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120" yWindow="120" windowWidth="12120" windowHeight="9120" tabRatio="687"/>
  </bookViews>
  <sheets>
    <sheet name="Sheet1" sheetId="1" r:id="rId1"/>
    <sheet name="Teacher's routine" sheetId="9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state="hidden" r:id="rId9"/>
    <sheet name="L4T1" sheetId="13" state="hidden" r:id="rId10"/>
    <sheet name="Sheet3" sheetId="3" state="hidden" r:id="rId11"/>
  </sheets>
  <definedNames>
    <definedName name="_xlnm._FilterDatabase" localSheetId="8" hidden="1">Data!$A$10:$L$839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routine'!$A$1:$I$337</definedName>
    <definedName name="_xlnm.Print_Area" localSheetId="1">'Teacher''s routine'!$A$1:$I$427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1">'Teacher''s routine'!$1:$1</definedName>
    <definedName name="_xlnm.Print_Titles" localSheetId="3">'T''s class'!$5:$5</definedName>
  </definedNames>
  <calcPr calcId="124519"/>
  <pivotCaches>
    <pivotCache cacheId="0" r:id="rId12"/>
    <pivotCache cacheId="1" r:id="rId13"/>
    <pivotCache cacheId="2" r:id="rId14"/>
    <pivotCache cacheId="3" r:id="rId15"/>
  </pivotCaches>
</workbook>
</file>

<file path=xl/calcChain.xml><?xml version="1.0" encoding="utf-8"?>
<calcChain xmlns="http://schemas.openxmlformats.org/spreadsheetml/2006/main">
  <c r="B427" i="9"/>
  <c r="A427"/>
  <c r="A426"/>
  <c r="B426" s="1"/>
  <c r="A425"/>
  <c r="B425" s="1"/>
  <c r="A424"/>
  <c r="B424" s="1"/>
  <c r="A423"/>
  <c r="B423" s="1"/>
  <c r="A422"/>
  <c r="B422" s="1"/>
  <c r="A420"/>
  <c r="B420" s="1"/>
  <c r="A419"/>
  <c r="B419" s="1"/>
  <c r="A418"/>
  <c r="B418" s="1"/>
  <c r="A417"/>
  <c r="B417" s="1"/>
  <c r="A416"/>
  <c r="B416" s="1"/>
  <c r="A415"/>
  <c r="B415" s="1"/>
  <c r="A413"/>
  <c r="B413" s="1"/>
  <c r="A412"/>
  <c r="B412" s="1"/>
  <c r="A411"/>
  <c r="B411" s="1"/>
  <c r="A410"/>
  <c r="B410" s="1"/>
  <c r="A409"/>
  <c r="B409" s="1"/>
  <c r="A408"/>
  <c r="B408" s="1"/>
  <c r="A406"/>
  <c r="B406" s="1"/>
  <c r="A405"/>
  <c r="B405" s="1"/>
  <c r="A404"/>
  <c r="B404" s="1"/>
  <c r="A403"/>
  <c r="B403" s="1"/>
  <c r="A402"/>
  <c r="B402" s="1"/>
  <c r="A401"/>
  <c r="B401" s="1"/>
  <c r="A399"/>
  <c r="B399" s="1"/>
  <c r="A398"/>
  <c r="B398" s="1"/>
  <c r="A397"/>
  <c r="B397" s="1"/>
  <c r="A396"/>
  <c r="B396" s="1"/>
  <c r="A395"/>
  <c r="B395" s="1"/>
  <c r="A394"/>
  <c r="B394" s="1"/>
  <c r="A392"/>
  <c r="B392" s="1"/>
  <c r="A391"/>
  <c r="B391" s="1"/>
  <c r="A390"/>
  <c r="B390" s="1"/>
  <c r="A389"/>
  <c r="B389" s="1"/>
  <c r="A388"/>
  <c r="B388" s="1"/>
  <c r="A387"/>
  <c r="B387" s="1"/>
  <c r="B385"/>
  <c r="A385"/>
  <c r="A384"/>
  <c r="B384" s="1"/>
  <c r="A383"/>
  <c r="B383" s="1"/>
  <c r="A382"/>
  <c r="B382" s="1"/>
  <c r="A381"/>
  <c r="B381" s="1"/>
  <c r="A380"/>
  <c r="B380" s="1"/>
  <c r="A378"/>
  <c r="B378" s="1"/>
  <c r="A377"/>
  <c r="B377" s="1"/>
  <c r="B376"/>
  <c r="A376"/>
  <c r="A375"/>
  <c r="B375" s="1"/>
  <c r="A374"/>
  <c r="B374" s="1"/>
  <c r="A373"/>
  <c r="B373" s="1"/>
  <c r="B371"/>
  <c r="A371"/>
  <c r="A370"/>
  <c r="B370" s="1"/>
  <c r="B369"/>
  <c r="A369"/>
  <c r="A368"/>
  <c r="B368" s="1"/>
  <c r="B367"/>
  <c r="A367"/>
  <c r="A366"/>
  <c r="B366" s="1"/>
  <c r="B364"/>
  <c r="A364"/>
  <c r="B363"/>
  <c r="A363"/>
  <c r="B362"/>
  <c r="A362"/>
  <c r="B361"/>
  <c r="A361"/>
  <c r="B360"/>
  <c r="A360"/>
  <c r="B359"/>
  <c r="A359"/>
  <c r="A357"/>
  <c r="B357" s="1"/>
  <c r="A356"/>
  <c r="B356" s="1"/>
  <c r="A355"/>
  <c r="B355" s="1"/>
  <c r="A354"/>
  <c r="B354" s="1"/>
  <c r="A353"/>
  <c r="B353" s="1"/>
  <c r="A352"/>
  <c r="B352" s="1"/>
  <c r="A350"/>
  <c r="B350" s="1"/>
  <c r="A349"/>
  <c r="B349" s="1"/>
  <c r="A348"/>
  <c r="B348"/>
  <c r="A347"/>
  <c r="B347" s="1"/>
  <c r="A346"/>
  <c r="B346" s="1"/>
  <c r="A345"/>
  <c r="B345" s="1"/>
  <c r="A343"/>
  <c r="B343"/>
  <c r="A342"/>
  <c r="B342" s="1"/>
  <c r="A341"/>
  <c r="B341" s="1"/>
  <c r="A340"/>
  <c r="B340" s="1"/>
  <c r="A339"/>
  <c r="B339"/>
  <c r="A338"/>
  <c r="B338" s="1"/>
  <c r="H1" i="13"/>
  <c r="G1"/>
  <c r="F1"/>
  <c r="E1"/>
  <c r="D1"/>
  <c r="C1"/>
  <c r="A336" i="12"/>
  <c r="B336" s="1"/>
  <c r="A335"/>
  <c r="B335"/>
  <c r="A334"/>
  <c r="B334" s="1"/>
  <c r="A333"/>
  <c r="B333" s="1"/>
  <c r="A332"/>
  <c r="B332" s="1"/>
  <c r="A331"/>
  <c r="B331"/>
  <c r="A329"/>
  <c r="B329" s="1"/>
  <c r="A328"/>
  <c r="B328" s="1"/>
  <c r="A327"/>
  <c r="B327" s="1"/>
  <c r="A326"/>
  <c r="B326"/>
  <c r="A325"/>
  <c r="B325" s="1"/>
  <c r="A324"/>
  <c r="B324" s="1"/>
  <c r="A322"/>
  <c r="B322" s="1"/>
  <c r="A321"/>
  <c r="B321"/>
  <c r="A320"/>
  <c r="B320" s="1"/>
  <c r="A319"/>
  <c r="B319" s="1"/>
  <c r="A318"/>
  <c r="B318" s="1"/>
  <c r="A317"/>
  <c r="B317"/>
  <c r="A315"/>
  <c r="B315" s="1"/>
  <c r="A314"/>
  <c r="B314" s="1"/>
  <c r="A313"/>
  <c r="B313" s="1"/>
  <c r="A312"/>
  <c r="B312"/>
  <c r="A311"/>
  <c r="B311" s="1"/>
  <c r="A310"/>
  <c r="B310" s="1"/>
  <c r="A308"/>
  <c r="B308" s="1"/>
  <c r="A307"/>
  <c r="B307"/>
  <c r="A306"/>
  <c r="B306" s="1"/>
  <c r="A305"/>
  <c r="B305" s="1"/>
  <c r="A304"/>
  <c r="B304" s="1"/>
  <c r="A303"/>
  <c r="B303"/>
  <c r="A301"/>
  <c r="B301" s="1"/>
  <c r="A300"/>
  <c r="B300" s="1"/>
  <c r="A299"/>
  <c r="B299" s="1"/>
  <c r="A298"/>
  <c r="B298"/>
  <c r="A297"/>
  <c r="B297" s="1"/>
  <c r="A296"/>
  <c r="B296" s="1"/>
  <c r="A294"/>
  <c r="B294" s="1"/>
  <c r="A293"/>
  <c r="B293"/>
  <c r="A292"/>
  <c r="B292" s="1"/>
  <c r="A291"/>
  <c r="B291" s="1"/>
  <c r="A290"/>
  <c r="B290" s="1"/>
  <c r="A289"/>
  <c r="B289"/>
  <c r="A287"/>
  <c r="B287" s="1"/>
  <c r="A286"/>
  <c r="B286" s="1"/>
  <c r="A285"/>
  <c r="B285" s="1"/>
  <c r="A284"/>
  <c r="B284"/>
  <c r="A283"/>
  <c r="B283" s="1"/>
  <c r="A282"/>
  <c r="B282" s="1"/>
  <c r="A280"/>
  <c r="B280" s="1"/>
  <c r="A279"/>
  <c r="B279"/>
  <c r="A278"/>
  <c r="B278" s="1"/>
  <c r="A277"/>
  <c r="B277" s="1"/>
  <c r="A276"/>
  <c r="B276" s="1"/>
  <c r="A275"/>
  <c r="B275"/>
  <c r="A273"/>
  <c r="B273" s="1"/>
  <c r="A272"/>
  <c r="B272" s="1"/>
  <c r="A271"/>
  <c r="B271" s="1"/>
  <c r="A270"/>
  <c r="B270"/>
  <c r="A269"/>
  <c r="B269" s="1"/>
  <c r="A268"/>
  <c r="B268" s="1"/>
  <c r="A266"/>
  <c r="B266" s="1"/>
  <c r="A265"/>
  <c r="B265"/>
  <c r="A264"/>
  <c r="B264" s="1"/>
  <c r="A263"/>
  <c r="B263" s="1"/>
  <c r="A262"/>
  <c r="B262" s="1"/>
  <c r="A261"/>
  <c r="B261"/>
  <c r="A259"/>
  <c r="B259" s="1"/>
  <c r="A258"/>
  <c r="B258" s="1"/>
  <c r="A257"/>
  <c r="B257" s="1"/>
  <c r="A256"/>
  <c r="B256"/>
  <c r="A255"/>
  <c r="B255" s="1"/>
  <c r="A254"/>
  <c r="B254" s="1"/>
  <c r="A252"/>
  <c r="B252" s="1"/>
  <c r="A251"/>
  <c r="B251"/>
  <c r="A250"/>
  <c r="B250" s="1"/>
  <c r="A249"/>
  <c r="B249" s="1"/>
  <c r="A248"/>
  <c r="B248" s="1"/>
  <c r="A247"/>
  <c r="B247"/>
  <c r="A245"/>
  <c r="B245" s="1"/>
  <c r="A244"/>
  <c r="B244" s="1"/>
  <c r="A243"/>
  <c r="B243" s="1"/>
  <c r="A242"/>
  <c r="B242"/>
  <c r="A241"/>
  <c r="B241" s="1"/>
  <c r="A240"/>
  <c r="B240" s="1"/>
  <c r="A238"/>
  <c r="B238" s="1"/>
  <c r="A237"/>
  <c r="B237"/>
  <c r="A236"/>
  <c r="B236" s="1"/>
  <c r="A235"/>
  <c r="B235" s="1"/>
  <c r="A234"/>
  <c r="B234" s="1"/>
  <c r="A233"/>
  <c r="B233"/>
  <c r="A231"/>
  <c r="B231" s="1"/>
  <c r="A230"/>
  <c r="B230" s="1"/>
  <c r="A229"/>
  <c r="B229" s="1"/>
  <c r="A228"/>
  <c r="B228"/>
  <c r="A227"/>
  <c r="B227" s="1"/>
  <c r="A226"/>
  <c r="B226" s="1"/>
  <c r="A224"/>
  <c r="B224" s="1"/>
  <c r="A223"/>
  <c r="B223"/>
  <c r="A222"/>
  <c r="B222" s="1"/>
  <c r="A221"/>
  <c r="B221" s="1"/>
  <c r="A220"/>
  <c r="B220" s="1"/>
  <c r="A219"/>
  <c r="B219"/>
  <c r="A217"/>
  <c r="B217" s="1"/>
  <c r="A216"/>
  <c r="B216" s="1"/>
  <c r="A215"/>
  <c r="B215" s="1"/>
  <c r="A214"/>
  <c r="B214"/>
  <c r="A213"/>
  <c r="B213" s="1"/>
  <c r="A212"/>
  <c r="B212" s="1"/>
  <c r="A210"/>
  <c r="B210" s="1"/>
  <c r="A209"/>
  <c r="B209"/>
  <c r="A208"/>
  <c r="B208" s="1"/>
  <c r="A207"/>
  <c r="B207" s="1"/>
  <c r="A206"/>
  <c r="B206" s="1"/>
  <c r="A205"/>
  <c r="B205"/>
  <c r="A203"/>
  <c r="B203" s="1"/>
  <c r="A202"/>
  <c r="B202" s="1"/>
  <c r="A201"/>
  <c r="B201" s="1"/>
  <c r="A200"/>
  <c r="B200"/>
  <c r="A199"/>
  <c r="B199" s="1"/>
  <c r="A198"/>
  <c r="B198" s="1"/>
  <c r="A196"/>
  <c r="B196" s="1"/>
  <c r="A195"/>
  <c r="B195"/>
  <c r="A194"/>
  <c r="B194" s="1"/>
  <c r="A193"/>
  <c r="B193" s="1"/>
  <c r="A192"/>
  <c r="B192" s="1"/>
  <c r="A191"/>
  <c r="B191"/>
  <c r="A189"/>
  <c r="B189" s="1"/>
  <c r="A188"/>
  <c r="B188" s="1"/>
  <c r="A187"/>
  <c r="B187" s="1"/>
  <c r="A186"/>
  <c r="B186"/>
  <c r="A185"/>
  <c r="B185" s="1"/>
  <c r="A184"/>
  <c r="B184" s="1"/>
  <c r="A182"/>
  <c r="B182" s="1"/>
  <c r="A181"/>
  <c r="B181"/>
  <c r="A180"/>
  <c r="B180" s="1"/>
  <c r="A179"/>
  <c r="B179" s="1"/>
  <c r="A178"/>
  <c r="B178" s="1"/>
  <c r="A177"/>
  <c r="B177"/>
  <c r="A175"/>
  <c r="B175" s="1"/>
  <c r="A174"/>
  <c r="B174" s="1"/>
  <c r="A173"/>
  <c r="B173" s="1"/>
  <c r="A172"/>
  <c r="B172"/>
  <c r="A171"/>
  <c r="B171" s="1"/>
  <c r="A170"/>
  <c r="B170" s="1"/>
  <c r="A168"/>
  <c r="B168" s="1"/>
  <c r="A167"/>
  <c r="B167"/>
  <c r="A166"/>
  <c r="B166" s="1"/>
  <c r="A165"/>
  <c r="B165" s="1"/>
  <c r="A164"/>
  <c r="B164" s="1"/>
  <c r="A163"/>
  <c r="B163"/>
  <c r="A161"/>
  <c r="B161" s="1"/>
  <c r="A160"/>
  <c r="B160" s="1"/>
  <c r="A159"/>
  <c r="B159" s="1"/>
  <c r="A158"/>
  <c r="B158"/>
  <c r="A157"/>
  <c r="B157" s="1"/>
  <c r="A156"/>
  <c r="B156" s="1"/>
  <c r="A154"/>
  <c r="B154" s="1"/>
  <c r="A153"/>
  <c r="B153"/>
  <c r="A152"/>
  <c r="B152" s="1"/>
  <c r="A151"/>
  <c r="B151" s="1"/>
  <c r="A150"/>
  <c r="B150" s="1"/>
  <c r="A149"/>
  <c r="B149"/>
  <c r="A147"/>
  <c r="B147" s="1"/>
  <c r="A146"/>
  <c r="B146" s="1"/>
  <c r="A145"/>
  <c r="B145" s="1"/>
  <c r="A144"/>
  <c r="B144"/>
  <c r="A143"/>
  <c r="B143" s="1"/>
  <c r="A142"/>
  <c r="B142" s="1"/>
  <c r="A140"/>
  <c r="B140" s="1"/>
  <c r="A139"/>
  <c r="B139"/>
  <c r="A138"/>
  <c r="B138" s="1"/>
  <c r="A137"/>
  <c r="B137" s="1"/>
  <c r="A136"/>
  <c r="B136" s="1"/>
  <c r="A135"/>
  <c r="B135"/>
  <c r="A133"/>
  <c r="B133" s="1"/>
  <c r="A132"/>
  <c r="B132" s="1"/>
  <c r="A131"/>
  <c r="B131" s="1"/>
  <c r="A130"/>
  <c r="B130"/>
  <c r="A129"/>
  <c r="B129" s="1"/>
  <c r="A128"/>
  <c r="B128" s="1"/>
  <c r="A126"/>
  <c r="B126" s="1"/>
  <c r="A125"/>
  <c r="B125"/>
  <c r="A124"/>
  <c r="B124" s="1"/>
  <c r="A123"/>
  <c r="B123" s="1"/>
  <c r="A122"/>
  <c r="B122" s="1"/>
  <c r="A121"/>
  <c r="B121"/>
  <c r="A119"/>
  <c r="B119" s="1"/>
  <c r="A118"/>
  <c r="B118" s="1"/>
  <c r="A117"/>
  <c r="B117" s="1"/>
  <c r="A116"/>
  <c r="B116"/>
  <c r="A115"/>
  <c r="B115" s="1"/>
  <c r="A114"/>
  <c r="B114" s="1"/>
  <c r="A112"/>
  <c r="B112" s="1"/>
  <c r="A111"/>
  <c r="B111"/>
  <c r="B110"/>
  <c r="A110"/>
  <c r="A109"/>
  <c r="B109" s="1"/>
  <c r="B108"/>
  <c r="A108"/>
  <c r="A107"/>
  <c r="B107" s="1"/>
  <c r="B105"/>
  <c r="A105"/>
  <c r="A104"/>
  <c r="B104" s="1"/>
  <c r="B103"/>
  <c r="A103"/>
  <c r="A102"/>
  <c r="B102" s="1"/>
  <c r="B101"/>
  <c r="A101"/>
  <c r="A100"/>
  <c r="B100" s="1"/>
  <c r="B98"/>
  <c r="A98"/>
  <c r="A97"/>
  <c r="B97" s="1"/>
  <c r="B96"/>
  <c r="A96"/>
  <c r="A95"/>
  <c r="B95" s="1"/>
  <c r="B94"/>
  <c r="A94"/>
  <c r="A93"/>
  <c r="B93" s="1"/>
  <c r="B91"/>
  <c r="A91"/>
  <c r="A90"/>
  <c r="B90" s="1"/>
  <c r="B89"/>
  <c r="A89"/>
  <c r="A88"/>
  <c r="B88" s="1"/>
  <c r="B87"/>
  <c r="A87"/>
  <c r="A86"/>
  <c r="B86" s="1"/>
  <c r="B84"/>
  <c r="A84"/>
  <c r="A83"/>
  <c r="B83" s="1"/>
  <c r="B82"/>
  <c r="A82"/>
  <c r="A81"/>
  <c r="B81" s="1"/>
  <c r="B80"/>
  <c r="A80"/>
  <c r="A79"/>
  <c r="B79" s="1"/>
  <c r="B77"/>
  <c r="A77"/>
  <c r="A76"/>
  <c r="B76" s="1"/>
  <c r="B75"/>
  <c r="A75"/>
  <c r="A74"/>
  <c r="B74" s="1"/>
  <c r="B73"/>
  <c r="A73"/>
  <c r="A72"/>
  <c r="B72" s="1"/>
  <c r="B70"/>
  <c r="A70"/>
  <c r="A69"/>
  <c r="B69" s="1"/>
  <c r="B68"/>
  <c r="A68"/>
  <c r="A67"/>
  <c r="B67" s="1"/>
  <c r="B66"/>
  <c r="A66"/>
  <c r="A65"/>
  <c r="B65" s="1"/>
  <c r="B63"/>
  <c r="A63"/>
  <c r="A62"/>
  <c r="B62" s="1"/>
  <c r="B61"/>
  <c r="A61"/>
  <c r="A60"/>
  <c r="B60" s="1"/>
  <c r="B59"/>
  <c r="A59"/>
  <c r="A58"/>
  <c r="B58" s="1"/>
  <c r="B56"/>
  <c r="A56"/>
  <c r="A55"/>
  <c r="B55" s="1"/>
  <c r="B54"/>
  <c r="A54"/>
  <c r="A53"/>
  <c r="B53" s="1"/>
  <c r="B52"/>
  <c r="A52"/>
  <c r="A51"/>
  <c r="B51" s="1"/>
  <c r="B49"/>
  <c r="A49"/>
  <c r="A48"/>
  <c r="B48" s="1"/>
  <c r="B47"/>
  <c r="A47"/>
  <c r="A46"/>
  <c r="B46" s="1"/>
  <c r="B45"/>
  <c r="A45"/>
  <c r="A44"/>
  <c r="B44" s="1"/>
  <c r="B42"/>
  <c r="A42"/>
  <c r="A41"/>
  <c r="B41" s="1"/>
  <c r="B40"/>
  <c r="A40"/>
  <c r="A39"/>
  <c r="B39" s="1"/>
  <c r="B38"/>
  <c r="A38"/>
  <c r="A37"/>
  <c r="B37" s="1"/>
  <c r="B35"/>
  <c r="A35"/>
  <c r="A34"/>
  <c r="B34" s="1"/>
  <c r="B33"/>
  <c r="A33"/>
  <c r="A32"/>
  <c r="B32" s="1"/>
  <c r="B31"/>
  <c r="A31"/>
  <c r="A30"/>
  <c r="B30" s="1"/>
  <c r="B28"/>
  <c r="A28"/>
  <c r="A27"/>
  <c r="B27" s="1"/>
  <c r="B26"/>
  <c r="A26"/>
  <c r="A25"/>
  <c r="B25" s="1"/>
  <c r="B24"/>
  <c r="A24"/>
  <c r="A23"/>
  <c r="B23" s="1"/>
  <c r="B21"/>
  <c r="A21"/>
  <c r="A20"/>
  <c r="B20" s="1"/>
  <c r="B19"/>
  <c r="A19"/>
  <c r="A18"/>
  <c r="B18" s="1"/>
  <c r="B17"/>
  <c r="A17"/>
  <c r="A16"/>
  <c r="B16" s="1"/>
  <c r="B14"/>
  <c r="A14"/>
  <c r="A13"/>
  <c r="B13" s="1"/>
  <c r="B12"/>
  <c r="A12"/>
  <c r="A11"/>
  <c r="B11" s="1"/>
  <c r="B10"/>
  <c r="A10"/>
  <c r="A9"/>
  <c r="B9" s="1"/>
  <c r="B7"/>
  <c r="A7"/>
  <c r="A6"/>
  <c r="B6" s="1"/>
  <c r="B5"/>
  <c r="A5"/>
  <c r="A4"/>
  <c r="B4" s="1"/>
  <c r="B3"/>
  <c r="A3"/>
  <c r="A2"/>
  <c r="B2" s="1"/>
  <c r="I1"/>
  <c r="H1"/>
  <c r="G1"/>
  <c r="F1"/>
  <c r="E1"/>
  <c r="D1"/>
  <c r="O443" i="2"/>
  <c r="A336" i="9"/>
  <c r="B336" s="1"/>
  <c r="A335"/>
  <c r="B335"/>
  <c r="A334"/>
  <c r="B334" s="1"/>
  <c r="A333"/>
  <c r="B333"/>
  <c r="A332"/>
  <c r="B332" s="1"/>
  <c r="A331"/>
  <c r="B331"/>
  <c r="A329"/>
  <c r="B329" s="1"/>
  <c r="A328"/>
  <c r="B328"/>
  <c r="A327"/>
  <c r="B327" s="1"/>
  <c r="A326"/>
  <c r="B326"/>
  <c r="A325"/>
  <c r="B325" s="1"/>
  <c r="A324"/>
  <c r="B324"/>
  <c r="A322"/>
  <c r="B322" s="1"/>
  <c r="A321"/>
  <c r="B321"/>
  <c r="A320"/>
  <c r="B320" s="1"/>
  <c r="A319"/>
  <c r="B319"/>
  <c r="A318"/>
  <c r="B318" s="1"/>
  <c r="A317"/>
  <c r="B317"/>
  <c r="A315"/>
  <c r="B315" s="1"/>
  <c r="A314"/>
  <c r="B314"/>
  <c r="A313"/>
  <c r="B313" s="1"/>
  <c r="A312"/>
  <c r="B312"/>
  <c r="A311"/>
  <c r="B311" s="1"/>
  <c r="A310"/>
  <c r="B310"/>
  <c r="A308"/>
  <c r="B308" s="1"/>
  <c r="A307"/>
  <c r="B307"/>
  <c r="A306"/>
  <c r="B306" s="1"/>
  <c r="A305"/>
  <c r="B305"/>
  <c r="A304"/>
  <c r="B304" s="1"/>
  <c r="A303"/>
  <c r="B303"/>
  <c r="A301"/>
  <c r="B301" s="1"/>
  <c r="A300"/>
  <c r="B300"/>
  <c r="A299"/>
  <c r="B299" s="1"/>
  <c r="A298"/>
  <c r="B298"/>
  <c r="A297"/>
  <c r="B297" s="1"/>
  <c r="A296"/>
  <c r="B296"/>
  <c r="A294"/>
  <c r="B294" s="1"/>
  <c r="A293"/>
  <c r="B293"/>
  <c r="A292"/>
  <c r="B292" s="1"/>
  <c r="A291"/>
  <c r="B291"/>
  <c r="A290"/>
  <c r="B290" s="1"/>
  <c r="A289"/>
  <c r="B289"/>
  <c r="A287"/>
  <c r="B287" s="1"/>
  <c r="A286"/>
  <c r="B286"/>
  <c r="A285"/>
  <c r="B285" s="1"/>
  <c r="A284"/>
  <c r="B284"/>
  <c r="A283"/>
  <c r="B283" s="1"/>
  <c r="A282"/>
  <c r="B282"/>
  <c r="A280"/>
  <c r="B280" s="1"/>
  <c r="A279"/>
  <c r="B279"/>
  <c r="A278"/>
  <c r="B278" s="1"/>
  <c r="A277"/>
  <c r="B277"/>
  <c r="A276"/>
  <c r="B276" s="1"/>
  <c r="A275"/>
  <c r="B275"/>
  <c r="A273"/>
  <c r="B273" s="1"/>
  <c r="A272"/>
  <c r="B272"/>
  <c r="A271"/>
  <c r="B271" s="1"/>
  <c r="A270"/>
  <c r="B270"/>
  <c r="A269"/>
  <c r="B269" s="1"/>
  <c r="A268"/>
  <c r="B268"/>
  <c r="A266"/>
  <c r="B266" s="1"/>
  <c r="A265"/>
  <c r="B265"/>
  <c r="A264"/>
  <c r="B264" s="1"/>
  <c r="A263"/>
  <c r="B263"/>
  <c r="A262"/>
  <c r="B262" s="1"/>
  <c r="A261"/>
  <c r="B261"/>
  <c r="A259"/>
  <c r="B259" s="1"/>
  <c r="A258"/>
  <c r="B258"/>
  <c r="A257"/>
  <c r="B257" s="1"/>
  <c r="A256"/>
  <c r="B256"/>
  <c r="A255"/>
  <c r="B255" s="1"/>
  <c r="A254"/>
  <c r="B254"/>
  <c r="A252"/>
  <c r="B252" s="1"/>
  <c r="A251"/>
  <c r="B251"/>
  <c r="A250"/>
  <c r="B250" s="1"/>
  <c r="A249"/>
  <c r="B249"/>
  <c r="A248"/>
  <c r="B248" s="1"/>
  <c r="A247"/>
  <c r="B247"/>
  <c r="A245"/>
  <c r="B245" s="1"/>
  <c r="A244"/>
  <c r="B244"/>
  <c r="A243"/>
  <c r="B243" s="1"/>
  <c r="A242"/>
  <c r="B242"/>
  <c r="A241"/>
  <c r="B241" s="1"/>
  <c r="A240"/>
  <c r="B240"/>
  <c r="A238"/>
  <c r="B238" s="1"/>
  <c r="A237"/>
  <c r="B237"/>
  <c r="A236"/>
  <c r="B236" s="1"/>
  <c r="A235"/>
  <c r="B235"/>
  <c r="A234"/>
  <c r="B234" s="1"/>
  <c r="A233"/>
  <c r="B233"/>
  <c r="A231"/>
  <c r="B231" s="1"/>
  <c r="A230"/>
  <c r="B230"/>
  <c r="A229"/>
  <c r="B229" s="1"/>
  <c r="A228"/>
  <c r="B228"/>
  <c r="A227"/>
  <c r="B227" s="1"/>
  <c r="A226"/>
  <c r="B226"/>
  <c r="A224"/>
  <c r="B224" s="1"/>
  <c r="A223"/>
  <c r="B223"/>
  <c r="A222"/>
  <c r="B222" s="1"/>
  <c r="A221"/>
  <c r="B221"/>
  <c r="A220"/>
  <c r="B220" s="1"/>
  <c r="A219"/>
  <c r="B219"/>
  <c r="A217"/>
  <c r="B217" s="1"/>
  <c r="A216"/>
  <c r="B216"/>
  <c r="A215"/>
  <c r="B215" s="1"/>
  <c r="A214"/>
  <c r="B214"/>
  <c r="A213"/>
  <c r="B213" s="1"/>
  <c r="A212"/>
  <c r="B212"/>
  <c r="A210"/>
  <c r="B210" s="1"/>
  <c r="A209"/>
  <c r="B209"/>
  <c r="A208"/>
  <c r="B208" s="1"/>
  <c r="A207"/>
  <c r="B207"/>
  <c r="A206"/>
  <c r="B206" s="1"/>
  <c r="A205"/>
  <c r="B205"/>
  <c r="A203"/>
  <c r="B203" s="1"/>
  <c r="A202"/>
  <c r="B202"/>
  <c r="A201"/>
  <c r="B201" s="1"/>
  <c r="A200"/>
  <c r="B200"/>
  <c r="A199"/>
  <c r="B199" s="1"/>
  <c r="A198"/>
  <c r="B198"/>
  <c r="A196"/>
  <c r="B196" s="1"/>
  <c r="A195"/>
  <c r="B195"/>
  <c r="A194"/>
  <c r="B194" s="1"/>
  <c r="A193"/>
  <c r="B193"/>
  <c r="A192"/>
  <c r="B192" s="1"/>
  <c r="A191"/>
  <c r="B191"/>
  <c r="A189"/>
  <c r="B189" s="1"/>
  <c r="A188"/>
  <c r="B188"/>
  <c r="A187"/>
  <c r="B187" s="1"/>
  <c r="A186"/>
  <c r="B186"/>
  <c r="A185"/>
  <c r="B185" s="1"/>
  <c r="A184"/>
  <c r="B184"/>
  <c r="A182"/>
  <c r="B182" s="1"/>
  <c r="A181"/>
  <c r="B181"/>
  <c r="A180"/>
  <c r="B180" s="1"/>
  <c r="A179"/>
  <c r="B179"/>
  <c r="A178"/>
  <c r="B178" s="1"/>
  <c r="A177"/>
  <c r="B177"/>
  <c r="A175"/>
  <c r="B175" s="1"/>
  <c r="A174"/>
  <c r="B174"/>
  <c r="A173"/>
  <c r="B173" s="1"/>
  <c r="A172"/>
  <c r="B172"/>
  <c r="A171"/>
  <c r="B171" s="1"/>
  <c r="A170"/>
  <c r="B170"/>
  <c r="A168"/>
  <c r="B168" s="1"/>
  <c r="A167"/>
  <c r="B167"/>
  <c r="A166"/>
  <c r="B166" s="1"/>
  <c r="A165"/>
  <c r="B165"/>
  <c r="A164"/>
  <c r="B164" s="1"/>
  <c r="A163"/>
  <c r="B163"/>
  <c r="A161"/>
  <c r="B161" s="1"/>
  <c r="A160"/>
  <c r="B160"/>
  <c r="A159"/>
  <c r="B159" s="1"/>
  <c r="A158"/>
  <c r="B158"/>
  <c r="A157"/>
  <c r="B157" s="1"/>
  <c r="A156"/>
  <c r="B156"/>
  <c r="A154"/>
  <c r="B154" s="1"/>
  <c r="A153"/>
  <c r="B153"/>
  <c r="A152"/>
  <c r="B152" s="1"/>
  <c r="A151"/>
  <c r="B151"/>
  <c r="A150"/>
  <c r="B150" s="1"/>
  <c r="A149"/>
  <c r="B149"/>
  <c r="A147"/>
  <c r="B147" s="1"/>
  <c r="A146"/>
  <c r="B146"/>
  <c r="A145"/>
  <c r="B145" s="1"/>
  <c r="A144"/>
  <c r="B144"/>
  <c r="A143"/>
  <c r="B143" s="1"/>
  <c r="A142"/>
  <c r="B142"/>
  <c r="A140"/>
  <c r="B140" s="1"/>
  <c r="A139"/>
  <c r="B139"/>
  <c r="A138"/>
  <c r="B138" s="1"/>
  <c r="A137"/>
  <c r="B137"/>
  <c r="A136"/>
  <c r="B136" s="1"/>
  <c r="A135"/>
  <c r="B135"/>
  <c r="A133"/>
  <c r="B133" s="1"/>
  <c r="A132"/>
  <c r="B132"/>
  <c r="A131"/>
  <c r="B131" s="1"/>
  <c r="A130"/>
  <c r="B130"/>
  <c r="A129"/>
  <c r="B129" s="1"/>
  <c r="A128"/>
  <c r="B128"/>
  <c r="A126"/>
  <c r="B126" s="1"/>
  <c r="A125"/>
  <c r="B125"/>
  <c r="A124"/>
  <c r="B124" s="1"/>
  <c r="A123"/>
  <c r="B123"/>
  <c r="A122"/>
  <c r="B122" s="1"/>
  <c r="A121"/>
  <c r="B121"/>
  <c r="A119"/>
  <c r="B119" s="1"/>
  <c r="A118"/>
  <c r="B118"/>
  <c r="A117"/>
  <c r="B117" s="1"/>
  <c r="A116"/>
  <c r="B116"/>
  <c r="A115"/>
  <c r="B115" s="1"/>
  <c r="A114"/>
  <c r="B114"/>
  <c r="A112"/>
  <c r="B112" s="1"/>
  <c r="A111"/>
  <c r="B111"/>
  <c r="A110"/>
  <c r="B110" s="1"/>
  <c r="A109"/>
  <c r="B109"/>
  <c r="A108"/>
  <c r="B108" s="1"/>
  <c r="A107"/>
  <c r="B107"/>
  <c r="A105"/>
  <c r="B105" s="1"/>
  <c r="A104"/>
  <c r="B104"/>
  <c r="A103"/>
  <c r="B103" s="1"/>
  <c r="A102"/>
  <c r="B102"/>
  <c r="A101"/>
  <c r="B101" s="1"/>
  <c r="A100"/>
  <c r="B100"/>
  <c r="A98"/>
  <c r="B98" s="1"/>
  <c r="A97"/>
  <c r="B97"/>
  <c r="A96"/>
  <c r="B96" s="1"/>
  <c r="A95"/>
  <c r="B95"/>
  <c r="A94"/>
  <c r="B94" s="1"/>
  <c r="A93"/>
  <c r="B93"/>
  <c r="A91"/>
  <c r="B91" s="1"/>
  <c r="A90"/>
  <c r="B90"/>
  <c r="A89"/>
  <c r="B89" s="1"/>
  <c r="A88"/>
  <c r="B88"/>
  <c r="A87"/>
  <c r="B87" s="1"/>
  <c r="A86"/>
  <c r="B86"/>
  <c r="A84"/>
  <c r="B84" s="1"/>
  <c r="A83"/>
  <c r="B83"/>
  <c r="A82"/>
  <c r="B82" s="1"/>
  <c r="A81"/>
  <c r="B81"/>
  <c r="A80"/>
  <c r="B80" s="1"/>
  <c r="A79"/>
  <c r="B79"/>
  <c r="A77"/>
  <c r="B77" s="1"/>
  <c r="A76"/>
  <c r="B76"/>
  <c r="A75"/>
  <c r="B75" s="1"/>
  <c r="A74"/>
  <c r="B74"/>
  <c r="A73"/>
  <c r="B73" s="1"/>
  <c r="A72"/>
  <c r="B72"/>
  <c r="A70"/>
  <c r="B70" s="1"/>
  <c r="A69"/>
  <c r="B69"/>
  <c r="A68"/>
  <c r="B68" s="1"/>
  <c r="A67"/>
  <c r="B67"/>
  <c r="A66"/>
  <c r="B66" s="1"/>
  <c r="A65"/>
  <c r="B65"/>
  <c r="A63"/>
  <c r="B63" s="1"/>
  <c r="A62"/>
  <c r="B62"/>
  <c r="A61"/>
  <c r="B61" s="1"/>
  <c r="A60"/>
  <c r="B60"/>
  <c r="A59"/>
  <c r="B59" s="1"/>
  <c r="A58"/>
  <c r="B58"/>
  <c r="A56"/>
  <c r="B56" s="1"/>
  <c r="A55"/>
  <c r="B55"/>
  <c r="A54"/>
  <c r="B54" s="1"/>
  <c r="A53"/>
  <c r="B53"/>
  <c r="A52"/>
  <c r="B52" s="1"/>
  <c r="A51"/>
  <c r="B51"/>
  <c r="A49"/>
  <c r="B49" s="1"/>
  <c r="A48"/>
  <c r="B48"/>
  <c r="A47"/>
  <c r="B47" s="1"/>
  <c r="A46"/>
  <c r="B46"/>
  <c r="A45"/>
  <c r="B45" s="1"/>
  <c r="A44"/>
  <c r="B44"/>
  <c r="A42"/>
  <c r="B42" s="1"/>
  <c r="A41"/>
  <c r="B41"/>
  <c r="A40"/>
  <c r="B40" s="1"/>
  <c r="A39"/>
  <c r="B39"/>
  <c r="A38"/>
  <c r="B38" s="1"/>
  <c r="A37"/>
  <c r="B37"/>
  <c r="A35"/>
  <c r="B35" s="1"/>
  <c r="A34"/>
  <c r="B34"/>
  <c r="A33"/>
  <c r="B33" s="1"/>
  <c r="A32"/>
  <c r="B32"/>
  <c r="A31"/>
  <c r="B31" s="1"/>
  <c r="A30"/>
  <c r="B30"/>
  <c r="A28"/>
  <c r="B28" s="1"/>
  <c r="A27"/>
  <c r="B27"/>
  <c r="A26"/>
  <c r="B26" s="1"/>
  <c r="A25"/>
  <c r="B25"/>
  <c r="A24"/>
  <c r="B24" s="1"/>
  <c r="A23"/>
  <c r="B23"/>
  <c r="A21"/>
  <c r="B21" s="1"/>
  <c r="A20"/>
  <c r="B20"/>
  <c r="A19"/>
  <c r="B19" s="1"/>
  <c r="A18"/>
  <c r="B18"/>
  <c r="A17"/>
  <c r="B17" s="1"/>
  <c r="A16"/>
  <c r="B16"/>
  <c r="A14"/>
  <c r="B14" s="1"/>
  <c r="A13"/>
  <c r="B13"/>
  <c r="A12"/>
  <c r="B12" s="1"/>
  <c r="A11"/>
  <c r="B11"/>
  <c r="A10"/>
  <c r="B10" s="1"/>
  <c r="A9"/>
  <c r="B9"/>
  <c r="A3"/>
  <c r="B3" s="1"/>
  <c r="A4"/>
  <c r="A5"/>
  <c r="B5"/>
  <c r="A6"/>
  <c r="A7"/>
  <c r="B7"/>
  <c r="A2"/>
  <c r="B2" s="1"/>
  <c r="B4"/>
  <c r="B6"/>
  <c r="J443" i="2"/>
  <c r="K443"/>
  <c r="A1"/>
  <c r="M443"/>
  <c r="C839"/>
  <c r="C838"/>
  <c r="C837"/>
  <c r="C836"/>
  <c r="C835"/>
  <c r="C834"/>
  <c r="C833"/>
  <c r="C832"/>
  <c r="C831"/>
  <c r="E830"/>
  <c r="C830"/>
  <c r="E831"/>
  <c r="E832" s="1"/>
  <c r="C829"/>
  <c r="C828"/>
  <c r="C827"/>
  <c r="C826"/>
  <c r="C825"/>
  <c r="C824"/>
  <c r="C823"/>
  <c r="C822"/>
  <c r="C821"/>
  <c r="C820"/>
  <c r="E819"/>
  <c r="C819"/>
  <c r="E820"/>
  <c r="E821" s="1"/>
  <c r="C818"/>
  <c r="C817"/>
  <c r="E822"/>
  <c r="C816"/>
  <c r="C815"/>
  <c r="C814"/>
  <c r="C813"/>
  <c r="C812"/>
  <c r="C811"/>
  <c r="C810"/>
  <c r="C809"/>
  <c r="E808"/>
  <c r="C808"/>
  <c r="C807"/>
  <c r="C806"/>
  <c r="C805"/>
  <c r="C804"/>
  <c r="C803"/>
  <c r="C802"/>
  <c r="C801"/>
  <c r="C800"/>
  <c r="C799"/>
  <c r="C798"/>
  <c r="E797"/>
  <c r="E798" s="1"/>
  <c r="C797"/>
  <c r="C796"/>
  <c r="C795"/>
  <c r="C794"/>
  <c r="C793"/>
  <c r="C792"/>
  <c r="C791"/>
  <c r="C790"/>
  <c r="C789"/>
  <c r="C788"/>
  <c r="C787"/>
  <c r="E786"/>
  <c r="C786"/>
  <c r="E787"/>
  <c r="E788" s="1"/>
  <c r="C785"/>
  <c r="C784"/>
  <c r="C783"/>
  <c r="C782"/>
  <c r="C781"/>
  <c r="C780"/>
  <c r="C779"/>
  <c r="C778"/>
  <c r="C777"/>
  <c r="C776"/>
  <c r="E775"/>
  <c r="C775"/>
  <c r="E776"/>
  <c r="E777" s="1"/>
  <c r="E778" s="1"/>
  <c r="E779"/>
  <c r="C774"/>
  <c r="C773"/>
  <c r="C772"/>
  <c r="C771"/>
  <c r="C770"/>
  <c r="C769"/>
  <c r="C768"/>
  <c r="C767"/>
  <c r="C766"/>
  <c r="C765"/>
  <c r="E764"/>
  <c r="C764"/>
  <c r="C763"/>
  <c r="C762"/>
  <c r="C761"/>
  <c r="C760"/>
  <c r="C759"/>
  <c r="C758"/>
  <c r="C757"/>
  <c r="C756"/>
  <c r="C755"/>
  <c r="C754"/>
  <c r="E753"/>
  <c r="E754" s="1"/>
  <c r="C753"/>
  <c r="E755"/>
  <c r="C752"/>
  <c r="C751"/>
  <c r="C750"/>
  <c r="C749"/>
  <c r="C748"/>
  <c r="C747"/>
  <c r="C746"/>
  <c r="C745"/>
  <c r="C744"/>
  <c r="C743"/>
  <c r="E742"/>
  <c r="C742"/>
  <c r="E743"/>
  <c r="E744" s="1"/>
  <c r="C741"/>
  <c r="C740"/>
  <c r="C739"/>
  <c r="C738"/>
  <c r="C737"/>
  <c r="C736"/>
  <c r="C735"/>
  <c r="C734"/>
  <c r="C733"/>
  <c r="C732"/>
  <c r="E731"/>
  <c r="C731"/>
  <c r="E732"/>
  <c r="E733" s="1"/>
  <c r="E734" s="1"/>
  <c r="E735"/>
  <c r="E736" s="1"/>
  <c r="C730"/>
  <c r="C729"/>
  <c r="C728"/>
  <c r="C727"/>
  <c r="C726"/>
  <c r="C725"/>
  <c r="C724"/>
  <c r="C723"/>
  <c r="C722"/>
  <c r="C721"/>
  <c r="E720"/>
  <c r="C720"/>
  <c r="C719"/>
  <c r="C718"/>
  <c r="C717"/>
  <c r="C716"/>
  <c r="C715"/>
  <c r="C714"/>
  <c r="C713"/>
  <c r="C712"/>
  <c r="C711"/>
  <c r="C710"/>
  <c r="E709"/>
  <c r="E710" s="1"/>
  <c r="C709"/>
  <c r="E711"/>
  <c r="C708"/>
  <c r="C707"/>
  <c r="C706"/>
  <c r="C705"/>
  <c r="C704"/>
  <c r="C703"/>
  <c r="C702"/>
  <c r="C701"/>
  <c r="C700"/>
  <c r="C699"/>
  <c r="E698"/>
  <c r="C698"/>
  <c r="E699"/>
  <c r="C697"/>
  <c r="C696"/>
  <c r="C695"/>
  <c r="C694"/>
  <c r="C693"/>
  <c r="C692"/>
  <c r="C691"/>
  <c r="C690"/>
  <c r="C689"/>
  <c r="C688"/>
  <c r="E687"/>
  <c r="C687"/>
  <c r="E688"/>
  <c r="E689" s="1"/>
  <c r="C686"/>
  <c r="C685"/>
  <c r="E690"/>
  <c r="C684"/>
  <c r="C683"/>
  <c r="C682"/>
  <c r="C681"/>
  <c r="C680"/>
  <c r="C679"/>
  <c r="C678"/>
  <c r="C677"/>
  <c r="E676"/>
  <c r="E677" s="1"/>
  <c r="C676"/>
  <c r="C675"/>
  <c r="E678"/>
  <c r="E679" s="1"/>
  <c r="E680" s="1"/>
  <c r="E681" s="1"/>
  <c r="C674"/>
  <c r="C673"/>
  <c r="C672"/>
  <c r="C671"/>
  <c r="C670"/>
  <c r="C669"/>
  <c r="C668"/>
  <c r="C667"/>
  <c r="C666"/>
  <c r="E665"/>
  <c r="E666" s="1"/>
  <c r="C665"/>
  <c r="C664"/>
  <c r="E667"/>
  <c r="C663"/>
  <c r="C662"/>
  <c r="C661"/>
  <c r="C660"/>
  <c r="C659"/>
  <c r="C658"/>
  <c r="C657"/>
  <c r="C656"/>
  <c r="C655"/>
  <c r="E654"/>
  <c r="C654"/>
  <c r="E655"/>
  <c r="E656" s="1"/>
  <c r="C653"/>
  <c r="C652"/>
  <c r="C651"/>
  <c r="C650"/>
  <c r="C649"/>
  <c r="C648"/>
  <c r="C647"/>
  <c r="C646"/>
  <c r="C645"/>
  <c r="C644"/>
  <c r="E643"/>
  <c r="C643"/>
  <c r="E644"/>
  <c r="E645" s="1"/>
  <c r="E646" s="1"/>
  <c r="E647"/>
  <c r="E648" s="1"/>
  <c r="C642"/>
  <c r="C22"/>
  <c r="C641"/>
  <c r="C640"/>
  <c r="C639"/>
  <c r="C638"/>
  <c r="C637"/>
  <c r="C636"/>
  <c r="C635"/>
  <c r="C634"/>
  <c r="C633"/>
  <c r="E632"/>
  <c r="E633" s="1"/>
  <c r="C632"/>
  <c r="C631"/>
  <c r="E634"/>
  <c r="C630"/>
  <c r="C629"/>
  <c r="C628"/>
  <c r="C627"/>
  <c r="C626"/>
  <c r="C625"/>
  <c r="C624"/>
  <c r="C623"/>
  <c r="C622"/>
  <c r="E621"/>
  <c r="C621"/>
  <c r="E622"/>
  <c r="E623" s="1"/>
  <c r="C620"/>
  <c r="C619"/>
  <c r="E624"/>
  <c r="C618"/>
  <c r="C617"/>
  <c r="C616"/>
  <c r="C615"/>
  <c r="C614"/>
  <c r="C613"/>
  <c r="C612"/>
  <c r="C611"/>
  <c r="E610"/>
  <c r="C610"/>
  <c r="E611"/>
  <c r="E612" s="1"/>
  <c r="C609"/>
  <c r="E613"/>
  <c r="C608"/>
  <c r="C607"/>
  <c r="C606"/>
  <c r="C605"/>
  <c r="C604"/>
  <c r="C603"/>
  <c r="C602"/>
  <c r="C601"/>
  <c r="C600"/>
  <c r="E599"/>
  <c r="E600" s="1"/>
  <c r="C599"/>
  <c r="C598"/>
  <c r="E601"/>
  <c r="E602" s="1"/>
  <c r="C597"/>
  <c r="C596"/>
  <c r="C595"/>
  <c r="C594"/>
  <c r="C593"/>
  <c r="C592"/>
  <c r="C591"/>
  <c r="C590"/>
  <c r="C589"/>
  <c r="E588"/>
  <c r="E589" s="1"/>
  <c r="C588"/>
  <c r="C587"/>
  <c r="C586"/>
  <c r="C585"/>
  <c r="C584"/>
  <c r="C583"/>
  <c r="C582"/>
  <c r="C581"/>
  <c r="C580"/>
  <c r="C579"/>
  <c r="C578"/>
  <c r="E577"/>
  <c r="C577"/>
  <c r="E578"/>
  <c r="E579" s="1"/>
  <c r="C576"/>
  <c r="C575"/>
  <c r="C574"/>
  <c r="C573"/>
  <c r="C572"/>
  <c r="C571"/>
  <c r="C570"/>
  <c r="C569"/>
  <c r="C568"/>
  <c r="C567"/>
  <c r="E566"/>
  <c r="C566"/>
  <c r="E567"/>
  <c r="E568" s="1"/>
  <c r="C565"/>
  <c r="C564"/>
  <c r="E569"/>
  <c r="C563"/>
  <c r="C562"/>
  <c r="C561"/>
  <c r="C560"/>
  <c r="C559"/>
  <c r="C558"/>
  <c r="C557"/>
  <c r="C556"/>
  <c r="E555"/>
  <c r="E556" s="1"/>
  <c r="E557" s="1"/>
  <c r="C555"/>
  <c r="C554"/>
  <c r="C553"/>
  <c r="C552"/>
  <c r="C551"/>
  <c r="C550"/>
  <c r="C549"/>
  <c r="C548"/>
  <c r="C547"/>
  <c r="C546"/>
  <c r="C545"/>
  <c r="E544"/>
  <c r="E545" s="1"/>
  <c r="C544"/>
  <c r="E546"/>
  <c r="E547" s="1"/>
  <c r="E548" s="1"/>
  <c r="E549" s="1"/>
  <c r="E550"/>
  <c r="C543"/>
  <c r="C542"/>
  <c r="C541"/>
  <c r="C540"/>
  <c r="C539"/>
  <c r="C538"/>
  <c r="C537"/>
  <c r="C536"/>
  <c r="C535"/>
  <c r="C534"/>
  <c r="E533"/>
  <c r="C533"/>
  <c r="E534"/>
  <c r="E535" s="1"/>
  <c r="C532"/>
  <c r="C531"/>
  <c r="C530"/>
  <c r="C529"/>
  <c r="C528"/>
  <c r="C527"/>
  <c r="C526"/>
  <c r="C525"/>
  <c r="C524"/>
  <c r="C523"/>
  <c r="E522"/>
  <c r="C522"/>
  <c r="E523"/>
  <c r="E524" s="1"/>
  <c r="E525" s="1"/>
  <c r="E526" s="1"/>
  <c r="E527"/>
  <c r="E528" s="1"/>
  <c r="C521"/>
  <c r="C520"/>
  <c r="C519"/>
  <c r="C518"/>
  <c r="C517"/>
  <c r="C516"/>
  <c r="C515"/>
  <c r="C514"/>
  <c r="C513"/>
  <c r="C512"/>
  <c r="E511"/>
  <c r="E512" s="1"/>
  <c r="C511"/>
  <c r="C510"/>
  <c r="E513"/>
  <c r="E514" s="1"/>
  <c r="E515" s="1"/>
  <c r="C509"/>
  <c r="C508"/>
  <c r="C507"/>
  <c r="C506"/>
  <c r="C505"/>
  <c r="C504"/>
  <c r="C503"/>
  <c r="C502"/>
  <c r="C501"/>
  <c r="C500"/>
  <c r="C499"/>
  <c r="E500"/>
  <c r="E501"/>
  <c r="E502" s="1"/>
  <c r="E503" s="1"/>
  <c r="E504" s="1"/>
  <c r="E505"/>
  <c r="E506" s="1"/>
  <c r="C498"/>
  <c r="C497"/>
  <c r="C496"/>
  <c r="C495"/>
  <c r="C494"/>
  <c r="C493"/>
  <c r="C492"/>
  <c r="C491"/>
  <c r="C490"/>
  <c r="C489"/>
  <c r="C488"/>
  <c r="E489"/>
  <c r="E490" s="1"/>
  <c r="E491" s="1"/>
  <c r="E492" s="1"/>
  <c r="E493"/>
  <c r="C487"/>
  <c r="C486"/>
  <c r="C485"/>
  <c r="C484"/>
  <c r="C483"/>
  <c r="C482"/>
  <c r="C481"/>
  <c r="C480"/>
  <c r="C479"/>
  <c r="C478"/>
  <c r="C477"/>
  <c r="E478"/>
  <c r="E479" s="1"/>
  <c r="C476"/>
  <c r="E480"/>
  <c r="E481" s="1"/>
  <c r="E482" s="1"/>
  <c r="E483"/>
  <c r="C475"/>
  <c r="C474"/>
  <c r="C473"/>
  <c r="C472"/>
  <c r="C471"/>
  <c r="C470"/>
  <c r="C469"/>
  <c r="C468"/>
  <c r="C467"/>
  <c r="C466"/>
  <c r="E467"/>
  <c r="E468"/>
  <c r="E469"/>
  <c r="C465"/>
  <c r="C464"/>
  <c r="C463"/>
  <c r="C462"/>
  <c r="C461"/>
  <c r="C460"/>
  <c r="C459"/>
  <c r="C458"/>
  <c r="C457"/>
  <c r="C456"/>
  <c r="C455"/>
  <c r="E456"/>
  <c r="C454"/>
  <c r="E457"/>
  <c r="E458" s="1"/>
  <c r="E459"/>
  <c r="E460" s="1"/>
  <c r="E461"/>
  <c r="E462" s="1"/>
  <c r="E463" s="1"/>
  <c r="E464" s="1"/>
  <c r="E465" s="1"/>
  <c r="C453"/>
  <c r="C452"/>
  <c r="C451"/>
  <c r="C450"/>
  <c r="C449"/>
  <c r="C448"/>
  <c r="C447"/>
  <c r="C446"/>
  <c r="C445"/>
  <c r="C444"/>
  <c r="E371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E299"/>
  <c r="E311" s="1"/>
  <c r="E312" s="1"/>
  <c r="E323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E227"/>
  <c r="E239"/>
  <c r="E240" s="1"/>
  <c r="E241" s="1"/>
  <c r="E242" s="1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E155"/>
  <c r="E156"/>
  <c r="E157" s="1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E83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E11"/>
  <c r="E23"/>
  <c r="E35" s="1"/>
  <c r="C12"/>
  <c r="C13"/>
  <c r="C14"/>
  <c r="C15"/>
  <c r="C16"/>
  <c r="C17"/>
  <c r="C18"/>
  <c r="C19"/>
  <c r="C20"/>
  <c r="C21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11"/>
  <c r="E445"/>
  <c r="E446"/>
  <c r="E447"/>
  <c r="E300"/>
  <c r="E301" s="1"/>
  <c r="E302" s="1"/>
  <c r="E303"/>
  <c r="E167"/>
  <c r="E228"/>
  <c r="E229"/>
  <c r="E230"/>
  <c r="E251"/>
  <c r="E24"/>
  <c r="E25" s="1"/>
  <c r="E26" s="1"/>
  <c r="E27"/>
  <c r="E28" s="1"/>
  <c r="E29" s="1"/>
  <c r="E30" s="1"/>
  <c r="E31" s="1"/>
  <c r="E32"/>
  <c r="E33" s="1"/>
  <c r="E12"/>
  <c r="E13" s="1"/>
  <c r="E14" s="1"/>
  <c r="E15"/>
  <c r="E313"/>
  <c r="E314" s="1"/>
  <c r="E315" s="1"/>
  <c r="E316" s="1"/>
  <c r="E317"/>
  <c r="E47"/>
  <c r="E48" s="1"/>
  <c r="E59"/>
  <c r="E71" s="1"/>
  <c r="E60"/>
  <c r="E61" s="1"/>
  <c r="E62"/>
  <c r="E63" s="1"/>
  <c r="E64" s="1"/>
  <c r="E65" l="1"/>
  <c r="E16"/>
  <c r="E484"/>
  <c r="E507"/>
  <c r="E551"/>
  <c r="E558"/>
  <c r="E603"/>
  <c r="E649"/>
  <c r="E737"/>
  <c r="E789"/>
  <c r="E833"/>
  <c r="E95"/>
  <c r="E84"/>
  <c r="E243"/>
  <c r="E383"/>
  <c r="E372"/>
  <c r="E470"/>
  <c r="E494"/>
  <c r="E668"/>
  <c r="E712"/>
  <c r="E756"/>
  <c r="E823"/>
  <c r="E318"/>
  <c r="E34"/>
  <c r="E304"/>
  <c r="E580"/>
  <c r="E625"/>
  <c r="E657"/>
  <c r="E700"/>
  <c r="E745"/>
  <c r="E765"/>
  <c r="E799"/>
  <c r="E809"/>
  <c r="E72"/>
  <c r="E49"/>
  <c r="E252"/>
  <c r="E263"/>
  <c r="E231"/>
  <c r="E448"/>
  <c r="E36"/>
  <c r="E158"/>
  <c r="E335"/>
  <c r="E324"/>
  <c r="E529"/>
  <c r="E570"/>
  <c r="E590"/>
  <c r="E614"/>
  <c r="E635"/>
  <c r="E682"/>
  <c r="E691"/>
  <c r="E721"/>
  <c r="E780"/>
  <c r="E516"/>
  <c r="E168"/>
  <c r="E179"/>
  <c r="E536"/>
  <c r="E180" l="1"/>
  <c r="E191"/>
  <c r="E319"/>
  <c r="E66"/>
  <c r="E325"/>
  <c r="E449"/>
  <c r="E800"/>
  <c r="E757"/>
  <c r="E471"/>
  <c r="E790"/>
  <c r="E559"/>
  <c r="E17"/>
  <c r="E615"/>
  <c r="E244"/>
  <c r="E159"/>
  <c r="E264"/>
  <c r="E275"/>
  <c r="E669"/>
  <c r="E650"/>
  <c r="E508"/>
  <c r="E517"/>
  <c r="E692"/>
  <c r="E636"/>
  <c r="E591"/>
  <c r="E530"/>
  <c r="E50"/>
  <c r="E810"/>
  <c r="E701"/>
  <c r="E626"/>
  <c r="E305"/>
  <c r="E37"/>
  <c r="E232"/>
  <c r="E824"/>
  <c r="E713"/>
  <c r="E495"/>
  <c r="E395"/>
  <c r="E384"/>
  <c r="E96"/>
  <c r="E107"/>
  <c r="E834"/>
  <c r="E738"/>
  <c r="E604"/>
  <c r="E552"/>
  <c r="E485"/>
  <c r="E766"/>
  <c r="E537"/>
  <c r="E169"/>
  <c r="E781"/>
  <c r="E722"/>
  <c r="E683"/>
  <c r="E571"/>
  <c r="E347"/>
  <c r="E336"/>
  <c r="E253"/>
  <c r="E73"/>
  <c r="E746"/>
  <c r="E658"/>
  <c r="E581"/>
  <c r="E373"/>
  <c r="E85"/>
  <c r="E572" l="1"/>
  <c r="E538"/>
  <c r="E605"/>
  <c r="E592"/>
  <c r="E86"/>
  <c r="E348"/>
  <c r="E359"/>
  <c r="E553"/>
  <c r="E835"/>
  <c r="E306"/>
  <c r="E811"/>
  <c r="E531"/>
  <c r="E276"/>
  <c r="E287"/>
  <c r="E758"/>
  <c r="E450"/>
  <c r="E67"/>
  <c r="E181"/>
  <c r="E337"/>
  <c r="E723"/>
  <c r="E170"/>
  <c r="E486"/>
  <c r="E739"/>
  <c r="E407"/>
  <c r="E396"/>
  <c r="E714"/>
  <c r="E702"/>
  <c r="E509"/>
  <c r="E245"/>
  <c r="E192"/>
  <c r="E203"/>
  <c r="E684"/>
  <c r="E767"/>
  <c r="E119"/>
  <c r="E108"/>
  <c r="E38"/>
  <c r="E627"/>
  <c r="E637"/>
  <c r="E518"/>
  <c r="E670"/>
  <c r="E560"/>
  <c r="E326"/>
  <c r="E320"/>
  <c r="E582"/>
  <c r="E747"/>
  <c r="E74"/>
  <c r="E254"/>
  <c r="E97"/>
  <c r="E385"/>
  <c r="E496"/>
  <c r="E51"/>
  <c r="E265"/>
  <c r="E616"/>
  <c r="E18"/>
  <c r="E791"/>
  <c r="E472"/>
  <c r="E374"/>
  <c r="E659"/>
  <c r="E782"/>
  <c r="E825"/>
  <c r="E233"/>
  <c r="E693"/>
  <c r="E651"/>
  <c r="E160"/>
  <c r="E801"/>
  <c r="E792" l="1"/>
  <c r="E19"/>
  <c r="E386"/>
  <c r="E75"/>
  <c r="E321"/>
  <c r="E193"/>
  <c r="E246"/>
  <c r="E408"/>
  <c r="E419"/>
  <c r="E182"/>
  <c r="E451"/>
  <c r="E277"/>
  <c r="E812"/>
  <c r="E307"/>
  <c r="E360"/>
  <c r="E539"/>
  <c r="E652"/>
  <c r="E694"/>
  <c r="E234"/>
  <c r="E660"/>
  <c r="E375"/>
  <c r="E98"/>
  <c r="E748"/>
  <c r="E638"/>
  <c r="E120"/>
  <c r="E131"/>
  <c r="E685"/>
  <c r="E215"/>
  <c r="E204"/>
  <c r="E703"/>
  <c r="E715"/>
  <c r="E397"/>
  <c r="E724"/>
  <c r="E338"/>
  <c r="E759"/>
  <c r="E826"/>
  <c r="E617"/>
  <c r="E266"/>
  <c r="E52"/>
  <c r="E583"/>
  <c r="E561"/>
  <c r="E671"/>
  <c r="E628"/>
  <c r="E39"/>
  <c r="E109"/>
  <c r="E740"/>
  <c r="E288"/>
  <c r="E836"/>
  <c r="E593"/>
  <c r="E573"/>
  <c r="E802"/>
  <c r="E161"/>
  <c r="E783"/>
  <c r="E473"/>
  <c r="E497"/>
  <c r="E255"/>
  <c r="E327"/>
  <c r="E519"/>
  <c r="E768"/>
  <c r="E487"/>
  <c r="E171"/>
  <c r="E68"/>
  <c r="E349"/>
  <c r="E87"/>
  <c r="E606"/>
  <c r="E205" l="1"/>
  <c r="E121"/>
  <c r="E99"/>
  <c r="E376"/>
  <c r="E813"/>
  <c r="E40"/>
  <c r="E629"/>
  <c r="E562"/>
  <c r="E361"/>
  <c r="E308"/>
  <c r="E183"/>
  <c r="E420"/>
  <c r="E431"/>
  <c r="E793"/>
  <c r="E607"/>
  <c r="E88"/>
  <c r="E350"/>
  <c r="E172"/>
  <c r="E769"/>
  <c r="E474"/>
  <c r="E784"/>
  <c r="E162"/>
  <c r="E672"/>
  <c r="E398"/>
  <c r="E639"/>
  <c r="E661"/>
  <c r="E235"/>
  <c r="E69"/>
  <c r="E498"/>
  <c r="E584"/>
  <c r="E53"/>
  <c r="E704"/>
  <c r="E132"/>
  <c r="E143"/>
  <c r="E749"/>
  <c r="E695"/>
  <c r="E452"/>
  <c r="E594"/>
  <c r="E267"/>
  <c r="E725"/>
  <c r="E540"/>
  <c r="E520"/>
  <c r="E328"/>
  <c r="E256"/>
  <c r="E803"/>
  <c r="E574"/>
  <c r="E837"/>
  <c r="E289"/>
  <c r="E110"/>
  <c r="E618"/>
  <c r="E827"/>
  <c r="E760"/>
  <c r="E339"/>
  <c r="E716"/>
  <c r="E216"/>
  <c r="E278"/>
  <c r="E409"/>
  <c r="E247"/>
  <c r="E194"/>
  <c r="E322"/>
  <c r="E76"/>
  <c r="E387"/>
  <c r="E20"/>
  <c r="E133" l="1"/>
  <c r="E662"/>
  <c r="E563"/>
  <c r="E248"/>
  <c r="E111"/>
  <c r="E595"/>
  <c r="E236"/>
  <c r="E630"/>
  <c r="E41"/>
  <c r="E122"/>
  <c r="E21"/>
  <c r="E217"/>
  <c r="E804"/>
  <c r="E257"/>
  <c r="E329"/>
  <c r="E453"/>
  <c r="E705"/>
  <c r="E54"/>
  <c r="E640"/>
  <c r="E351"/>
  <c r="E184"/>
  <c r="E388"/>
  <c r="E761"/>
  <c r="E70"/>
  <c r="E399"/>
  <c r="E475"/>
  <c r="E608"/>
  <c r="E794"/>
  <c r="E432"/>
  <c r="E77"/>
  <c r="E195"/>
  <c r="E410"/>
  <c r="E619"/>
  <c r="E575"/>
  <c r="E726"/>
  <c r="E750"/>
  <c r="E144"/>
  <c r="E673"/>
  <c r="E770"/>
  <c r="E173"/>
  <c r="E89"/>
  <c r="E377"/>
  <c r="E100"/>
  <c r="E206"/>
  <c r="E279"/>
  <c r="E717"/>
  <c r="E340"/>
  <c r="E828"/>
  <c r="E290"/>
  <c r="E838"/>
  <c r="E541"/>
  <c r="E268"/>
  <c r="E696"/>
  <c r="E585"/>
  <c r="E163"/>
  <c r="E421"/>
  <c r="E309"/>
  <c r="E362"/>
  <c r="E814"/>
  <c r="E542" l="1"/>
  <c r="E771"/>
  <c r="E78"/>
  <c r="E112"/>
  <c r="E815"/>
  <c r="E363"/>
  <c r="E839"/>
  <c r="E341"/>
  <c r="E433"/>
  <c r="E476"/>
  <c r="E330"/>
  <c r="E249"/>
  <c r="E134"/>
  <c r="E310"/>
  <c r="E586"/>
  <c r="E718"/>
  <c r="E280"/>
  <c r="E207"/>
  <c r="E101"/>
  <c r="E378"/>
  <c r="E90"/>
  <c r="E174"/>
  <c r="E145"/>
  <c r="E389"/>
  <c r="E185"/>
  <c r="E352"/>
  <c r="E641"/>
  <c r="E55"/>
  <c r="E258"/>
  <c r="E805"/>
  <c r="E22"/>
  <c r="E123"/>
  <c r="E269"/>
  <c r="E795"/>
  <c r="E762"/>
  <c r="E706"/>
  <c r="E422"/>
  <c r="E291"/>
  <c r="E674"/>
  <c r="E400"/>
  <c r="E454"/>
  <c r="E42"/>
  <c r="E164"/>
  <c r="E751"/>
  <c r="E727"/>
  <c r="E411"/>
  <c r="E196"/>
  <c r="E218"/>
  <c r="E237"/>
  <c r="E596"/>
  <c r="E564"/>
  <c r="E663"/>
  <c r="E238" l="1"/>
  <c r="E197"/>
  <c r="E423"/>
  <c r="E364"/>
  <c r="E816"/>
  <c r="E124"/>
  <c r="E806"/>
  <c r="E331"/>
  <c r="E772"/>
  <c r="E728"/>
  <c r="E401"/>
  <c r="E270"/>
  <c r="E91"/>
  <c r="E379"/>
  <c r="E135"/>
  <c r="E434"/>
  <c r="E342"/>
  <c r="E597"/>
  <c r="E292"/>
  <c r="E219"/>
  <c r="E165"/>
  <c r="E707"/>
  <c r="E259"/>
  <c r="E56"/>
  <c r="E353"/>
  <c r="E390"/>
  <c r="E250"/>
  <c r="E412"/>
  <c r="E43"/>
  <c r="E186"/>
  <c r="E146"/>
  <c r="E175"/>
  <c r="E102"/>
  <c r="E208"/>
  <c r="E281"/>
  <c r="E113"/>
  <c r="E79"/>
  <c r="E80" l="1"/>
  <c r="E114"/>
  <c r="E44"/>
  <c r="E413"/>
  <c r="E166"/>
  <c r="E136"/>
  <c r="E402"/>
  <c r="E332"/>
  <c r="E271"/>
  <c r="E198"/>
  <c r="E209"/>
  <c r="E147"/>
  <c r="E354"/>
  <c r="E57"/>
  <c r="E260"/>
  <c r="E435"/>
  <c r="E817"/>
  <c r="E365"/>
  <c r="E424"/>
  <c r="E220"/>
  <c r="E773"/>
  <c r="E125"/>
  <c r="E282"/>
  <c r="E293"/>
  <c r="E343"/>
  <c r="E103"/>
  <c r="E176"/>
  <c r="E187"/>
  <c r="E391"/>
  <c r="E380"/>
  <c r="E92"/>
  <c r="E729"/>
  <c r="E188" l="1"/>
  <c r="E104"/>
  <c r="E283"/>
  <c r="E221"/>
  <c r="E148"/>
  <c r="E115"/>
  <c r="E177"/>
  <c r="E294"/>
  <c r="E425"/>
  <c r="E366"/>
  <c r="E261"/>
  <c r="E58"/>
  <c r="E199"/>
  <c r="E392"/>
  <c r="E344"/>
  <c r="E355"/>
  <c r="E272"/>
  <c r="E333"/>
  <c r="E403"/>
  <c r="E45"/>
  <c r="E81"/>
  <c r="E93"/>
  <c r="E381"/>
  <c r="E126"/>
  <c r="E436"/>
  <c r="E210"/>
  <c r="E137"/>
  <c r="E414"/>
  <c r="E415" l="1"/>
  <c r="E437"/>
  <c r="E382"/>
  <c r="E345"/>
  <c r="E367"/>
  <c r="E46"/>
  <c r="E426"/>
  <c r="E211"/>
  <c r="E356"/>
  <c r="E393"/>
  <c r="E200"/>
  <c r="E295"/>
  <c r="E138"/>
  <c r="E94"/>
  <c r="E82"/>
  <c r="E404"/>
  <c r="E334"/>
  <c r="E284"/>
  <c r="E273"/>
  <c r="E178"/>
  <c r="E116"/>
  <c r="E149"/>
  <c r="E127"/>
  <c r="E262"/>
  <c r="E222"/>
  <c r="E105"/>
  <c r="E189"/>
  <c r="E150" l="1"/>
  <c r="E285"/>
  <c r="E416"/>
  <c r="E357"/>
  <c r="E117"/>
  <c r="E394"/>
  <c r="E346"/>
  <c r="E274"/>
  <c r="E212"/>
  <c r="E427"/>
  <c r="E368"/>
  <c r="E438"/>
  <c r="E190"/>
  <c r="E139"/>
  <c r="E296"/>
  <c r="E201"/>
  <c r="E106"/>
  <c r="E223"/>
  <c r="E128"/>
  <c r="E405"/>
  <c r="E129" l="1"/>
  <c r="E202"/>
  <c r="E297"/>
  <c r="E369"/>
  <c r="E417"/>
  <c r="E151"/>
  <c r="E406"/>
  <c r="E286"/>
  <c r="E140"/>
  <c r="E439"/>
  <c r="E428"/>
  <c r="E224"/>
  <c r="E213"/>
  <c r="E118"/>
  <c r="E358"/>
  <c r="E141" l="1"/>
  <c r="E214"/>
  <c r="E225"/>
  <c r="E440"/>
  <c r="E152"/>
  <c r="E418"/>
  <c r="E370"/>
  <c r="E429"/>
  <c r="E298"/>
  <c r="E130"/>
  <c r="E430" l="1"/>
  <c r="E226"/>
  <c r="E441"/>
  <c r="E142"/>
  <c r="E153"/>
  <c r="E442" l="1"/>
  <c r="E154"/>
  <c r="F407"/>
  <c r="G475"/>
  <c r="G302"/>
  <c r="G121"/>
  <c r="G279"/>
  <c r="G688"/>
  <c r="H202"/>
  <c r="F409"/>
  <c r="H117"/>
  <c r="G134"/>
  <c r="F821"/>
  <c r="H830"/>
  <c r="H503"/>
  <c r="G622"/>
  <c r="H308"/>
  <c r="G120"/>
  <c r="H408"/>
  <c r="H289"/>
  <c r="F238"/>
  <c r="F236"/>
  <c r="H568"/>
  <c r="F266"/>
  <c r="F475"/>
  <c r="G104"/>
  <c r="G309"/>
  <c r="F250"/>
  <c r="G267"/>
  <c r="H134"/>
  <c r="F302"/>
  <c r="F825"/>
  <c r="G392"/>
  <c r="F473"/>
  <c r="F373"/>
  <c r="F823"/>
  <c r="F584"/>
  <c r="G62"/>
  <c r="H18"/>
  <c r="G353"/>
  <c r="H509"/>
  <c r="G323"/>
  <c r="F320"/>
  <c r="F774"/>
  <c r="G66"/>
  <c r="H527"/>
  <c r="H151"/>
  <c r="F418"/>
  <c r="G19"/>
  <c r="H434"/>
  <c r="F261"/>
  <c r="F264"/>
  <c r="H86"/>
  <c r="G245"/>
  <c r="G489"/>
  <c r="H615"/>
  <c r="F296"/>
  <c r="F442"/>
  <c r="H95"/>
  <c r="H618"/>
  <c r="H719"/>
  <c r="H427"/>
  <c r="H13"/>
  <c r="H71"/>
  <c r="H569"/>
  <c r="F163"/>
  <c r="G561"/>
  <c r="F390"/>
  <c r="G643"/>
  <c r="F314"/>
  <c r="G206"/>
  <c r="G248"/>
  <c r="H223"/>
  <c r="H161"/>
  <c r="F51"/>
  <c r="H683"/>
  <c r="G449"/>
  <c r="H41"/>
  <c r="G11"/>
  <c r="H279"/>
  <c r="G123"/>
  <c r="G280"/>
  <c r="F194"/>
  <c r="F298"/>
  <c r="G433"/>
  <c r="H350"/>
  <c r="F718"/>
  <c r="F286"/>
  <c r="G318"/>
  <c r="G255"/>
  <c r="G126"/>
  <c r="F403"/>
  <c r="H407"/>
  <c r="H17"/>
  <c r="H81"/>
  <c r="G559"/>
  <c r="G474"/>
  <c r="G321"/>
  <c r="F450"/>
  <c r="H56"/>
  <c r="G94"/>
  <c r="H353"/>
  <c r="F488"/>
  <c r="G352"/>
  <c r="H724"/>
  <c r="F626"/>
  <c r="H60"/>
  <c r="H815"/>
  <c r="F103"/>
  <c r="G47"/>
  <c r="F452"/>
  <c r="H398"/>
  <c r="G258"/>
  <c r="F254"/>
  <c r="G164"/>
  <c r="G54"/>
  <c r="F796"/>
  <c r="H682"/>
  <c r="G453"/>
  <c r="F692"/>
  <c r="F122"/>
  <c r="G80"/>
  <c r="G363"/>
  <c r="F277"/>
  <c r="F64"/>
  <c r="H549"/>
  <c r="G186"/>
  <c r="H721"/>
  <c r="G452"/>
  <c r="F734"/>
  <c r="H59"/>
  <c r="F474"/>
  <c r="G83"/>
  <c r="H113"/>
  <c r="H85"/>
  <c r="H34"/>
  <c r="F281"/>
  <c r="H587"/>
  <c r="H267"/>
  <c r="G275"/>
  <c r="F69"/>
  <c r="H63"/>
  <c r="H248"/>
  <c r="F225"/>
  <c r="H109"/>
  <c r="G153"/>
  <c r="F666"/>
  <c r="F496"/>
  <c r="F430"/>
  <c r="H748"/>
  <c r="H249"/>
  <c r="G365"/>
  <c r="H193"/>
  <c r="H499"/>
  <c r="F104"/>
  <c r="H129"/>
  <c r="F101"/>
  <c r="H206"/>
  <c r="G249"/>
  <c r="H636"/>
  <c r="H331"/>
  <c r="H315"/>
  <c r="H749"/>
  <c r="F784"/>
  <c r="F517"/>
  <c r="G282"/>
  <c r="F819"/>
  <c r="F294"/>
  <c r="F490"/>
  <c r="F110"/>
  <c r="F365"/>
  <c r="H329"/>
  <c r="G192"/>
  <c r="H111"/>
  <c r="H368"/>
  <c r="G259"/>
  <c r="H103"/>
  <c r="H51"/>
  <c r="G188"/>
  <c r="G142"/>
  <c r="G285"/>
  <c r="H242"/>
  <c r="G647"/>
  <c r="F332"/>
  <c r="G41"/>
  <c r="G129"/>
  <c r="G230"/>
  <c r="F628"/>
  <c r="H53"/>
  <c r="H245"/>
  <c r="H528"/>
  <c r="G692"/>
  <c r="H55"/>
  <c r="F53"/>
  <c r="G740"/>
  <c r="H418"/>
  <c r="F162"/>
  <c r="H396"/>
  <c r="H275"/>
  <c r="H335"/>
  <c r="G159"/>
  <c r="G203"/>
  <c r="F159"/>
  <c r="G226"/>
  <c r="F539"/>
  <c r="H191"/>
  <c r="G755"/>
  <c r="H80"/>
  <c r="H483"/>
  <c r="H21"/>
  <c r="G118"/>
  <c r="F754"/>
  <c r="H365"/>
  <c r="G447"/>
  <c r="G56"/>
  <c r="H50"/>
  <c r="H634"/>
  <c r="G202"/>
  <c r="F380"/>
  <c r="F665"/>
  <c r="G708"/>
  <c r="G281"/>
  <c r="F184"/>
  <c r="H171"/>
  <c r="H592"/>
  <c r="G234"/>
  <c r="H284"/>
  <c r="F258"/>
  <c r="H294"/>
  <c r="F183"/>
  <c r="G691"/>
  <c r="H702"/>
  <c r="F328"/>
  <c r="H251"/>
  <c r="F410"/>
  <c r="F70"/>
  <c r="G233"/>
  <c r="F115"/>
  <c r="F555"/>
  <c r="F738"/>
  <c r="F185"/>
  <c r="F687"/>
  <c r="H699"/>
  <c r="G191"/>
  <c r="H835"/>
  <c r="G360"/>
  <c r="F345"/>
  <c r="F757"/>
  <c r="G542"/>
  <c r="F290"/>
  <c r="H355"/>
  <c r="F586"/>
  <c r="G97"/>
  <c r="G492"/>
  <c r="G236"/>
  <c r="F396"/>
  <c r="F109"/>
  <c r="H425"/>
  <c r="F74"/>
  <c r="F540"/>
  <c r="F650"/>
  <c r="H45"/>
  <c r="F329"/>
  <c r="H811"/>
  <c r="G454"/>
  <c r="F694"/>
  <c r="G674"/>
  <c r="H159"/>
  <c r="G52"/>
  <c r="F156"/>
  <c r="F780"/>
  <c r="F239"/>
  <c r="G253"/>
  <c r="G372"/>
  <c r="G20"/>
  <c r="G334"/>
  <c r="G554"/>
  <c r="G426"/>
  <c r="F714"/>
  <c r="H325"/>
  <c r="G49"/>
  <c r="G34"/>
  <c r="F761"/>
  <c r="F494"/>
  <c r="H322"/>
  <c r="H28"/>
  <c r="G451"/>
  <c r="F45"/>
  <c r="G386"/>
  <c r="H262"/>
  <c r="H29"/>
  <c r="H566"/>
  <c r="G828"/>
  <c r="F128"/>
  <c r="H121"/>
  <c r="H166"/>
  <c r="H616"/>
  <c r="F467"/>
  <c r="F394"/>
  <c r="F176"/>
  <c r="H369"/>
  <c r="H574"/>
  <c r="F287"/>
  <c r="G87"/>
  <c r="H565"/>
  <c r="F48"/>
  <c r="F518"/>
  <c r="G262"/>
  <c r="F535"/>
  <c r="H165"/>
  <c r="H659"/>
  <c r="G510"/>
  <c r="H332"/>
  <c r="G266"/>
  <c r="G583"/>
  <c r="H773"/>
  <c r="F150"/>
  <c r="F251"/>
  <c r="H69"/>
  <c r="H338"/>
  <c r="F806"/>
  <c r="F322"/>
  <c r="H363"/>
  <c r="H459"/>
  <c r="H22"/>
  <c r="G652"/>
  <c r="H126"/>
  <c r="F351"/>
  <c r="G689"/>
  <c r="H211"/>
  <c r="H190"/>
  <c r="G228"/>
  <c r="F283"/>
  <c r="F202"/>
  <c r="H15"/>
  <c r="F29"/>
  <c r="F341"/>
  <c r="F755"/>
  <c r="F82"/>
  <c r="G43"/>
  <c r="G535"/>
  <c r="G780"/>
  <c r="G146"/>
  <c r="G778"/>
  <c r="G520"/>
  <c r="F404"/>
  <c r="H793"/>
  <c r="F669"/>
  <c r="H367"/>
  <c r="H102"/>
  <c r="F213"/>
  <c r="H77"/>
  <c r="G775"/>
  <c r="F131"/>
  <c r="H354"/>
  <c r="G201"/>
  <c r="G178"/>
  <c r="G445"/>
  <c r="H611"/>
  <c r="F715"/>
  <c r="H213"/>
  <c r="G366"/>
  <c r="F49"/>
  <c r="G667"/>
  <c r="G393"/>
  <c r="F372"/>
  <c r="G16"/>
  <c r="F397"/>
  <c r="H614"/>
  <c r="H345"/>
  <c r="G176"/>
  <c r="G760"/>
  <c r="H480"/>
  <c r="G243"/>
  <c r="G397"/>
  <c r="H75"/>
  <c r="G694"/>
  <c r="G95"/>
  <c r="G155"/>
  <c r="H125"/>
  <c r="G413"/>
  <c r="H290"/>
  <c r="H66"/>
  <c r="F100"/>
  <c r="H729"/>
  <c r="H707"/>
  <c r="F601"/>
  <c r="G256"/>
  <c r="F270"/>
  <c r="F66"/>
  <c r="H119"/>
  <c r="F30"/>
  <c r="F735"/>
  <c r="G382"/>
  <c r="G410"/>
  <c r="G436"/>
  <c r="F19"/>
  <c r="F607"/>
  <c r="H552"/>
  <c r="G409"/>
  <c r="G651"/>
  <c r="G710"/>
  <c r="F415"/>
  <c r="G102"/>
  <c r="G598"/>
  <c r="F116"/>
  <c r="H256"/>
  <c r="G718"/>
  <c r="G714"/>
  <c r="H385"/>
  <c r="F355"/>
  <c r="H375"/>
  <c r="H108"/>
  <c r="F799"/>
  <c r="G106"/>
  <c r="H334"/>
  <c r="F561"/>
  <c r="H205"/>
  <c r="H390"/>
  <c r="G402"/>
  <c r="F321"/>
  <c r="F781"/>
  <c r="G311"/>
  <c r="H261"/>
  <c r="F231"/>
  <c r="G470"/>
  <c r="F149"/>
  <c r="H52"/>
  <c r="G197"/>
  <c r="G225"/>
  <c r="F56"/>
  <c r="G560"/>
  <c r="H120"/>
  <c r="F211"/>
  <c r="H370"/>
  <c r="G606"/>
  <c r="G644"/>
  <c r="H73"/>
  <c r="G342"/>
  <c r="G39"/>
  <c r="H285"/>
  <c r="H239"/>
  <c r="G427"/>
  <c r="F689"/>
  <c r="F300"/>
  <c r="H172"/>
  <c r="H619"/>
  <c r="F253"/>
  <c r="G114"/>
  <c r="G517"/>
  <c r="G117"/>
  <c r="H186"/>
  <c r="H809"/>
  <c r="H530"/>
  <c r="F708"/>
  <c r="F243"/>
  <c r="H263"/>
  <c r="F389"/>
  <c r="G356"/>
  <c r="G53"/>
  <c r="G752"/>
  <c r="H609"/>
  <c r="H787"/>
  <c r="G222"/>
  <c r="H430"/>
  <c r="F28"/>
  <c r="H116"/>
  <c r="F118"/>
  <c r="G300"/>
  <c r="F416"/>
  <c r="G646"/>
  <c r="H680"/>
  <c r="G138"/>
  <c r="F31"/>
  <c r="F299"/>
  <c r="F627"/>
  <c r="F124"/>
  <c r="G327"/>
  <c r="F195"/>
  <c r="F140"/>
  <c r="G269"/>
  <c r="G185"/>
  <c r="G13"/>
  <c r="G374"/>
  <c r="F422"/>
  <c r="H147"/>
  <c r="G198"/>
  <c r="H57"/>
  <c r="G58"/>
  <c r="H594"/>
  <c r="G265"/>
  <c r="F161"/>
  <c r="G434"/>
  <c r="H411"/>
  <c r="H140"/>
  <c r="F536"/>
  <c r="H314"/>
  <c r="F402"/>
  <c r="F449"/>
  <c r="G600"/>
  <c r="G26"/>
  <c r="G241"/>
  <c r="G418"/>
  <c r="F246"/>
  <c r="G75"/>
  <c r="G204"/>
  <c r="G415"/>
  <c r="G440"/>
  <c r="H351"/>
  <c r="G99"/>
  <c r="G90"/>
  <c r="G27"/>
  <c r="H432"/>
  <c r="G23"/>
  <c r="F451"/>
  <c r="G21"/>
  <c r="F820"/>
  <c r="H792"/>
  <c r="H460"/>
  <c r="F630"/>
  <c r="G276"/>
  <c r="G733"/>
  <c r="F346"/>
  <c r="G664"/>
  <c r="G431"/>
  <c r="G379"/>
  <c r="F121"/>
  <c r="H200"/>
  <c r="H250"/>
  <c r="H662"/>
  <c r="G143"/>
  <c r="H64"/>
  <c r="F347"/>
  <c r="H655"/>
  <c r="F386"/>
  <c r="H525"/>
  <c r="H141"/>
  <c r="H416"/>
  <c r="H342"/>
  <c r="G296"/>
  <c r="G580"/>
  <c r="F186"/>
  <c r="G759"/>
  <c r="G70"/>
  <c r="H726"/>
  <c r="H155"/>
  <c r="G132"/>
  <c r="F37"/>
  <c r="G200"/>
  <c r="G193"/>
  <c r="H612"/>
  <c r="H358"/>
  <c r="H589"/>
  <c r="G149"/>
  <c r="G601"/>
  <c r="G298"/>
  <c r="H231"/>
  <c r="H333"/>
  <c r="G602"/>
  <c r="F399"/>
  <c r="G247"/>
  <c r="F383"/>
  <c r="F712"/>
  <c r="F371"/>
  <c r="H635"/>
  <c r="H122"/>
  <c r="G12"/>
  <c r="H663"/>
  <c r="H346"/>
  <c r="G378"/>
  <c r="H253"/>
  <c r="H631"/>
  <c r="H403"/>
  <c r="F798"/>
  <c r="F647"/>
  <c r="H504"/>
  <c r="G24"/>
  <c r="G802"/>
  <c r="H114"/>
  <c r="F187"/>
  <c r="F282"/>
  <c r="F338"/>
  <c r="H185"/>
  <c r="F260"/>
  <c r="H382"/>
  <c r="F344"/>
  <c r="G314"/>
  <c r="H420"/>
  <c r="G798"/>
  <c r="F732"/>
  <c r="H383"/>
  <c r="F581"/>
  <c r="H270"/>
  <c r="G172"/>
  <c r="H199"/>
  <c r="H376"/>
  <c r="G119"/>
  <c r="G645"/>
  <c r="F315"/>
  <c r="H324"/>
  <c r="F733"/>
  <c r="H184"/>
  <c r="F352"/>
  <c r="G422"/>
  <c r="F18"/>
  <c r="G491"/>
  <c r="G48"/>
  <c r="F177"/>
  <c r="F491"/>
  <c r="F368"/>
  <c r="H236"/>
  <c r="H529"/>
  <c r="H299"/>
  <c r="F93"/>
  <c r="F212"/>
  <c r="H810"/>
  <c r="G762"/>
  <c r="F268"/>
  <c r="G441"/>
  <c r="G438"/>
  <c r="F711"/>
  <c r="H183"/>
  <c r="G380"/>
  <c r="H320"/>
  <c r="G558"/>
  <c r="G76"/>
  <c r="G170"/>
  <c r="G648"/>
  <c r="H170"/>
  <c r="F648"/>
  <c r="H295"/>
  <c r="H104"/>
  <c r="H228"/>
  <c r="F97"/>
  <c r="H194"/>
  <c r="F421"/>
  <c r="F117"/>
  <c r="H144"/>
  <c r="F160"/>
  <c r="F324"/>
  <c r="G428"/>
  <c r="F143"/>
  <c r="F228"/>
  <c r="F378"/>
  <c r="F136"/>
  <c r="H305"/>
  <c r="G307"/>
  <c r="H162"/>
  <c r="G251"/>
  <c r="F14"/>
  <c r="H548"/>
  <c r="G607"/>
  <c r="G670"/>
  <c r="G628"/>
  <c r="G110"/>
  <c r="H225"/>
  <c r="G696"/>
  <c r="H292"/>
  <c r="G355"/>
  <c r="G468"/>
  <c r="G515"/>
  <c r="F86"/>
  <c r="F395"/>
  <c r="H160"/>
  <c r="H412"/>
  <c r="F325"/>
  <c r="G272"/>
  <c r="G498"/>
  <c r="F12"/>
  <c r="G59"/>
  <c r="G270"/>
  <c r="G403"/>
  <c r="H312"/>
  <c r="F709"/>
  <c r="F119"/>
  <c r="G753"/>
  <c r="G803"/>
  <c r="H481"/>
  <c r="G776"/>
  <c r="H439"/>
  <c r="G341"/>
  <c r="F382"/>
  <c r="F336"/>
  <c r="H227"/>
  <c r="G416"/>
  <c r="F405"/>
  <c r="H195"/>
  <c r="H546"/>
  <c r="F42"/>
  <c r="H61"/>
  <c r="F60"/>
  <c r="F388"/>
  <c r="F285"/>
  <c r="G297"/>
  <c r="H456"/>
  <c r="F197"/>
  <c r="H487"/>
  <c r="G582"/>
  <c r="G391"/>
  <c r="F259"/>
  <c r="G493"/>
  <c r="F120"/>
  <c r="H422"/>
  <c r="H399"/>
  <c r="F73"/>
  <c r="H16"/>
  <c r="H384"/>
  <c r="H377"/>
  <c r="G84"/>
  <c r="G208"/>
  <c r="G93"/>
  <c r="F106"/>
  <c r="F805"/>
  <c r="H152"/>
  <c r="H180"/>
  <c r="G690"/>
  <c r="H389"/>
  <c r="H765"/>
  <c r="F34"/>
  <c r="F323"/>
  <c r="F297"/>
  <c r="H465"/>
  <c r="F489"/>
  <c r="G150"/>
  <c r="F138"/>
  <c r="H143"/>
  <c r="G25"/>
  <c r="G673"/>
  <c r="F52"/>
  <c r="G50"/>
  <c r="G325"/>
  <c r="F165"/>
  <c r="G189"/>
  <c r="H703"/>
  <c r="F691"/>
  <c r="H296"/>
  <c r="H706"/>
  <c r="G29"/>
  <c r="F439"/>
  <c r="H613"/>
  <c r="F827"/>
  <c r="H130"/>
  <c r="F77"/>
  <c r="G317"/>
  <c r="H189"/>
  <c r="F59"/>
  <c r="F38"/>
  <c r="G672"/>
  <c r="H463"/>
  <c r="H484"/>
  <c r="G332"/>
  <c r="H234"/>
  <c r="H240"/>
  <c r="G826"/>
  <c r="F387"/>
  <c r="F492"/>
  <c r="F148"/>
  <c r="H76"/>
  <c r="F622"/>
  <c r="G65"/>
  <c r="F305"/>
  <c r="F400"/>
  <c r="G63"/>
  <c r="G801"/>
  <c r="F495"/>
  <c r="G335"/>
  <c r="F454"/>
  <c r="F310"/>
  <c r="F649"/>
  <c r="G421"/>
  <c r="G290"/>
  <c r="H657"/>
  <c r="G147"/>
  <c r="F541"/>
  <c r="H196"/>
  <c r="G401"/>
  <c r="H210"/>
  <c r="G563"/>
  <c r="F690"/>
  <c r="H392"/>
  <c r="G35"/>
  <c r="F65"/>
  <c r="G713"/>
  <c r="H192"/>
  <c r="F200"/>
  <c r="H431"/>
  <c r="F674"/>
  <c r="H187"/>
  <c r="H426"/>
  <c r="F646"/>
  <c r="H435"/>
  <c r="H274"/>
  <c r="F189"/>
  <c r="F157"/>
  <c r="H791"/>
  <c r="H653"/>
  <c r="F438"/>
  <c r="G730"/>
  <c r="H678"/>
  <c r="G131"/>
  <c r="G51"/>
  <c r="H486"/>
  <c r="G289"/>
  <c r="G585"/>
  <c r="F88"/>
  <c r="H38"/>
  <c r="F114"/>
  <c r="F94"/>
  <c r="F350"/>
  <c r="H633"/>
  <c r="G343"/>
  <c r="H306"/>
  <c r="F441"/>
  <c r="G179"/>
  <c r="H277"/>
  <c r="G739"/>
  <c r="G72"/>
  <c r="G757"/>
  <c r="G308"/>
  <c r="G101"/>
  <c r="H46"/>
  <c r="F688"/>
  <c r="G235"/>
  <c r="G437"/>
  <c r="F436"/>
  <c r="G424"/>
  <c r="F392"/>
  <c r="G103"/>
  <c r="G608"/>
  <c r="H610"/>
  <c r="H457"/>
  <c r="F78"/>
  <c r="G671"/>
  <c r="F263"/>
  <c r="F777"/>
  <c r="H816"/>
  <c r="H273"/>
  <c r="F35"/>
  <c r="H179"/>
  <c r="G425"/>
  <c r="G420"/>
  <c r="H423"/>
  <c r="H343"/>
  <c r="F146"/>
  <c r="G496"/>
  <c r="G735"/>
  <c r="G115"/>
  <c r="F476"/>
  <c r="G319"/>
  <c r="F273"/>
  <c r="H436"/>
  <c r="G124"/>
  <c r="H212"/>
  <c r="G578"/>
  <c r="G371"/>
  <c r="H42"/>
  <c r="G824"/>
  <c r="H393"/>
  <c r="F269"/>
  <c r="H19"/>
  <c r="H158"/>
  <c r="F170"/>
  <c r="H328"/>
  <c r="H771"/>
  <c r="H386"/>
  <c r="G291"/>
  <c r="G557"/>
  <c r="H391"/>
  <c r="H217"/>
  <c r="H704"/>
  <c r="G116"/>
  <c r="F717"/>
  <c r="G442"/>
  <c r="F515"/>
  <c r="H593"/>
  <c r="F217"/>
  <c r="H790"/>
  <c r="H35"/>
  <c r="H311"/>
  <c r="H831"/>
  <c r="H149"/>
  <c r="G605"/>
  <c r="H237"/>
  <c r="G364"/>
  <c r="G577"/>
  <c r="G152"/>
  <c r="G137"/>
  <c r="H44"/>
  <c r="G220"/>
  <c r="F693"/>
  <c r="F538"/>
  <c r="G411"/>
  <c r="F99"/>
  <c r="G81"/>
  <c r="F498"/>
  <c r="G367"/>
  <c r="H65"/>
  <c r="G555"/>
  <c r="H394"/>
  <c r="G15"/>
  <c r="G167"/>
  <c r="H461"/>
  <c r="H364"/>
  <c r="F247"/>
  <c r="F716"/>
  <c r="H243"/>
  <c r="H132"/>
  <c r="G46"/>
  <c r="F686"/>
  <c r="H571"/>
  <c r="H37"/>
  <c r="H348"/>
  <c r="F309"/>
  <c r="H337"/>
  <c r="G107"/>
  <c r="H419"/>
  <c r="G85"/>
  <c r="F643"/>
  <c r="F152"/>
  <c r="F11"/>
  <c r="G734"/>
  <c r="F800"/>
  <c r="G158"/>
  <c r="F580"/>
  <c r="G316"/>
  <c r="F142"/>
  <c r="H588"/>
  <c r="F275"/>
  <c r="H388"/>
  <c r="G78"/>
  <c r="G141"/>
  <c r="H25"/>
  <c r="F167"/>
  <c r="F301"/>
  <c r="G693"/>
  <c r="H32"/>
  <c r="G231"/>
  <c r="G250"/>
  <c r="G340"/>
  <c r="H164"/>
  <c r="H99"/>
  <c r="G564"/>
  <c r="G17"/>
  <c r="H698"/>
  <c r="H817"/>
  <c r="G224"/>
  <c r="H30"/>
  <c r="H297"/>
  <c r="F182"/>
  <c r="F818"/>
  <c r="H307"/>
  <c r="H485"/>
  <c r="G540"/>
  <c r="F137"/>
  <c r="G603"/>
  <c r="G219"/>
  <c r="F667"/>
  <c r="H268"/>
  <c r="G541"/>
  <c r="H553"/>
  <c r="F134"/>
  <c r="G336"/>
  <c r="G211"/>
  <c r="H590"/>
  <c r="G136"/>
  <c r="H567"/>
  <c r="G108"/>
  <c r="G357"/>
  <c r="F642"/>
  <c r="H404"/>
  <c r="H254"/>
  <c r="F366"/>
  <c r="F514"/>
  <c r="F313"/>
  <c r="H661"/>
  <c r="F218"/>
  <c r="G711"/>
  <c r="F319"/>
  <c r="H591"/>
  <c r="G292"/>
  <c r="H410"/>
  <c r="G512"/>
  <c r="H259"/>
  <c r="F33"/>
  <c r="H255"/>
  <c r="G625"/>
  <c r="G89"/>
  <c r="F244"/>
  <c r="F241"/>
  <c r="F379"/>
  <c r="H373"/>
  <c r="F203"/>
  <c r="F317"/>
  <c r="H637"/>
  <c r="H658"/>
  <c r="F295"/>
  <c r="G135"/>
  <c r="G469"/>
  <c r="G105"/>
  <c r="F252"/>
  <c r="F556"/>
  <c r="H173"/>
  <c r="G444"/>
  <c r="H640"/>
  <c r="F92"/>
  <c r="H834"/>
  <c r="G448"/>
  <c r="G649"/>
  <c r="F448"/>
  <c r="F468"/>
  <c r="H660"/>
  <c r="G82"/>
  <c r="F369"/>
  <c r="F564"/>
  <c r="F710"/>
  <c r="G695"/>
  <c r="G221"/>
  <c r="F803"/>
  <c r="H502"/>
  <c r="H319"/>
  <c r="H137"/>
  <c r="F629"/>
  <c r="G324"/>
  <c r="F333"/>
  <c r="G257"/>
  <c r="F533"/>
  <c r="H107"/>
  <c r="G333"/>
  <c r="G244"/>
  <c r="G330"/>
  <c r="H424"/>
  <c r="H795"/>
  <c r="H728"/>
  <c r="G287"/>
  <c r="F393"/>
  <c r="H281"/>
  <c r="H720"/>
  <c r="G756"/>
  <c r="F583"/>
  <c r="F419"/>
  <c r="G754"/>
  <c r="F209"/>
  <c r="F604"/>
  <c r="H303"/>
  <c r="F737"/>
  <c r="F672"/>
  <c r="H397"/>
  <c r="F107"/>
  <c r="F284"/>
  <c r="F599"/>
  <c r="G306"/>
  <c r="F752"/>
  <c r="G369"/>
  <c r="G495"/>
  <c r="H62"/>
  <c r="H282"/>
  <c r="G419"/>
  <c r="H745"/>
  <c r="F15"/>
  <c r="F112"/>
  <c r="H68"/>
  <c r="H701"/>
  <c r="G536"/>
  <c r="G301"/>
  <c r="G160"/>
  <c r="F83"/>
  <c r="F274"/>
  <c r="F696"/>
  <c r="F276"/>
  <c r="H260"/>
  <c r="G154"/>
  <c r="F357"/>
  <c r="F145"/>
  <c r="F361"/>
  <c r="H378"/>
  <c r="F271"/>
  <c r="F670"/>
  <c r="G74"/>
  <c r="H788"/>
  <c r="F318"/>
  <c r="F440"/>
  <c r="H813"/>
  <c r="F63"/>
  <c r="F199"/>
  <c r="F316"/>
  <c r="G712"/>
  <c r="F434"/>
  <c r="H128"/>
  <c r="H123"/>
  <c r="F288"/>
  <c r="H204"/>
  <c r="G399"/>
  <c r="F292"/>
  <c r="F68"/>
  <c r="G148"/>
  <c r="F620"/>
  <c r="G260"/>
  <c r="F76"/>
  <c r="F312"/>
  <c r="F376"/>
  <c r="H572"/>
  <c r="G261"/>
  <c r="G157"/>
  <c r="F537"/>
  <c r="G394"/>
  <c r="H395"/>
  <c r="H153"/>
  <c r="H169"/>
  <c r="H409"/>
  <c r="G31"/>
  <c r="G532"/>
  <c r="H413"/>
  <c r="H751"/>
  <c r="F417"/>
  <c r="G310"/>
  <c r="G494"/>
  <c r="H684"/>
  <c r="F139"/>
  <c r="G446"/>
  <c r="H321"/>
  <c r="F775"/>
  <c r="H97"/>
  <c r="F191"/>
  <c r="H232"/>
  <c r="H508"/>
  <c r="F80"/>
  <c r="G218"/>
  <c r="F406"/>
  <c r="F532"/>
  <c r="H550"/>
  <c r="F453"/>
  <c r="G376"/>
  <c r="F579"/>
  <c r="F466"/>
  <c r="H88"/>
  <c r="F216"/>
  <c r="F447"/>
  <c r="H531"/>
  <c r="H265"/>
  <c r="F166"/>
  <c r="F36"/>
  <c r="F81"/>
  <c r="G91"/>
  <c r="G214"/>
  <c r="H675"/>
  <c r="G349"/>
  <c r="G783"/>
  <c r="F168"/>
  <c r="G407"/>
  <c r="G130"/>
  <c r="G33"/>
  <c r="H72"/>
  <c r="H808"/>
  <c r="H258"/>
  <c r="F214"/>
  <c r="G73"/>
  <c r="G320"/>
  <c r="G432"/>
  <c r="G797"/>
  <c r="H278"/>
  <c r="F164"/>
  <c r="F362"/>
  <c r="F435"/>
  <c r="G630"/>
  <c r="F208"/>
  <c r="G620"/>
  <c r="F433"/>
  <c r="H387"/>
  <c r="G69"/>
  <c r="F262"/>
  <c r="G55"/>
  <c r="G354"/>
  <c r="F206"/>
  <c r="G30"/>
  <c r="H700"/>
  <c r="H705"/>
  <c r="H374"/>
  <c r="H836"/>
  <c r="F249"/>
  <c r="F327"/>
  <c r="H182"/>
  <c r="H221"/>
  <c r="F108"/>
  <c r="F651"/>
  <c r="G621"/>
  <c r="H238"/>
  <c r="G471"/>
  <c r="F237"/>
  <c r="H405"/>
  <c r="H87"/>
  <c r="G151"/>
  <c r="H229"/>
  <c r="G779"/>
  <c r="G195"/>
  <c r="G32"/>
  <c r="H402"/>
  <c r="G821"/>
  <c r="H336"/>
  <c r="G263"/>
  <c r="G466"/>
  <c r="G414"/>
  <c r="G223"/>
  <c r="H214"/>
  <c r="G284"/>
  <c r="G174"/>
  <c r="H746"/>
  <c r="G799"/>
  <c r="F133"/>
  <c r="F520"/>
  <c r="G315"/>
  <c r="F198"/>
  <c r="F179"/>
  <c r="F141"/>
  <c r="F130"/>
  <c r="G98"/>
  <c r="H92"/>
  <c r="G514"/>
  <c r="F427"/>
  <c r="F554"/>
  <c r="F123"/>
  <c r="H379"/>
  <c r="F245"/>
  <c r="G144"/>
  <c r="F375"/>
  <c r="F111"/>
  <c r="G229"/>
  <c r="H163"/>
  <c r="H455"/>
  <c r="G125"/>
  <c r="F17"/>
  <c r="F426"/>
  <c r="F175"/>
  <c r="H224"/>
  <c r="F391"/>
  <c r="G173"/>
  <c r="F267"/>
  <c r="H595"/>
  <c r="F349"/>
  <c r="F801"/>
  <c r="G534"/>
  <c r="H356"/>
  <c r="G278"/>
  <c r="F621"/>
  <c r="F577"/>
  <c r="G140"/>
  <c r="H766"/>
  <c r="G476"/>
  <c r="F44"/>
  <c r="G358"/>
  <c r="G293"/>
  <c r="F256"/>
  <c r="F363"/>
  <c r="G623"/>
  <c r="H573"/>
  <c r="F72"/>
  <c r="H203"/>
  <c r="H136"/>
  <c r="G800"/>
  <c r="H222"/>
  <c r="G232"/>
  <c r="H570"/>
  <c r="G216"/>
  <c r="H785"/>
  <c r="F151"/>
  <c r="F444"/>
  <c r="H272"/>
  <c r="F222"/>
  <c r="H639"/>
  <c r="H697"/>
  <c r="G92"/>
  <c r="H477"/>
  <c r="H264"/>
  <c r="G650"/>
  <c r="G819"/>
  <c r="F169"/>
  <c r="F364"/>
  <c r="G511"/>
  <c r="G362"/>
  <c r="H298"/>
  <c r="G715"/>
  <c r="F224"/>
  <c r="F445"/>
  <c r="F242"/>
  <c r="H39"/>
  <c r="G412"/>
  <c r="G732"/>
  <c r="F470"/>
  <c r="G396"/>
  <c r="H276"/>
  <c r="F326"/>
  <c r="F306"/>
  <c r="F534"/>
  <c r="H300"/>
  <c r="H429"/>
  <c r="F511"/>
  <c r="G717"/>
  <c r="F155"/>
  <c r="G184"/>
  <c r="H112"/>
  <c r="H458"/>
  <c r="F740"/>
  <c r="F57"/>
  <c r="G404"/>
  <c r="G666"/>
  <c r="F47"/>
  <c r="H723"/>
  <c r="F585"/>
  <c r="G37"/>
  <c r="F446"/>
  <c r="G796"/>
  <c r="F348"/>
  <c r="G518"/>
  <c r="H90"/>
  <c r="H763"/>
  <c r="G145"/>
  <c r="F339"/>
  <c r="H641"/>
  <c r="G86"/>
  <c r="H167"/>
  <c r="G14"/>
  <c r="F127"/>
  <c r="G28"/>
  <c r="H344"/>
  <c r="H287"/>
  <c r="F582"/>
  <c r="G348"/>
  <c r="G629"/>
  <c r="H617"/>
  <c r="G165"/>
  <c r="F513"/>
  <c r="F608"/>
  <c r="H482"/>
  <c r="H54"/>
  <c r="H93"/>
  <c r="F385"/>
  <c r="G168"/>
  <c r="G183"/>
  <c r="G175"/>
  <c r="H58"/>
  <c r="G668"/>
  <c r="G207"/>
  <c r="H220"/>
  <c r="H722"/>
  <c r="G237"/>
  <c r="F600"/>
  <c r="F559"/>
  <c r="F359"/>
  <c r="H233"/>
  <c r="F398"/>
  <c r="F802"/>
  <c r="G212"/>
  <c r="G277"/>
  <c r="H500"/>
  <c r="H293"/>
  <c r="H246"/>
  <c r="H201"/>
  <c r="H786"/>
  <c r="H91"/>
  <c r="H197"/>
  <c r="F353"/>
  <c r="H94"/>
  <c r="H266"/>
  <c r="F671"/>
  <c r="F758"/>
  <c r="H638"/>
  <c r="G731"/>
  <c r="G345"/>
  <c r="G217"/>
  <c r="G716"/>
  <c r="H207"/>
  <c r="F311"/>
  <c r="F563"/>
  <c r="F762"/>
  <c r="H507"/>
  <c r="F782"/>
  <c r="H768"/>
  <c r="F289"/>
  <c r="H829"/>
  <c r="G576"/>
  <c r="H280"/>
  <c r="F21"/>
  <c r="G370"/>
  <c r="H596"/>
  <c r="H371"/>
  <c r="H772"/>
  <c r="G190"/>
  <c r="F207"/>
  <c r="H727"/>
  <c r="G581"/>
  <c r="F826"/>
  <c r="H372"/>
  <c r="G213"/>
  <c r="G57"/>
  <c r="F229"/>
  <c r="G709"/>
  <c r="H318"/>
  <c r="H505"/>
  <c r="F91"/>
  <c r="G339"/>
  <c r="F230"/>
  <c r="G642"/>
  <c r="G180"/>
  <c r="H82"/>
  <c r="G450"/>
  <c r="G294"/>
  <c r="G68"/>
  <c r="G18"/>
  <c r="H48"/>
  <c r="F425"/>
  <c r="H133"/>
  <c r="H74"/>
  <c r="H357"/>
  <c r="F16"/>
  <c r="G584"/>
  <c r="H271"/>
  <c r="H750"/>
  <c r="F759"/>
  <c r="G227"/>
  <c r="H441"/>
  <c r="G758"/>
  <c r="G199"/>
  <c r="F205"/>
  <c r="G112"/>
  <c r="H168"/>
  <c r="F113"/>
  <c r="H100"/>
  <c r="H174"/>
  <c r="F192"/>
  <c r="F79"/>
  <c r="G36"/>
  <c r="H400"/>
  <c r="H347"/>
  <c r="G139"/>
  <c r="F105"/>
  <c r="F360"/>
  <c r="H677"/>
  <c r="G562"/>
  <c r="F804"/>
  <c r="H105"/>
  <c r="G264"/>
  <c r="H309"/>
  <c r="G286"/>
  <c r="H524"/>
  <c r="G161"/>
  <c r="F125"/>
  <c r="F824"/>
  <c r="H157"/>
  <c r="F308"/>
  <c r="G626"/>
  <c r="H198"/>
  <c r="F58"/>
  <c r="H178"/>
  <c r="F778"/>
  <c r="F171"/>
  <c r="F55"/>
  <c r="F248"/>
  <c r="G435"/>
  <c r="G299"/>
  <c r="F132"/>
  <c r="G390"/>
  <c r="G346"/>
  <c r="G312"/>
  <c r="H433"/>
  <c r="G774"/>
  <c r="G71"/>
  <c r="G271"/>
  <c r="H744"/>
  <c r="G377"/>
  <c r="H421"/>
  <c r="H33"/>
  <c r="F420"/>
  <c r="F181"/>
  <c r="F227"/>
  <c r="H415"/>
  <c r="G22"/>
  <c r="H832"/>
  <c r="G761"/>
  <c r="F603"/>
  <c r="G238"/>
  <c r="G827"/>
  <c r="G181"/>
  <c r="H181"/>
  <c r="G350"/>
  <c r="H154"/>
  <c r="G111"/>
  <c r="H440"/>
  <c r="H257"/>
  <c r="G400"/>
  <c r="G384"/>
  <c r="H40"/>
  <c r="G373"/>
  <c r="H67"/>
  <c r="F201"/>
  <c r="F340"/>
  <c r="F204"/>
  <c r="H741"/>
  <c r="H110"/>
  <c r="G169"/>
  <c r="H101"/>
  <c r="G322"/>
  <c r="H188"/>
  <c r="H209"/>
  <c r="G361"/>
  <c r="G240"/>
  <c r="F178"/>
  <c r="H414"/>
  <c r="F797"/>
  <c r="G128"/>
  <c r="G533"/>
  <c r="H115"/>
  <c r="G823"/>
  <c r="H544"/>
  <c r="G194"/>
  <c r="F240"/>
  <c r="F602"/>
  <c r="H685"/>
  <c r="G344"/>
  <c r="F172"/>
  <c r="F71"/>
  <c r="H442"/>
  <c r="F25"/>
  <c r="H135"/>
  <c r="H770"/>
  <c r="G579"/>
  <c r="G497"/>
  <c r="H235"/>
  <c r="F578"/>
  <c r="G288"/>
  <c r="G351"/>
  <c r="F272"/>
  <c r="H501"/>
  <c r="H247"/>
  <c r="G665"/>
  <c r="F13"/>
  <c r="F337"/>
  <c r="G385"/>
  <c r="H812"/>
  <c r="G38"/>
  <c r="F135"/>
  <c r="H814"/>
  <c r="G273"/>
  <c r="G187"/>
  <c r="G215"/>
  <c r="F367"/>
  <c r="F221"/>
  <c r="G538"/>
  <c r="H288"/>
  <c r="H401"/>
  <c r="F354"/>
  <c r="G162"/>
  <c r="F85"/>
  <c r="G604"/>
  <c r="H597"/>
  <c r="H208"/>
  <c r="F98"/>
  <c r="G274"/>
  <c r="G490"/>
  <c r="F40"/>
  <c r="G387"/>
  <c r="G417"/>
  <c r="H302"/>
  <c r="G61"/>
  <c r="F664"/>
  <c r="F493"/>
  <c r="H106"/>
  <c r="F471"/>
  <c r="H176"/>
  <c r="F96"/>
  <c r="G303"/>
  <c r="H175"/>
  <c r="F278"/>
  <c r="F280"/>
  <c r="G556"/>
  <c r="H89"/>
  <c r="H148"/>
  <c r="F67"/>
  <c r="G408"/>
  <c r="G430"/>
  <c r="H316"/>
  <c r="H794"/>
  <c r="G405"/>
  <c r="H362"/>
  <c r="H361"/>
  <c r="G96"/>
  <c r="G805"/>
  <c r="F46"/>
  <c r="F27"/>
  <c r="F144"/>
  <c r="G252"/>
  <c r="G122"/>
  <c r="G383"/>
  <c r="G246"/>
  <c r="F95"/>
  <c r="H543"/>
  <c r="H767"/>
  <c r="F731"/>
  <c r="F219"/>
  <c r="F84"/>
  <c r="H301"/>
  <c r="H381"/>
  <c r="H551"/>
  <c r="F598"/>
  <c r="F235"/>
  <c r="G389"/>
  <c r="F411"/>
  <c r="G182"/>
  <c r="H462"/>
  <c r="F126"/>
  <c r="H96"/>
  <c r="H127"/>
  <c r="F190"/>
  <c r="G42"/>
  <c r="G818"/>
  <c r="G88"/>
  <c r="G381"/>
  <c r="H269"/>
  <c r="F423"/>
  <c r="F153"/>
  <c r="G313"/>
  <c r="H78"/>
  <c r="H283"/>
  <c r="H789"/>
  <c r="H339"/>
  <c r="F188"/>
  <c r="F304"/>
  <c r="F730"/>
  <c r="H49"/>
  <c r="G539"/>
  <c r="H366"/>
  <c r="G60"/>
  <c r="H838"/>
  <c r="G738"/>
  <c r="H360"/>
  <c r="H70"/>
  <c r="H656"/>
  <c r="F180"/>
  <c r="H226"/>
  <c r="H523"/>
  <c r="H31"/>
  <c r="F226"/>
  <c r="H146"/>
  <c r="H428"/>
  <c r="F516"/>
  <c r="G127"/>
  <c r="G242"/>
  <c r="F32"/>
  <c r="G519"/>
  <c r="H291"/>
  <c r="F668"/>
  <c r="F61"/>
  <c r="H313"/>
  <c r="F437"/>
  <c r="H526"/>
  <c r="F39"/>
  <c r="G64"/>
  <c r="H417"/>
  <c r="F645"/>
  <c r="F23"/>
  <c r="F558"/>
  <c r="F220"/>
  <c r="F50"/>
  <c r="H84"/>
  <c r="F210"/>
  <c r="G196"/>
  <c r="F147"/>
  <c r="G736"/>
  <c r="F129"/>
  <c r="F291"/>
  <c r="G806"/>
  <c r="F519"/>
  <c r="H340"/>
  <c r="F173"/>
  <c r="F215"/>
  <c r="G669"/>
  <c r="G516"/>
  <c r="G210"/>
  <c r="H150"/>
  <c r="F510"/>
  <c r="H218"/>
  <c r="F89"/>
  <c r="F713"/>
  <c r="F497"/>
  <c r="F234"/>
  <c r="H833"/>
  <c r="H676"/>
  <c r="H310"/>
  <c r="F401"/>
  <c r="F22"/>
  <c r="G205"/>
  <c r="F343"/>
  <c r="F342"/>
  <c r="F557"/>
  <c r="F429"/>
  <c r="G388"/>
  <c r="G338"/>
  <c r="F606"/>
  <c r="G537"/>
  <c r="H286"/>
  <c r="H244"/>
  <c r="G686"/>
  <c r="H24"/>
  <c r="G782"/>
  <c r="H654"/>
  <c r="H747"/>
  <c r="F358"/>
  <c r="F26"/>
  <c r="H764"/>
  <c r="G254"/>
  <c r="F779"/>
  <c r="F20"/>
  <c r="H177"/>
  <c r="F412"/>
  <c r="G822"/>
  <c r="F472"/>
  <c r="G472"/>
  <c r="G429"/>
  <c r="H14"/>
  <c r="G113"/>
  <c r="F644"/>
  <c r="H138"/>
  <c r="F303"/>
  <c r="G109"/>
  <c r="H522"/>
  <c r="F381"/>
  <c r="F562"/>
  <c r="H349"/>
  <c r="G44"/>
  <c r="F673"/>
  <c r="H742"/>
  <c r="F739"/>
  <c r="F265"/>
  <c r="G268"/>
  <c r="F43"/>
  <c r="G586"/>
  <c r="H98"/>
  <c r="G326"/>
  <c r="H304"/>
  <c r="G133"/>
  <c r="H725"/>
  <c r="F431"/>
  <c r="G488"/>
  <c r="H464"/>
  <c r="H230"/>
  <c r="F576"/>
  <c r="H679"/>
  <c r="G398"/>
  <c r="F356"/>
  <c r="H26"/>
  <c r="F233"/>
  <c r="G171"/>
  <c r="H327"/>
  <c r="F424"/>
  <c r="F432"/>
  <c r="F307"/>
  <c r="G777"/>
  <c r="F334"/>
  <c r="F196"/>
  <c r="G423"/>
  <c r="H47"/>
  <c r="H437"/>
  <c r="F174"/>
  <c r="H521"/>
  <c r="G79"/>
  <c r="G375"/>
  <c r="H145"/>
  <c r="H156"/>
  <c r="H142"/>
  <c r="G331"/>
  <c r="G304"/>
  <c r="H216"/>
  <c r="G328"/>
  <c r="F377"/>
  <c r="F335"/>
  <c r="H380"/>
  <c r="F154"/>
  <c r="H12"/>
  <c r="G239"/>
  <c r="F408"/>
  <c r="G395"/>
  <c r="H219"/>
  <c r="H20"/>
  <c r="F90"/>
  <c r="F828"/>
  <c r="F512"/>
  <c r="G359"/>
  <c r="H330"/>
  <c r="G368"/>
  <c r="G624"/>
  <c r="H837"/>
  <c r="G439"/>
  <c r="H43"/>
  <c r="H359"/>
  <c r="G283"/>
  <c r="H241"/>
  <c r="H839"/>
  <c r="G67"/>
  <c r="H547"/>
  <c r="F54"/>
  <c r="F257"/>
  <c r="F62"/>
  <c r="G820"/>
  <c r="H323"/>
  <c r="F102"/>
  <c r="H352"/>
  <c r="G100"/>
  <c r="G329"/>
  <c r="H23"/>
  <c r="H118"/>
  <c r="G781"/>
  <c r="F370"/>
  <c r="H27"/>
  <c r="H478"/>
  <c r="H545"/>
  <c r="F331"/>
  <c r="F760"/>
  <c r="F158"/>
  <c r="H681"/>
  <c r="G599"/>
  <c r="F374"/>
  <c r="G687"/>
  <c r="F87"/>
  <c r="F695"/>
  <c r="H252"/>
  <c r="H506"/>
  <c r="G295"/>
  <c r="G305"/>
  <c r="F384"/>
  <c r="H769"/>
  <c r="H479"/>
  <c r="F469"/>
  <c r="G467"/>
  <c r="H406"/>
  <c r="G513"/>
  <c r="G784"/>
  <c r="G627"/>
  <c r="G406"/>
  <c r="H139"/>
  <c r="F293"/>
  <c r="F776"/>
  <c r="H36"/>
  <c r="H326"/>
  <c r="F414"/>
  <c r="H807"/>
  <c r="F783"/>
  <c r="H743"/>
  <c r="G163"/>
  <c r="F736"/>
  <c r="F330"/>
  <c r="F413"/>
  <c r="G156"/>
  <c r="F75"/>
  <c r="G473"/>
  <c r="F223"/>
  <c r="H124"/>
  <c r="H83"/>
  <c r="G166"/>
  <c r="H438"/>
  <c r="F753"/>
  <c r="H317"/>
  <c r="H215"/>
  <c r="H131"/>
  <c r="G804"/>
  <c r="G737"/>
  <c r="G40"/>
  <c r="H79"/>
  <c r="H632"/>
  <c r="F605"/>
  <c r="F624"/>
  <c r="G209"/>
  <c r="F232"/>
  <c r="F652"/>
  <c r="G347"/>
  <c r="F428"/>
  <c r="H575"/>
  <c r="G45"/>
  <c r="G337"/>
  <c r="G77"/>
  <c r="F542"/>
  <c r="H11"/>
  <c r="F756"/>
  <c r="F41"/>
  <c r="F625"/>
  <c r="F193"/>
  <c r="F822"/>
  <c r="G825"/>
  <c r="F255"/>
  <c r="F560"/>
  <c r="F24"/>
  <c r="F279"/>
  <c r="G177"/>
  <c r="F623"/>
  <c r="H341"/>
  <c r="J341" l="1"/>
  <c r="F634"/>
  <c r="I177"/>
  <c r="O177"/>
  <c r="F571"/>
  <c r="G836"/>
  <c r="I825"/>
  <c r="F833"/>
  <c r="F636"/>
  <c r="F767"/>
  <c r="J11"/>
  <c r="F553"/>
  <c r="I77"/>
  <c r="O77"/>
  <c r="O337"/>
  <c r="I337"/>
  <c r="I45"/>
  <c r="O45"/>
  <c r="H564"/>
  <c r="J564" s="1"/>
  <c r="J575"/>
  <c r="O347"/>
  <c r="I347"/>
  <c r="F663"/>
  <c r="O209"/>
  <c r="I209"/>
  <c r="F635"/>
  <c r="F616"/>
  <c r="H621"/>
  <c r="J621" s="1"/>
  <c r="J632"/>
  <c r="J79"/>
  <c r="O40"/>
  <c r="I40"/>
  <c r="I737"/>
  <c r="G748"/>
  <c r="I804"/>
  <c r="G815"/>
  <c r="J131"/>
  <c r="J215"/>
  <c r="J317"/>
  <c r="F764"/>
  <c r="J438"/>
  <c r="I166"/>
  <c r="O166"/>
  <c r="J83"/>
  <c r="J124"/>
  <c r="I473"/>
  <c r="G484"/>
  <c r="O156"/>
  <c r="I156"/>
  <c r="F747"/>
  <c r="I163"/>
  <c r="O163"/>
  <c r="J743"/>
  <c r="H732"/>
  <c r="J732" s="1"/>
  <c r="F794"/>
  <c r="J807"/>
  <c r="H796"/>
  <c r="J796" s="1"/>
  <c r="J326"/>
  <c r="J36"/>
  <c r="F787"/>
  <c r="J139"/>
  <c r="I406"/>
  <c r="O406"/>
  <c r="G638"/>
  <c r="I627"/>
  <c r="I784"/>
  <c r="G795"/>
  <c r="I513"/>
  <c r="G524"/>
  <c r="J406"/>
  <c r="I467"/>
  <c r="G478"/>
  <c r="F480"/>
  <c r="H468"/>
  <c r="J468" s="1"/>
  <c r="J479"/>
  <c r="H758"/>
  <c r="J758" s="1"/>
  <c r="J769"/>
  <c r="O305"/>
  <c r="I305"/>
  <c r="I295"/>
  <c r="O295"/>
  <c r="J506"/>
  <c r="H495"/>
  <c r="J495" s="1"/>
  <c r="J252"/>
  <c r="F706"/>
  <c r="G698"/>
  <c r="I687"/>
  <c r="G610"/>
  <c r="I599"/>
  <c r="J681"/>
  <c r="H670"/>
  <c r="J670" s="1"/>
  <c r="F771"/>
  <c r="H534"/>
  <c r="J534" s="1"/>
  <c r="J545"/>
  <c r="H467"/>
  <c r="J467" s="1"/>
  <c r="J478"/>
  <c r="J27"/>
  <c r="G792"/>
  <c r="I781"/>
  <c r="J118"/>
  <c r="J23"/>
  <c r="I329"/>
  <c r="O329"/>
  <c r="I100"/>
  <c r="O100"/>
  <c r="J352"/>
  <c r="J323"/>
  <c r="I820"/>
  <c r="G831"/>
  <c r="H536"/>
  <c r="J536" s="1"/>
  <c r="J547"/>
  <c r="O67"/>
  <c r="I67"/>
  <c r="H828"/>
  <c r="J828" s="1"/>
  <c r="J839"/>
  <c r="J241"/>
  <c r="I283"/>
  <c r="O283"/>
  <c r="J359"/>
  <c r="J43"/>
  <c r="O439"/>
  <c r="I439"/>
  <c r="H826"/>
  <c r="J826" s="1"/>
  <c r="J837"/>
  <c r="I624"/>
  <c r="G635"/>
  <c r="O368"/>
  <c r="I368"/>
  <c r="J330"/>
  <c r="I359"/>
  <c r="O359"/>
  <c r="F523"/>
  <c r="F839"/>
  <c r="J20"/>
  <c r="J219"/>
  <c r="I395"/>
  <c r="O395"/>
  <c r="I239"/>
  <c r="O239"/>
  <c r="J12"/>
  <c r="J380"/>
  <c r="O328"/>
  <c r="I328"/>
  <c r="J216"/>
  <c r="O304"/>
  <c r="I304"/>
  <c r="I331"/>
  <c r="O331"/>
  <c r="J142"/>
  <c r="J156"/>
  <c r="J145"/>
  <c r="I375"/>
  <c r="O375"/>
  <c r="I79"/>
  <c r="O79"/>
  <c r="J521"/>
  <c r="H510"/>
  <c r="J510" s="1"/>
  <c r="J437"/>
  <c r="J47"/>
  <c r="O423"/>
  <c r="I423"/>
  <c r="G788"/>
  <c r="I777"/>
  <c r="J327"/>
  <c r="O171"/>
  <c r="I171"/>
  <c r="J26"/>
  <c r="I398"/>
  <c r="O398"/>
  <c r="H668"/>
  <c r="J668" s="1"/>
  <c r="J679"/>
  <c r="F587"/>
  <c r="J230"/>
  <c r="J464"/>
  <c r="H453"/>
  <c r="J453" s="1"/>
  <c r="I488"/>
  <c r="G499"/>
  <c r="H714"/>
  <c r="J714" s="1"/>
  <c r="J725"/>
  <c r="O133"/>
  <c r="I133"/>
  <c r="J304"/>
  <c r="O326"/>
  <c r="I326"/>
  <c r="J98"/>
  <c r="G597"/>
  <c r="I586"/>
  <c r="O268"/>
  <c r="I268"/>
  <c r="F750"/>
  <c r="H731"/>
  <c r="J731" s="1"/>
  <c r="J742"/>
  <c r="F684"/>
  <c r="O44"/>
  <c r="I44"/>
  <c r="J349"/>
  <c r="F573"/>
  <c r="H511"/>
  <c r="J511" s="1"/>
  <c r="J522"/>
  <c r="O109"/>
  <c r="I109"/>
  <c r="J138"/>
  <c r="F655"/>
  <c r="I113"/>
  <c r="O113"/>
  <c r="J14"/>
  <c r="I429"/>
  <c r="O429"/>
  <c r="I472"/>
  <c r="G483"/>
  <c r="F483"/>
  <c r="G833"/>
  <c r="I822"/>
  <c r="J177"/>
  <c r="F790"/>
  <c r="O254"/>
  <c r="I254"/>
  <c r="J764"/>
  <c r="H753"/>
  <c r="J753" s="1"/>
  <c r="H736"/>
  <c r="J736" s="1"/>
  <c r="J747"/>
  <c r="H643"/>
  <c r="J643" s="1"/>
  <c r="J654"/>
  <c r="I782"/>
  <c r="G793"/>
  <c r="J24"/>
  <c r="G697"/>
  <c r="I686"/>
  <c r="J244"/>
  <c r="J286"/>
  <c r="I537"/>
  <c r="G548"/>
  <c r="F617"/>
  <c r="O338"/>
  <c r="I338"/>
  <c r="O388"/>
  <c r="I388"/>
  <c r="F568"/>
  <c r="I205"/>
  <c r="O205"/>
  <c r="J310"/>
  <c r="J676"/>
  <c r="H665"/>
  <c r="J665" s="1"/>
  <c r="H822"/>
  <c r="J822" s="1"/>
  <c r="J833"/>
  <c r="F508"/>
  <c r="F724"/>
  <c r="J218"/>
  <c r="F521"/>
  <c r="J150"/>
  <c r="I210"/>
  <c r="O210"/>
  <c r="G527"/>
  <c r="I516"/>
  <c r="G680"/>
  <c r="I669"/>
  <c r="J340"/>
  <c r="F530"/>
  <c r="G817"/>
  <c r="I806"/>
  <c r="I736"/>
  <c r="G747"/>
  <c r="I196"/>
  <c r="O196"/>
  <c r="J84"/>
  <c r="F569"/>
  <c r="F656"/>
  <c r="J417"/>
  <c r="I64"/>
  <c r="O64"/>
  <c r="H515"/>
  <c r="J515" s="1"/>
  <c r="J526"/>
  <c r="J313"/>
  <c r="F679"/>
  <c r="J291"/>
  <c r="I519"/>
  <c r="G530"/>
  <c r="O242"/>
  <c r="I242"/>
  <c r="O127"/>
  <c r="I127"/>
  <c r="F527"/>
  <c r="J428"/>
  <c r="J146"/>
  <c r="J31"/>
  <c r="H512"/>
  <c r="J512" s="1"/>
  <c r="J523"/>
  <c r="J226"/>
  <c r="H645"/>
  <c r="J645" s="1"/>
  <c r="J656"/>
  <c r="J70"/>
  <c r="J360"/>
  <c r="G749"/>
  <c r="I738"/>
  <c r="J838"/>
  <c r="H827"/>
  <c r="J827" s="1"/>
  <c r="I60"/>
  <c r="O60"/>
  <c r="J366"/>
  <c r="G550"/>
  <c r="I539"/>
  <c r="J49"/>
  <c r="F741"/>
  <c r="J339"/>
  <c r="H778"/>
  <c r="J778" s="1"/>
  <c r="J789"/>
  <c r="J283"/>
  <c r="J78"/>
  <c r="I313"/>
  <c r="O313"/>
  <c r="J269"/>
  <c r="I381"/>
  <c r="O381"/>
  <c r="O88"/>
  <c r="I88"/>
  <c r="I818"/>
  <c r="G829"/>
  <c r="O42"/>
  <c r="I42"/>
  <c r="J127"/>
  <c r="J96"/>
  <c r="H451"/>
  <c r="J451" s="1"/>
  <c r="J462"/>
  <c r="O182"/>
  <c r="I182"/>
  <c r="I389"/>
  <c r="O389"/>
  <c r="F609"/>
  <c r="J551"/>
  <c r="H540"/>
  <c r="J540" s="1"/>
  <c r="J381"/>
  <c r="J301"/>
  <c r="F742"/>
  <c r="H756"/>
  <c r="J756" s="1"/>
  <c r="J767"/>
  <c r="J543"/>
  <c r="H532"/>
  <c r="J532" s="1"/>
  <c r="I246"/>
  <c r="O246"/>
  <c r="O383"/>
  <c r="I383"/>
  <c r="I122"/>
  <c r="O122"/>
  <c r="I252"/>
  <c r="O252"/>
  <c r="I805"/>
  <c r="G816"/>
  <c r="I96"/>
  <c r="O96"/>
  <c r="J361"/>
  <c r="J362"/>
  <c r="O405"/>
  <c r="I405"/>
  <c r="H783"/>
  <c r="J783" s="1"/>
  <c r="J794"/>
  <c r="J316"/>
  <c r="O430"/>
  <c r="I430"/>
  <c r="O408"/>
  <c r="I408"/>
  <c r="J148"/>
  <c r="J89"/>
  <c r="I556"/>
  <c r="G567"/>
  <c r="J175"/>
  <c r="I303"/>
  <c r="O303"/>
  <c r="J176"/>
  <c r="F482"/>
  <c r="J106"/>
  <c r="F504"/>
  <c r="F675"/>
  <c r="O61"/>
  <c r="I61"/>
  <c r="J302"/>
  <c r="I417"/>
  <c r="O417"/>
  <c r="I387"/>
  <c r="O387"/>
  <c r="I490"/>
  <c r="G501"/>
  <c r="I274"/>
  <c r="O274"/>
  <c r="J208"/>
  <c r="J597"/>
  <c r="H586"/>
  <c r="J586" s="1"/>
  <c r="I604"/>
  <c r="G615"/>
  <c r="I162"/>
  <c r="O162"/>
  <c r="J401"/>
  <c r="J288"/>
  <c r="I538"/>
  <c r="G549"/>
  <c r="I215"/>
  <c r="O215"/>
  <c r="O187"/>
  <c r="I187"/>
  <c r="I273"/>
  <c r="O273"/>
  <c r="H803"/>
  <c r="J803" s="1"/>
  <c r="J814"/>
  <c r="O38"/>
  <c r="I38"/>
  <c r="H801"/>
  <c r="J801" s="1"/>
  <c r="J812"/>
  <c r="O385"/>
  <c r="I385"/>
  <c r="I665"/>
  <c r="G676"/>
  <c r="J247"/>
  <c r="J501"/>
  <c r="H490"/>
  <c r="J490" s="1"/>
  <c r="I351"/>
  <c r="O351"/>
  <c r="I288"/>
  <c r="O288"/>
  <c r="F589"/>
  <c r="J235"/>
  <c r="I497"/>
  <c r="G508"/>
  <c r="I579"/>
  <c r="G590"/>
  <c r="J770"/>
  <c r="H759"/>
  <c r="J759" s="1"/>
  <c r="J135"/>
  <c r="J442"/>
  <c r="O344"/>
  <c r="I344"/>
  <c r="J685"/>
  <c r="H674"/>
  <c r="J674" s="1"/>
  <c r="F613"/>
  <c r="I194"/>
  <c r="O194"/>
  <c r="J544"/>
  <c r="H533"/>
  <c r="J533" s="1"/>
  <c r="G834"/>
  <c r="I823"/>
  <c r="J115"/>
  <c r="G544"/>
  <c r="I533"/>
  <c r="O128"/>
  <c r="I128"/>
  <c r="F808"/>
  <c r="J414"/>
  <c r="I240"/>
  <c r="O240"/>
  <c r="O361"/>
  <c r="I361"/>
  <c r="J209"/>
  <c r="J188"/>
  <c r="O322"/>
  <c r="I322"/>
  <c r="J101"/>
  <c r="O169"/>
  <c r="I169"/>
  <c r="J110"/>
  <c r="J741"/>
  <c r="H730"/>
  <c r="J67"/>
  <c r="O373"/>
  <c r="I373"/>
  <c r="J40"/>
  <c r="I384"/>
  <c r="O384"/>
  <c r="O400"/>
  <c r="I400"/>
  <c r="J257"/>
  <c r="J440"/>
  <c r="I111"/>
  <c r="O111"/>
  <c r="J154"/>
  <c r="O350"/>
  <c r="I350"/>
  <c r="J181"/>
  <c r="O181"/>
  <c r="I181"/>
  <c r="I827"/>
  <c r="G838"/>
  <c r="O827"/>
  <c r="O238"/>
  <c r="I238"/>
  <c r="F614"/>
  <c r="G772"/>
  <c r="I761"/>
  <c r="H821"/>
  <c r="J832"/>
  <c r="I22"/>
  <c r="O22"/>
  <c r="J415"/>
  <c r="J33"/>
  <c r="J421"/>
  <c r="O377"/>
  <c r="I377"/>
  <c r="H733"/>
  <c r="J733" s="1"/>
  <c r="J744"/>
  <c r="O271"/>
  <c r="I271"/>
  <c r="O71"/>
  <c r="I71"/>
  <c r="G785"/>
  <c r="I774"/>
  <c r="J433"/>
  <c r="O312"/>
  <c r="I312"/>
  <c r="O346"/>
  <c r="I346"/>
  <c r="O390"/>
  <c r="I390"/>
  <c r="O299"/>
  <c r="I299"/>
  <c r="O435"/>
  <c r="I435"/>
  <c r="F789"/>
  <c r="J178"/>
  <c r="J198"/>
  <c r="G637"/>
  <c r="I626"/>
  <c r="J157"/>
  <c r="F835"/>
  <c r="O161"/>
  <c r="I161"/>
  <c r="J524"/>
  <c r="H513"/>
  <c r="O286"/>
  <c r="I286"/>
  <c r="J309"/>
  <c r="I264"/>
  <c r="O264"/>
  <c r="J105"/>
  <c r="F815"/>
  <c r="I562"/>
  <c r="G573"/>
  <c r="J677"/>
  <c r="H666"/>
  <c r="J666" s="1"/>
  <c r="I139"/>
  <c r="O139"/>
  <c r="J347"/>
  <c r="J400"/>
  <c r="O36"/>
  <c r="I36"/>
  <c r="J174"/>
  <c r="J100"/>
  <c r="J168"/>
  <c r="O112"/>
  <c r="I112"/>
  <c r="O199"/>
  <c r="I199"/>
  <c r="I758"/>
  <c r="G769"/>
  <c r="J441"/>
  <c r="I227"/>
  <c r="O227"/>
  <c r="F770"/>
  <c r="J750"/>
  <c r="H739"/>
  <c r="J739" s="1"/>
  <c r="J271"/>
  <c r="I584"/>
  <c r="G595"/>
  <c r="J357"/>
  <c r="J74"/>
  <c r="J133"/>
  <c r="J48"/>
  <c r="O18"/>
  <c r="I18"/>
  <c r="O68"/>
  <c r="I68"/>
  <c r="O294"/>
  <c r="I294"/>
  <c r="I450"/>
  <c r="G461"/>
  <c r="J82"/>
  <c r="O180"/>
  <c r="I180"/>
  <c r="G653"/>
  <c r="I642"/>
  <c r="I339"/>
  <c r="O339"/>
  <c r="J505"/>
  <c r="H494"/>
  <c r="J494" s="1"/>
  <c r="J318"/>
  <c r="I709"/>
  <c r="G720"/>
  <c r="O57"/>
  <c r="I57"/>
  <c r="O213"/>
  <c r="I213"/>
  <c r="J372"/>
  <c r="F837"/>
  <c r="I581"/>
  <c r="G592"/>
  <c r="H716"/>
  <c r="J716" s="1"/>
  <c r="J727"/>
  <c r="I190"/>
  <c r="O190"/>
  <c r="H761"/>
  <c r="J761" s="1"/>
  <c r="J772"/>
  <c r="J371"/>
  <c r="H585"/>
  <c r="J585" s="1"/>
  <c r="J596"/>
  <c r="I370"/>
  <c r="O370"/>
  <c r="J280"/>
  <c r="G587"/>
  <c r="I576"/>
  <c r="J829"/>
  <c r="H818"/>
  <c r="J818" s="1"/>
  <c r="J768"/>
  <c r="H757"/>
  <c r="J757" s="1"/>
  <c r="F793"/>
  <c r="J507"/>
  <c r="H496"/>
  <c r="F773"/>
  <c r="F574"/>
  <c r="J207"/>
  <c r="I716"/>
  <c r="G727"/>
  <c r="I217"/>
  <c r="O217"/>
  <c r="I345"/>
  <c r="O345"/>
  <c r="G742"/>
  <c r="I731"/>
  <c r="J638"/>
  <c r="H627"/>
  <c r="J627" s="1"/>
  <c r="F769"/>
  <c r="F682"/>
  <c r="J266"/>
  <c r="J94"/>
  <c r="J197"/>
  <c r="J91"/>
  <c r="J786"/>
  <c r="H775"/>
  <c r="J775" s="1"/>
  <c r="J201"/>
  <c r="J246"/>
  <c r="J293"/>
  <c r="H489"/>
  <c r="J489" s="1"/>
  <c r="J500"/>
  <c r="I277"/>
  <c r="O277"/>
  <c r="I212"/>
  <c r="O212"/>
  <c r="F813"/>
  <c r="J233"/>
  <c r="F570"/>
  <c r="F611"/>
  <c r="I237"/>
  <c r="O237"/>
  <c r="J722"/>
  <c r="H711"/>
  <c r="J220"/>
  <c r="I207"/>
  <c r="O207"/>
  <c r="G679"/>
  <c r="I668"/>
  <c r="J58"/>
  <c r="O175"/>
  <c r="I175"/>
  <c r="I183"/>
  <c r="O183"/>
  <c r="O168"/>
  <c r="I168"/>
  <c r="J93"/>
  <c r="J54"/>
  <c r="H471"/>
  <c r="J482"/>
  <c r="F619"/>
  <c r="F524"/>
  <c r="I165"/>
  <c r="O165"/>
  <c r="J617"/>
  <c r="H606"/>
  <c r="J606" s="1"/>
  <c r="I629"/>
  <c r="G640"/>
  <c r="I348"/>
  <c r="O348"/>
  <c r="F593"/>
  <c r="J287"/>
  <c r="J344"/>
  <c r="I28"/>
  <c r="O28"/>
  <c r="O14"/>
  <c r="I14"/>
  <c r="J167"/>
  <c r="I86"/>
  <c r="O86"/>
  <c r="J641"/>
  <c r="H630"/>
  <c r="J630" s="1"/>
  <c r="O145"/>
  <c r="I145"/>
  <c r="J763"/>
  <c r="H752"/>
  <c r="J90"/>
  <c r="I518"/>
  <c r="G529"/>
  <c r="G807"/>
  <c r="I796"/>
  <c r="F457"/>
  <c r="I37"/>
  <c r="O37"/>
  <c r="F596"/>
  <c r="J723"/>
  <c r="H712"/>
  <c r="J712" s="1"/>
  <c r="G677"/>
  <c r="I666"/>
  <c r="O404"/>
  <c r="I404"/>
  <c r="F751"/>
  <c r="H447"/>
  <c r="J458"/>
  <c r="J112"/>
  <c r="O184"/>
  <c r="I184"/>
  <c r="I717"/>
  <c r="G728"/>
  <c r="F522"/>
  <c r="J429"/>
  <c r="J300"/>
  <c r="F545"/>
  <c r="J276"/>
  <c r="O396"/>
  <c r="I396"/>
  <c r="F481"/>
  <c r="I732"/>
  <c r="G743"/>
  <c r="I412"/>
  <c r="O412"/>
  <c r="J39"/>
  <c r="F456"/>
  <c r="G726"/>
  <c r="I715"/>
  <c r="J298"/>
  <c r="I362"/>
  <c r="O362"/>
  <c r="G522"/>
  <c r="I511"/>
  <c r="I819"/>
  <c r="G830"/>
  <c r="G661"/>
  <c r="I650"/>
  <c r="J264"/>
  <c r="H466"/>
  <c r="J466" s="1"/>
  <c r="J477"/>
  <c r="O92"/>
  <c r="I92"/>
  <c r="H686"/>
  <c r="J686" s="1"/>
  <c r="J697"/>
  <c r="J639"/>
  <c r="H628"/>
  <c r="J628" s="1"/>
  <c r="J272"/>
  <c r="F455"/>
  <c r="J785"/>
  <c r="H774"/>
  <c r="J774" s="1"/>
  <c r="I216"/>
  <c r="O216"/>
  <c r="J570"/>
  <c r="H559"/>
  <c r="J559" s="1"/>
  <c r="O232"/>
  <c r="I232"/>
  <c r="J222"/>
  <c r="G811"/>
  <c r="I800"/>
  <c r="J136"/>
  <c r="J203"/>
  <c r="H562"/>
  <c r="J562" s="1"/>
  <c r="J573"/>
  <c r="G634"/>
  <c r="I623"/>
  <c r="O293"/>
  <c r="I293"/>
  <c r="I358"/>
  <c r="O358"/>
  <c r="I476"/>
  <c r="G487"/>
  <c r="H755"/>
  <c r="J755" s="1"/>
  <c r="J766"/>
  <c r="O140"/>
  <c r="I140"/>
  <c r="F588"/>
  <c r="F632"/>
  <c r="O278"/>
  <c r="I278"/>
  <c r="J356"/>
  <c r="I534"/>
  <c r="G545"/>
  <c r="F812"/>
  <c r="J595"/>
  <c r="H584"/>
  <c r="J584" s="1"/>
  <c r="I173"/>
  <c r="O173"/>
  <c r="J224"/>
  <c r="I125"/>
  <c r="O125"/>
  <c r="J455"/>
  <c r="H444"/>
  <c r="J163"/>
  <c r="I229"/>
  <c r="O229"/>
  <c r="O144"/>
  <c r="I144"/>
  <c r="J379"/>
  <c r="F565"/>
  <c r="G525"/>
  <c r="I514"/>
  <c r="J92"/>
  <c r="I98"/>
  <c r="O98"/>
  <c r="I315"/>
  <c r="O315"/>
  <c r="F531"/>
  <c r="I799"/>
  <c r="G810"/>
  <c r="H735"/>
  <c r="J735" s="1"/>
  <c r="J746"/>
  <c r="O174"/>
  <c r="I174"/>
  <c r="I284"/>
  <c r="O284"/>
  <c r="J214"/>
  <c r="O223"/>
  <c r="I223"/>
  <c r="I414"/>
  <c r="O414"/>
  <c r="I466"/>
  <c r="G477"/>
  <c r="O263"/>
  <c r="I263"/>
  <c r="J336"/>
  <c r="I821"/>
  <c r="G832"/>
  <c r="J402"/>
  <c r="O32"/>
  <c r="I32"/>
  <c r="I195"/>
  <c r="O195"/>
  <c r="I779"/>
  <c r="G790"/>
  <c r="J229"/>
  <c r="O151"/>
  <c r="I151"/>
  <c r="J87"/>
  <c r="J405"/>
  <c r="G482"/>
  <c r="I471"/>
  <c r="J238"/>
  <c r="G632"/>
  <c r="I621"/>
  <c r="F662"/>
  <c r="J221"/>
  <c r="J182"/>
  <c r="H825"/>
  <c r="J825" s="1"/>
  <c r="J836"/>
  <c r="J374"/>
  <c r="H694"/>
  <c r="J694" s="1"/>
  <c r="J705"/>
  <c r="H689"/>
  <c r="J689" s="1"/>
  <c r="J700"/>
  <c r="I30"/>
  <c r="O30"/>
  <c r="O354"/>
  <c r="I354"/>
  <c r="I55"/>
  <c r="O55"/>
  <c r="I69"/>
  <c r="O69"/>
  <c r="J387"/>
  <c r="I620"/>
  <c r="G631"/>
  <c r="G641"/>
  <c r="I630"/>
  <c r="J278"/>
  <c r="I797"/>
  <c r="G808"/>
  <c r="O432"/>
  <c r="I432"/>
  <c r="I320"/>
  <c r="O320"/>
  <c r="I73"/>
  <c r="O73"/>
  <c r="J258"/>
  <c r="J808"/>
  <c r="H797"/>
  <c r="J797" s="1"/>
  <c r="J72"/>
  <c r="O33"/>
  <c r="I33"/>
  <c r="O130"/>
  <c r="I130"/>
  <c r="O407"/>
  <c r="I407"/>
  <c r="G794"/>
  <c r="I783"/>
  <c r="O349"/>
  <c r="I349"/>
  <c r="H664"/>
  <c r="J664" s="1"/>
  <c r="J675"/>
  <c r="I214"/>
  <c r="O214"/>
  <c r="I91"/>
  <c r="O91"/>
  <c r="J265"/>
  <c r="H520"/>
  <c r="J520" s="1"/>
  <c r="J531"/>
  <c r="F458"/>
  <c r="J88"/>
  <c r="F477"/>
  <c r="F590"/>
  <c r="O376"/>
  <c r="I376"/>
  <c r="F464"/>
  <c r="H539"/>
  <c r="J539" s="1"/>
  <c r="J550"/>
  <c r="F543"/>
  <c r="O218"/>
  <c r="I218"/>
  <c r="H497"/>
  <c r="J497" s="1"/>
  <c r="J508"/>
  <c r="J232"/>
  <c r="J97"/>
  <c r="F786"/>
  <c r="J321"/>
  <c r="G457"/>
  <c r="I446"/>
  <c r="H673"/>
  <c r="J673" s="1"/>
  <c r="J684"/>
  <c r="G505"/>
  <c r="I494"/>
  <c r="I310"/>
  <c r="O310"/>
  <c r="J751"/>
  <c r="H740"/>
  <c r="J413"/>
  <c r="G543"/>
  <c r="I532"/>
  <c r="O31"/>
  <c r="I31"/>
  <c r="J409"/>
  <c r="J169"/>
  <c r="J153"/>
  <c r="J395"/>
  <c r="O394"/>
  <c r="I394"/>
  <c r="F548"/>
  <c r="I157"/>
  <c r="O157"/>
  <c r="I261"/>
  <c r="O261"/>
  <c r="J572"/>
  <c r="H561"/>
  <c r="J561" s="1"/>
  <c r="O260"/>
  <c r="I260"/>
  <c r="F631"/>
  <c r="O148"/>
  <c r="I148"/>
  <c r="O399"/>
  <c r="I399"/>
  <c r="J204"/>
  <c r="J123"/>
  <c r="J128"/>
  <c r="I712"/>
  <c r="G723"/>
  <c r="O712"/>
  <c r="H802"/>
  <c r="J802" s="1"/>
  <c r="J813"/>
  <c r="H777"/>
  <c r="J777" s="1"/>
  <c r="J788"/>
  <c r="O74"/>
  <c r="I74"/>
  <c r="F681"/>
  <c r="J378"/>
  <c r="I154"/>
  <c r="O154"/>
  <c r="J260"/>
  <c r="F707"/>
  <c r="I160"/>
  <c r="O160"/>
  <c r="O301"/>
  <c r="I301"/>
  <c r="G547"/>
  <c r="I536"/>
  <c r="J701"/>
  <c r="H690"/>
  <c r="J690" s="1"/>
  <c r="J68"/>
  <c r="J745"/>
  <c r="H734"/>
  <c r="J734" s="1"/>
  <c r="I419"/>
  <c r="O419"/>
  <c r="J282"/>
  <c r="J62"/>
  <c r="G506"/>
  <c r="I495"/>
  <c r="O369"/>
  <c r="I369"/>
  <c r="F763"/>
  <c r="O306"/>
  <c r="I306"/>
  <c r="F610"/>
  <c r="J397"/>
  <c r="F683"/>
  <c r="F748"/>
  <c r="J303"/>
  <c r="F615"/>
  <c r="G765"/>
  <c r="I754"/>
  <c r="F594"/>
  <c r="G767"/>
  <c r="I756"/>
  <c r="J720"/>
  <c r="H709"/>
  <c r="J709" s="1"/>
  <c r="J281"/>
  <c r="O287"/>
  <c r="I287"/>
  <c r="J728"/>
  <c r="H717"/>
  <c r="H784"/>
  <c r="J784" s="1"/>
  <c r="J795"/>
  <c r="J424"/>
  <c r="I330"/>
  <c r="O330"/>
  <c r="O244"/>
  <c r="I244"/>
  <c r="I333"/>
  <c r="O333"/>
  <c r="J107"/>
  <c r="F544"/>
  <c r="I257"/>
  <c r="O257"/>
  <c r="I324"/>
  <c r="O324"/>
  <c r="F640"/>
  <c r="J137"/>
  <c r="J319"/>
  <c r="J502"/>
  <c r="H491"/>
  <c r="J491" s="1"/>
  <c r="F814"/>
  <c r="O221"/>
  <c r="I221"/>
  <c r="I695"/>
  <c r="G706"/>
  <c r="F721"/>
  <c r="F575"/>
  <c r="I82"/>
  <c r="O82"/>
  <c r="J660"/>
  <c r="H649"/>
  <c r="F479"/>
  <c r="F459"/>
  <c r="I649"/>
  <c r="G660"/>
  <c r="G459"/>
  <c r="I448"/>
  <c r="J834"/>
  <c r="H823"/>
  <c r="J823" s="1"/>
  <c r="J640"/>
  <c r="H629"/>
  <c r="I444"/>
  <c r="G455"/>
  <c r="J173"/>
  <c r="F567"/>
  <c r="I105"/>
  <c r="O105"/>
  <c r="I469"/>
  <c r="G480"/>
  <c r="O135"/>
  <c r="I135"/>
  <c r="J658"/>
  <c r="H647"/>
  <c r="J647" s="1"/>
  <c r="J637"/>
  <c r="H626"/>
  <c r="J373"/>
  <c r="O89"/>
  <c r="I89"/>
  <c r="I625"/>
  <c r="G636"/>
  <c r="J255"/>
  <c r="J259"/>
  <c r="I512"/>
  <c r="G523"/>
  <c r="J410"/>
  <c r="O292"/>
  <c r="I292"/>
  <c r="H580"/>
  <c r="J580" s="1"/>
  <c r="J591"/>
  <c r="I711"/>
  <c r="G722"/>
  <c r="H650"/>
  <c r="J661"/>
  <c r="F525"/>
  <c r="J254"/>
  <c r="J404"/>
  <c r="F653"/>
  <c r="O357"/>
  <c r="I357"/>
  <c r="O108"/>
  <c r="I108"/>
  <c r="J567"/>
  <c r="H556"/>
  <c r="J556" s="1"/>
  <c r="I136"/>
  <c r="O136"/>
  <c r="H579"/>
  <c r="J579" s="1"/>
  <c r="J590"/>
  <c r="I211"/>
  <c r="O211"/>
  <c r="O336"/>
  <c r="I336"/>
  <c r="H542"/>
  <c r="J542" s="1"/>
  <c r="J553"/>
  <c r="G552"/>
  <c r="I541"/>
  <c r="J268"/>
  <c r="F678"/>
  <c r="O219"/>
  <c r="I219"/>
  <c r="I603"/>
  <c r="G614"/>
  <c r="I540"/>
  <c r="G551"/>
  <c r="J485"/>
  <c r="H474"/>
  <c r="J474" s="1"/>
  <c r="J307"/>
  <c r="F829"/>
  <c r="J297"/>
  <c r="J30"/>
  <c r="O224"/>
  <c r="I224"/>
  <c r="J817"/>
  <c r="H806"/>
  <c r="H687"/>
  <c r="J687" s="1"/>
  <c r="J698"/>
  <c r="I17"/>
  <c r="O17"/>
  <c r="I564"/>
  <c r="G575"/>
  <c r="J99"/>
  <c r="J164"/>
  <c r="O340"/>
  <c r="I340"/>
  <c r="I250"/>
  <c r="O250"/>
  <c r="I231"/>
  <c r="O231"/>
  <c r="J32"/>
  <c r="I693"/>
  <c r="G704"/>
  <c r="J25"/>
  <c r="I141"/>
  <c r="O141"/>
  <c r="O78"/>
  <c r="I78"/>
  <c r="J388"/>
  <c r="H577"/>
  <c r="J577" s="1"/>
  <c r="J588"/>
  <c r="I316"/>
  <c r="O316"/>
  <c r="F591"/>
  <c r="O158"/>
  <c r="I158"/>
  <c r="F811"/>
  <c r="I734"/>
  <c r="G745"/>
  <c r="F654"/>
  <c r="O85"/>
  <c r="I85"/>
  <c r="J419"/>
  <c r="I107"/>
  <c r="O107"/>
  <c r="J337"/>
  <c r="J348"/>
  <c r="J37"/>
  <c r="J571"/>
  <c r="H560"/>
  <c r="J560" s="1"/>
  <c r="F697"/>
  <c r="I46"/>
  <c r="O46"/>
  <c r="J132"/>
  <c r="J243"/>
  <c r="F727"/>
  <c r="J364"/>
  <c r="J461"/>
  <c r="H450"/>
  <c r="O167"/>
  <c r="I167"/>
  <c r="O15"/>
  <c r="I15"/>
  <c r="J394"/>
  <c r="I555"/>
  <c r="G566"/>
  <c r="J65"/>
  <c r="O367"/>
  <c r="I367"/>
  <c r="F509"/>
  <c r="I81"/>
  <c r="O81"/>
  <c r="I411"/>
  <c r="O411"/>
  <c r="F549"/>
  <c r="F704"/>
  <c r="O220"/>
  <c r="I220"/>
  <c r="J44"/>
  <c r="O137"/>
  <c r="I137"/>
  <c r="O152"/>
  <c r="I152"/>
  <c r="I577"/>
  <c r="G588"/>
  <c r="O577"/>
  <c r="O364"/>
  <c r="I364"/>
  <c r="J237"/>
  <c r="G616"/>
  <c r="I605"/>
  <c r="J149"/>
  <c r="J831"/>
  <c r="H820"/>
  <c r="J820" s="1"/>
  <c r="J311"/>
  <c r="J35"/>
  <c r="H779"/>
  <c r="J790"/>
  <c r="H582"/>
  <c r="J582" s="1"/>
  <c r="J593"/>
  <c r="F526"/>
  <c r="O442"/>
  <c r="I442"/>
  <c r="F728"/>
  <c r="O116"/>
  <c r="I116"/>
  <c r="J704"/>
  <c r="H693"/>
  <c r="J693" s="1"/>
  <c r="J217"/>
  <c r="J391"/>
  <c r="I557"/>
  <c r="G568"/>
  <c r="I291"/>
  <c r="O291"/>
  <c r="J386"/>
  <c r="J771"/>
  <c r="H760"/>
  <c r="J760" s="1"/>
  <c r="J328"/>
  <c r="J158"/>
  <c r="J19"/>
  <c r="J393"/>
  <c r="I824"/>
  <c r="G835"/>
  <c r="J42"/>
  <c r="O371"/>
  <c r="I371"/>
  <c r="I578"/>
  <c r="G589"/>
  <c r="J212"/>
  <c r="O124"/>
  <c r="I124"/>
  <c r="J436"/>
  <c r="O319"/>
  <c r="I319"/>
  <c r="F487"/>
  <c r="I115"/>
  <c r="O115"/>
  <c r="I735"/>
  <c r="G746"/>
  <c r="I496"/>
  <c r="G507"/>
  <c r="J343"/>
  <c r="J423"/>
  <c r="I420"/>
  <c r="O420"/>
  <c r="O425"/>
  <c r="I425"/>
  <c r="J179"/>
  <c r="J273"/>
  <c r="H805"/>
  <c r="J805" s="1"/>
  <c r="J816"/>
  <c r="F788"/>
  <c r="I671"/>
  <c r="G682"/>
  <c r="H446"/>
  <c r="J457"/>
  <c r="H599"/>
  <c r="J599" s="1"/>
  <c r="J610"/>
  <c r="I608"/>
  <c r="G619"/>
  <c r="I103"/>
  <c r="O103"/>
  <c r="I424"/>
  <c r="O424"/>
  <c r="I437"/>
  <c r="O437"/>
  <c r="I235"/>
  <c r="O235"/>
  <c r="F699"/>
  <c r="J46"/>
  <c r="I101"/>
  <c r="O101"/>
  <c r="O308"/>
  <c r="I308"/>
  <c r="I757"/>
  <c r="G768"/>
  <c r="I72"/>
  <c r="O72"/>
  <c r="I739"/>
  <c r="G750"/>
  <c r="J277"/>
  <c r="O179"/>
  <c r="I179"/>
  <c r="J306"/>
  <c r="I343"/>
  <c r="O343"/>
  <c r="H622"/>
  <c r="J622" s="1"/>
  <c r="J633"/>
  <c r="J38"/>
  <c r="I585"/>
  <c r="G596"/>
  <c r="O585"/>
  <c r="O289"/>
  <c r="I289"/>
  <c r="H475"/>
  <c r="J475" s="1"/>
  <c r="J486"/>
  <c r="O51"/>
  <c r="I51"/>
  <c r="O131"/>
  <c r="I131"/>
  <c r="H667"/>
  <c r="J667" s="1"/>
  <c r="J678"/>
  <c r="I730"/>
  <c r="G741"/>
  <c r="H642"/>
  <c r="J642" s="1"/>
  <c r="J653"/>
  <c r="J791"/>
  <c r="H780"/>
  <c r="J780" s="1"/>
  <c r="J274"/>
  <c r="J435"/>
  <c r="F657"/>
  <c r="J426"/>
  <c r="J187"/>
  <c r="F685"/>
  <c r="J431"/>
  <c r="J192"/>
  <c r="G724"/>
  <c r="I713"/>
  <c r="O35"/>
  <c r="I35"/>
  <c r="J392"/>
  <c r="F701"/>
  <c r="G574"/>
  <c r="I563"/>
  <c r="J210"/>
  <c r="I401"/>
  <c r="O401"/>
  <c r="J196"/>
  <c r="F552"/>
  <c r="I147"/>
  <c r="O147"/>
  <c r="H646"/>
  <c r="J646" s="1"/>
  <c r="J657"/>
  <c r="O290"/>
  <c r="I290"/>
  <c r="I421"/>
  <c r="O421"/>
  <c r="F660"/>
  <c r="F465"/>
  <c r="O335"/>
  <c r="I335"/>
  <c r="F506"/>
  <c r="G812"/>
  <c r="I801"/>
  <c r="I63"/>
  <c r="O63"/>
  <c r="O65"/>
  <c r="I65"/>
  <c r="F633"/>
  <c r="J76"/>
  <c r="F503"/>
  <c r="I826"/>
  <c r="G837"/>
  <c r="J240"/>
  <c r="J234"/>
  <c r="O332"/>
  <c r="I332"/>
  <c r="J484"/>
  <c r="H473"/>
  <c r="H452"/>
  <c r="J452" s="1"/>
  <c r="J463"/>
  <c r="G683"/>
  <c r="I672"/>
  <c r="J189"/>
  <c r="I317"/>
  <c r="O317"/>
  <c r="J130"/>
  <c r="F838"/>
  <c r="J613"/>
  <c r="H602"/>
  <c r="J602" s="1"/>
  <c r="I29"/>
  <c r="O29"/>
  <c r="H695"/>
  <c r="J706"/>
  <c r="J296"/>
  <c r="F702"/>
  <c r="H692"/>
  <c r="J692" s="1"/>
  <c r="J703"/>
  <c r="I189"/>
  <c r="O189"/>
  <c r="O325"/>
  <c r="I325"/>
  <c r="O50"/>
  <c r="I50"/>
  <c r="I673"/>
  <c r="G684"/>
  <c r="O25"/>
  <c r="I25"/>
  <c r="J143"/>
  <c r="O150"/>
  <c r="I150"/>
  <c r="F500"/>
  <c r="H454"/>
  <c r="J454" s="1"/>
  <c r="J465"/>
  <c r="J765"/>
  <c r="H754"/>
  <c r="J389"/>
  <c r="I690"/>
  <c r="G701"/>
  <c r="J180"/>
  <c r="J152"/>
  <c r="F816"/>
  <c r="O93"/>
  <c r="I93"/>
  <c r="O208"/>
  <c r="I208"/>
  <c r="O84"/>
  <c r="I84"/>
  <c r="J377"/>
  <c r="J384"/>
  <c r="J16"/>
  <c r="J399"/>
  <c r="J422"/>
  <c r="G504"/>
  <c r="I493"/>
  <c r="O391"/>
  <c r="I391"/>
  <c r="I582"/>
  <c r="G593"/>
  <c r="H476"/>
  <c r="J476" s="1"/>
  <c r="J487"/>
  <c r="H445"/>
  <c r="J445" s="1"/>
  <c r="J456"/>
  <c r="I297"/>
  <c r="O297"/>
  <c r="J61"/>
  <c r="J546"/>
  <c r="H535"/>
  <c r="J535" s="1"/>
  <c r="J195"/>
  <c r="O416"/>
  <c r="I416"/>
  <c r="J227"/>
  <c r="I341"/>
  <c r="O341"/>
  <c r="J439"/>
  <c r="G787"/>
  <c r="I776"/>
  <c r="H470"/>
  <c r="J470" s="1"/>
  <c r="J481"/>
  <c r="G814"/>
  <c r="I803"/>
  <c r="G764"/>
  <c r="I753"/>
  <c r="F720"/>
  <c r="J312"/>
  <c r="I403"/>
  <c r="O403"/>
  <c r="I270"/>
  <c r="O270"/>
  <c r="O59"/>
  <c r="I59"/>
  <c r="G509"/>
  <c r="I498"/>
  <c r="O272"/>
  <c r="I272"/>
  <c r="J412"/>
  <c r="J160"/>
  <c r="I515"/>
  <c r="G526"/>
  <c r="G479"/>
  <c r="I468"/>
  <c r="O355"/>
  <c r="I355"/>
  <c r="J292"/>
  <c r="G707"/>
  <c r="I696"/>
  <c r="J225"/>
  <c r="O110"/>
  <c r="I110"/>
  <c r="I628"/>
  <c r="G639"/>
  <c r="I670"/>
  <c r="G681"/>
  <c r="G618"/>
  <c r="I607"/>
  <c r="H537"/>
  <c r="J548"/>
  <c r="I251"/>
  <c r="O251"/>
  <c r="J162"/>
  <c r="I307"/>
  <c r="O307"/>
  <c r="J305"/>
  <c r="I428"/>
  <c r="O428"/>
  <c r="J144"/>
  <c r="J194"/>
  <c r="J228"/>
  <c r="J104"/>
  <c r="J295"/>
  <c r="F659"/>
  <c r="J170"/>
  <c r="G659"/>
  <c r="I648"/>
  <c r="I170"/>
  <c r="O170"/>
  <c r="I76"/>
  <c r="O76"/>
  <c r="I558"/>
  <c r="G569"/>
  <c r="J320"/>
  <c r="I380"/>
  <c r="O380"/>
  <c r="J183"/>
  <c r="F722"/>
  <c r="O438"/>
  <c r="I438"/>
  <c r="I441"/>
  <c r="O441"/>
  <c r="I762"/>
  <c r="G773"/>
  <c r="H799"/>
  <c r="J810"/>
  <c r="J299"/>
  <c r="H518"/>
  <c r="J518" s="1"/>
  <c r="J529"/>
  <c r="J236"/>
  <c r="F502"/>
  <c r="O48"/>
  <c r="I48"/>
  <c r="G502"/>
  <c r="I491"/>
  <c r="I422"/>
  <c r="O422"/>
  <c r="J184"/>
  <c r="F744"/>
  <c r="J324"/>
  <c r="G656"/>
  <c r="I645"/>
  <c r="I119"/>
  <c r="O119"/>
  <c r="J376"/>
  <c r="J199"/>
  <c r="I172"/>
  <c r="O172"/>
  <c r="J270"/>
  <c r="F592"/>
  <c r="J383"/>
  <c r="F743"/>
  <c r="G809"/>
  <c r="I798"/>
  <c r="J420"/>
  <c r="I314"/>
  <c r="O314"/>
  <c r="J382"/>
  <c r="J185"/>
  <c r="J114"/>
  <c r="G813"/>
  <c r="I802"/>
  <c r="I24"/>
  <c r="O24"/>
  <c r="J504"/>
  <c r="H493"/>
  <c r="J493" s="1"/>
  <c r="F658"/>
  <c r="F809"/>
  <c r="J403"/>
  <c r="J631"/>
  <c r="H620"/>
  <c r="J620" s="1"/>
  <c r="J253"/>
  <c r="O378"/>
  <c r="I378"/>
  <c r="J346"/>
  <c r="H652"/>
  <c r="J652" s="1"/>
  <c r="J663"/>
  <c r="O12"/>
  <c r="I12"/>
  <c r="J122"/>
  <c r="J635"/>
  <c r="H624"/>
  <c r="F723"/>
  <c r="O247"/>
  <c r="I247"/>
  <c r="I602"/>
  <c r="G613"/>
  <c r="J333"/>
  <c r="J231"/>
  <c r="I298"/>
  <c r="O298"/>
  <c r="I601"/>
  <c r="G612"/>
  <c r="O149"/>
  <c r="I149"/>
  <c r="J589"/>
  <c r="H578"/>
  <c r="J578" s="1"/>
  <c r="J358"/>
  <c r="H601"/>
  <c r="J612"/>
  <c r="I193"/>
  <c r="O193"/>
  <c r="I200"/>
  <c r="O200"/>
  <c r="O132"/>
  <c r="I132"/>
  <c r="J155"/>
  <c r="J726"/>
  <c r="H715"/>
  <c r="J715" s="1"/>
  <c r="I70"/>
  <c r="O70"/>
  <c r="G770"/>
  <c r="I759"/>
  <c r="I580"/>
  <c r="G591"/>
  <c r="O296"/>
  <c r="I296"/>
  <c r="J342"/>
  <c r="J416"/>
  <c r="J141"/>
  <c r="H514"/>
  <c r="J525"/>
  <c r="H644"/>
  <c r="J644" s="1"/>
  <c r="J655"/>
  <c r="J64"/>
  <c r="O143"/>
  <c r="I143"/>
  <c r="H651"/>
  <c r="J662"/>
  <c r="J250"/>
  <c r="J200"/>
  <c r="O379"/>
  <c r="I379"/>
  <c r="O431"/>
  <c r="I431"/>
  <c r="I664"/>
  <c r="G675"/>
  <c r="G744"/>
  <c r="I733"/>
  <c r="O276"/>
  <c r="I276"/>
  <c r="F641"/>
  <c r="H449"/>
  <c r="J449" s="1"/>
  <c r="J460"/>
  <c r="H781"/>
  <c r="J781" s="1"/>
  <c r="J792"/>
  <c r="F831"/>
  <c r="I21"/>
  <c r="O21"/>
  <c r="F462"/>
  <c r="O23"/>
  <c r="I23"/>
  <c r="J432"/>
  <c r="I27"/>
  <c r="O27"/>
  <c r="I90"/>
  <c r="O90"/>
  <c r="O99"/>
  <c r="I99"/>
  <c r="J351"/>
  <c r="O440"/>
  <c r="I440"/>
  <c r="I415"/>
  <c r="O415"/>
  <c r="I204"/>
  <c r="O204"/>
  <c r="O75"/>
  <c r="I75"/>
  <c r="I418"/>
  <c r="O418"/>
  <c r="I241"/>
  <c r="O241"/>
  <c r="O26"/>
  <c r="I26"/>
  <c r="G611"/>
  <c r="I600"/>
  <c r="F460"/>
  <c r="J314"/>
  <c r="F547"/>
  <c r="J140"/>
  <c r="J411"/>
  <c r="O434"/>
  <c r="I434"/>
  <c r="I265"/>
  <c r="O265"/>
  <c r="H583"/>
  <c r="J583" s="1"/>
  <c r="J594"/>
  <c r="I58"/>
  <c r="O58"/>
  <c r="J57"/>
  <c r="O198"/>
  <c r="I198"/>
  <c r="J147"/>
  <c r="I374"/>
  <c r="O374"/>
  <c r="I13"/>
  <c r="O13"/>
  <c r="O185"/>
  <c r="I185"/>
  <c r="O269"/>
  <c r="I269"/>
  <c r="I327"/>
  <c r="O327"/>
  <c r="F638"/>
  <c r="I138"/>
  <c r="O138"/>
  <c r="J680"/>
  <c r="H669"/>
  <c r="J669" s="1"/>
  <c r="I646"/>
  <c r="G657"/>
  <c r="O300"/>
  <c r="I300"/>
  <c r="J116"/>
  <c r="J430"/>
  <c r="O222"/>
  <c r="I222"/>
  <c r="H776"/>
  <c r="J776" s="1"/>
  <c r="J787"/>
  <c r="J609"/>
  <c r="H598"/>
  <c r="I752"/>
  <c r="G763"/>
  <c r="I53"/>
  <c r="O53"/>
  <c r="O356"/>
  <c r="I356"/>
  <c r="J263"/>
  <c r="F719"/>
  <c r="J530"/>
  <c r="H519"/>
  <c r="J519" s="1"/>
  <c r="H798"/>
  <c r="J798" s="1"/>
  <c r="J809"/>
  <c r="J186"/>
  <c r="O117"/>
  <c r="I117"/>
  <c r="I517"/>
  <c r="G528"/>
  <c r="O114"/>
  <c r="I114"/>
  <c r="J619"/>
  <c r="H608"/>
  <c r="J608" s="1"/>
  <c r="J172"/>
  <c r="F700"/>
  <c r="I427"/>
  <c r="O427"/>
  <c r="J239"/>
  <c r="J285"/>
  <c r="O39"/>
  <c r="I39"/>
  <c r="I342"/>
  <c r="O342"/>
  <c r="J73"/>
  <c r="G655"/>
  <c r="I644"/>
  <c r="G617"/>
  <c r="I606"/>
  <c r="J370"/>
  <c r="J120"/>
  <c r="G571"/>
  <c r="I560"/>
  <c r="O225"/>
  <c r="I225"/>
  <c r="O197"/>
  <c r="I197"/>
  <c r="J52"/>
  <c r="I470"/>
  <c r="G481"/>
  <c r="J261"/>
  <c r="O311"/>
  <c r="I311"/>
  <c r="F792"/>
  <c r="O402"/>
  <c r="I402"/>
  <c r="J390"/>
  <c r="J205"/>
  <c r="F572"/>
  <c r="J334"/>
  <c r="I106"/>
  <c r="O106"/>
  <c r="F810"/>
  <c r="J108"/>
  <c r="J375"/>
  <c r="J385"/>
  <c r="I714"/>
  <c r="G725"/>
  <c r="G729"/>
  <c r="I718"/>
  <c r="J256"/>
  <c r="G609"/>
  <c r="I598"/>
  <c r="I102"/>
  <c r="O102"/>
  <c r="I710"/>
  <c r="G721"/>
  <c r="G662"/>
  <c r="I651"/>
  <c r="O409"/>
  <c r="I409"/>
  <c r="J552"/>
  <c r="H541"/>
  <c r="J541" s="1"/>
  <c r="F618"/>
  <c r="O436"/>
  <c r="I436"/>
  <c r="O410"/>
  <c r="I410"/>
  <c r="I382"/>
  <c r="O382"/>
  <c r="F746"/>
  <c r="J119"/>
  <c r="O256"/>
  <c r="I256"/>
  <c r="F612"/>
  <c r="H696"/>
  <c r="J696" s="1"/>
  <c r="J707"/>
  <c r="H718"/>
  <c r="J729"/>
  <c r="J66"/>
  <c r="J290"/>
  <c r="I413"/>
  <c r="O413"/>
  <c r="J125"/>
  <c r="I155"/>
  <c r="O155"/>
  <c r="O95"/>
  <c r="I95"/>
  <c r="I694"/>
  <c r="G705"/>
  <c r="J75"/>
  <c r="O397"/>
  <c r="I397"/>
  <c r="I243"/>
  <c r="O243"/>
  <c r="H469"/>
  <c r="J480"/>
  <c r="G771"/>
  <c r="I760"/>
  <c r="I176"/>
  <c r="O176"/>
  <c r="J345"/>
  <c r="J614"/>
  <c r="H603"/>
  <c r="O16"/>
  <c r="I16"/>
  <c r="O393"/>
  <c r="I393"/>
  <c r="I667"/>
  <c r="G678"/>
  <c r="O366"/>
  <c r="I366"/>
  <c r="J213"/>
  <c r="F726"/>
  <c r="J611"/>
  <c r="H600"/>
  <c r="J600" s="1"/>
  <c r="G456"/>
  <c r="I445"/>
  <c r="O178"/>
  <c r="I178"/>
  <c r="I201"/>
  <c r="O201"/>
  <c r="J354"/>
  <c r="I775"/>
  <c r="G786"/>
  <c r="J77"/>
  <c r="J102"/>
  <c r="J367"/>
  <c r="F680"/>
  <c r="J793"/>
  <c r="H782"/>
  <c r="G531"/>
  <c r="I520"/>
  <c r="G789"/>
  <c r="I778"/>
  <c r="I146"/>
  <c r="O146"/>
  <c r="G791"/>
  <c r="I780"/>
  <c r="G546"/>
  <c r="I535"/>
  <c r="I43"/>
  <c r="O43"/>
  <c r="F766"/>
  <c r="J15"/>
  <c r="O228"/>
  <c r="I228"/>
  <c r="J190"/>
  <c r="J211"/>
  <c r="I689"/>
  <c r="G700"/>
  <c r="O689"/>
  <c r="J126"/>
  <c r="G663"/>
  <c r="I652"/>
  <c r="J22"/>
  <c r="H448"/>
  <c r="J448" s="1"/>
  <c r="J459"/>
  <c r="J363"/>
  <c r="F817"/>
  <c r="J338"/>
  <c r="J69"/>
  <c r="J773"/>
  <c r="H762"/>
  <c r="J762" s="1"/>
  <c r="G594"/>
  <c r="I583"/>
  <c r="I266"/>
  <c r="O266"/>
  <c r="J332"/>
  <c r="G521"/>
  <c r="I510"/>
  <c r="H648"/>
  <c r="J648" s="1"/>
  <c r="J659"/>
  <c r="J165"/>
  <c r="F546"/>
  <c r="I262"/>
  <c r="O262"/>
  <c r="F529"/>
  <c r="H554"/>
  <c r="J554" s="1"/>
  <c r="J565"/>
  <c r="I87"/>
  <c r="O87"/>
  <c r="H563"/>
  <c r="J563" s="1"/>
  <c r="J574"/>
  <c r="J369"/>
  <c r="F478"/>
  <c r="J616"/>
  <c r="H605"/>
  <c r="J166"/>
  <c r="J121"/>
  <c r="I828"/>
  <c r="G839"/>
  <c r="J566"/>
  <c r="H555"/>
  <c r="J555" s="1"/>
  <c r="J29"/>
  <c r="J262"/>
  <c r="O386"/>
  <c r="I386"/>
  <c r="I451"/>
  <c r="G462"/>
  <c r="J28"/>
  <c r="J322"/>
  <c r="F505"/>
  <c r="F772"/>
  <c r="O34"/>
  <c r="I34"/>
  <c r="O49"/>
  <c r="I49"/>
  <c r="J325"/>
  <c r="F725"/>
  <c r="I426"/>
  <c r="O426"/>
  <c r="I554"/>
  <c r="G565"/>
  <c r="O334"/>
  <c r="I334"/>
  <c r="O20"/>
  <c r="I20"/>
  <c r="I372"/>
  <c r="O372"/>
  <c r="O253"/>
  <c r="I253"/>
  <c r="F791"/>
  <c r="I52"/>
  <c r="O52"/>
  <c r="J159"/>
  <c r="I674"/>
  <c r="G685"/>
  <c r="F705"/>
  <c r="I454"/>
  <c r="G465"/>
  <c r="H800"/>
  <c r="J800" s="1"/>
  <c r="J811"/>
  <c r="J45"/>
  <c r="F661"/>
  <c r="F551"/>
  <c r="J425"/>
  <c r="I236"/>
  <c r="O236"/>
  <c r="G503"/>
  <c r="I492"/>
  <c r="O97"/>
  <c r="I97"/>
  <c r="F597"/>
  <c r="J355"/>
  <c r="G553"/>
  <c r="I542"/>
  <c r="F768"/>
  <c r="O360"/>
  <c r="I360"/>
  <c r="H824"/>
  <c r="J824" s="1"/>
  <c r="J835"/>
  <c r="I191"/>
  <c r="O191"/>
  <c r="J699"/>
  <c r="H688"/>
  <c r="J688" s="1"/>
  <c r="F698"/>
  <c r="F749"/>
  <c r="F566"/>
  <c r="O233"/>
  <c r="I233"/>
  <c r="J251"/>
  <c r="H691"/>
  <c r="J691" s="1"/>
  <c r="J702"/>
  <c r="G702"/>
  <c r="I691"/>
  <c r="O691"/>
  <c r="J294"/>
  <c r="J284"/>
  <c r="O234"/>
  <c r="I234"/>
  <c r="H581"/>
  <c r="J581" s="1"/>
  <c r="J592"/>
  <c r="J171"/>
  <c r="I281"/>
  <c r="O281"/>
  <c r="G719"/>
  <c r="I708"/>
  <c r="F676"/>
  <c r="I202"/>
  <c r="O202"/>
  <c r="H623"/>
  <c r="J634"/>
  <c r="J50"/>
  <c r="I56"/>
  <c r="O56"/>
  <c r="G458"/>
  <c r="I447"/>
  <c r="J365"/>
  <c r="F765"/>
  <c r="I118"/>
  <c r="O118"/>
  <c r="J21"/>
  <c r="H472"/>
  <c r="J472" s="1"/>
  <c r="J483"/>
  <c r="J80"/>
  <c r="G766"/>
  <c r="I755"/>
  <c r="J191"/>
  <c r="F550"/>
  <c r="I226"/>
  <c r="O226"/>
  <c r="O203"/>
  <c r="I203"/>
  <c r="I159"/>
  <c r="O159"/>
  <c r="J335"/>
  <c r="J275"/>
  <c r="J396"/>
  <c r="J418"/>
  <c r="G751"/>
  <c r="I740"/>
  <c r="J55"/>
  <c r="I692"/>
  <c r="G703"/>
  <c r="J528"/>
  <c r="H517"/>
  <c r="J245"/>
  <c r="J53"/>
  <c r="F639"/>
  <c r="O230"/>
  <c r="I230"/>
  <c r="O129"/>
  <c r="I129"/>
  <c r="O41"/>
  <c r="I41"/>
  <c r="I647"/>
  <c r="G658"/>
  <c r="J242"/>
  <c r="I285"/>
  <c r="O285"/>
  <c r="I142"/>
  <c r="O142"/>
  <c r="O188"/>
  <c r="I188"/>
  <c r="J51"/>
  <c r="J103"/>
  <c r="I259"/>
  <c r="O259"/>
  <c r="J368"/>
  <c r="J111"/>
  <c r="O192"/>
  <c r="I192"/>
  <c r="J329"/>
  <c r="F501"/>
  <c r="F830"/>
  <c r="O282"/>
  <c r="I282"/>
  <c r="F528"/>
  <c r="F795"/>
  <c r="H738"/>
  <c r="J749"/>
  <c r="J315"/>
  <c r="J331"/>
  <c r="J636"/>
  <c r="H625"/>
  <c r="I249"/>
  <c r="O249"/>
  <c r="J206"/>
  <c r="J129"/>
  <c r="J499"/>
  <c r="H488"/>
  <c r="J488" s="1"/>
  <c r="J193"/>
  <c r="I365"/>
  <c r="O365"/>
  <c r="J249"/>
  <c r="H737"/>
  <c r="J748"/>
  <c r="F507"/>
  <c r="F677"/>
  <c r="I153"/>
  <c r="O153"/>
  <c r="J109"/>
  <c r="J248"/>
  <c r="J63"/>
  <c r="O275"/>
  <c r="I275"/>
  <c r="J267"/>
  <c r="H576"/>
  <c r="J587"/>
  <c r="J34"/>
  <c r="J85"/>
  <c r="J113"/>
  <c r="O83"/>
  <c r="I83"/>
  <c r="F485"/>
  <c r="J59"/>
  <c r="F745"/>
  <c r="G463"/>
  <c r="I452"/>
  <c r="J721"/>
  <c r="H710"/>
  <c r="J710" s="1"/>
  <c r="I186"/>
  <c r="O186"/>
  <c r="J549"/>
  <c r="H538"/>
  <c r="I363"/>
  <c r="O363"/>
  <c r="I80"/>
  <c r="O80"/>
  <c r="F703"/>
  <c r="G464"/>
  <c r="I453"/>
  <c r="H671"/>
  <c r="J671" s="1"/>
  <c r="J682"/>
  <c r="F807"/>
  <c r="O54"/>
  <c r="I54"/>
  <c r="O164"/>
  <c r="I164"/>
  <c r="O258"/>
  <c r="I258"/>
  <c r="J398"/>
  <c r="F463"/>
  <c r="O47"/>
  <c r="I47"/>
  <c r="H804"/>
  <c r="J815"/>
  <c r="J60"/>
  <c r="F637"/>
  <c r="J724"/>
  <c r="H713"/>
  <c r="J713" s="1"/>
  <c r="I352"/>
  <c r="O352"/>
  <c r="F499"/>
  <c r="J353"/>
  <c r="O94"/>
  <c r="I94"/>
  <c r="J56"/>
  <c r="F461"/>
  <c r="I321"/>
  <c r="O321"/>
  <c r="G485"/>
  <c r="I474"/>
  <c r="G570"/>
  <c r="I559"/>
  <c r="J81"/>
  <c r="J17"/>
  <c r="J407"/>
  <c r="I126"/>
  <c r="O126"/>
  <c r="I255"/>
  <c r="O255"/>
  <c r="O318"/>
  <c r="I318"/>
  <c r="F729"/>
  <c r="J350"/>
  <c r="I433"/>
  <c r="O433"/>
  <c r="O280"/>
  <c r="I280"/>
  <c r="O123"/>
  <c r="I123"/>
  <c r="J279"/>
  <c r="I11"/>
  <c r="O11"/>
  <c r="J41"/>
  <c r="G460"/>
  <c r="I449"/>
  <c r="H672"/>
  <c r="J683"/>
  <c r="J161"/>
  <c r="J223"/>
  <c r="O248"/>
  <c r="I248"/>
  <c r="O206"/>
  <c r="I206"/>
  <c r="G654"/>
  <c r="I643"/>
  <c r="G572"/>
  <c r="I561"/>
  <c r="J569"/>
  <c r="H558"/>
  <c r="J558" s="1"/>
  <c r="J71"/>
  <c r="J13"/>
  <c r="J427"/>
  <c r="J719"/>
  <c r="H708"/>
  <c r="J708" s="1"/>
  <c r="H607"/>
  <c r="J607" s="1"/>
  <c r="J618"/>
  <c r="J95"/>
  <c r="H604"/>
  <c r="J615"/>
  <c r="G500"/>
  <c r="I489"/>
  <c r="I245"/>
  <c r="O245"/>
  <c r="J86"/>
  <c r="J434"/>
  <c r="O19"/>
  <c r="I19"/>
  <c r="J151"/>
  <c r="J527"/>
  <c r="H516"/>
  <c r="J516" s="1"/>
  <c r="O66"/>
  <c r="I66"/>
  <c r="F785"/>
  <c r="O323"/>
  <c r="I323"/>
  <c r="J509"/>
  <c r="H498"/>
  <c r="J498" s="1"/>
  <c r="O353"/>
  <c r="I353"/>
  <c r="J18"/>
  <c r="O62"/>
  <c r="I62"/>
  <c r="F595"/>
  <c r="F834"/>
  <c r="F484"/>
  <c r="I392"/>
  <c r="O392"/>
  <c r="F836"/>
  <c r="J134"/>
  <c r="O267"/>
  <c r="I267"/>
  <c r="O309"/>
  <c r="I309"/>
  <c r="O104"/>
  <c r="I104"/>
  <c r="F486"/>
  <c r="H557"/>
  <c r="J557" s="1"/>
  <c r="J568"/>
  <c r="J289"/>
  <c r="J408"/>
  <c r="O120"/>
  <c r="I120"/>
  <c r="J308"/>
  <c r="I622"/>
  <c r="G633"/>
  <c r="J503"/>
  <c r="H492"/>
  <c r="H819"/>
  <c r="J830"/>
  <c r="F832"/>
  <c r="O134"/>
  <c r="I134"/>
  <c r="J117"/>
  <c r="J202"/>
  <c r="G699"/>
  <c r="I688"/>
  <c r="O279"/>
  <c r="I279"/>
  <c r="I121"/>
  <c r="O121"/>
  <c r="O302"/>
  <c r="I302"/>
  <c r="G486"/>
  <c r="I475"/>
  <c r="O760" l="1"/>
  <c r="O470"/>
  <c r="O688"/>
  <c r="O643"/>
  <c r="O542"/>
  <c r="O828"/>
  <c r="O714"/>
  <c r="O646"/>
  <c r="O780"/>
  <c r="O673"/>
  <c r="O735"/>
  <c r="O758"/>
  <c r="O540"/>
  <c r="O512"/>
  <c r="O520"/>
  <c r="O560"/>
  <c r="O644"/>
  <c r="O694"/>
  <c r="O647"/>
  <c r="O652"/>
  <c r="O803"/>
  <c r="O783"/>
  <c r="O489"/>
  <c r="O739"/>
  <c r="O534"/>
  <c r="O668"/>
  <c r="O667"/>
  <c r="O664"/>
  <c r="O802"/>
  <c r="O491"/>
  <c r="O670"/>
  <c r="O495"/>
  <c r="O666"/>
  <c r="O716"/>
  <c r="O781"/>
  <c r="O474"/>
  <c r="O453"/>
  <c r="O454"/>
  <c r="O554"/>
  <c r="O445"/>
  <c r="O801"/>
  <c r="O494"/>
  <c r="O518"/>
  <c r="L557"/>
  <c r="O449"/>
  <c r="O452"/>
  <c r="O535"/>
  <c r="O753"/>
  <c r="O690"/>
  <c r="O826"/>
  <c r="O621"/>
  <c r="O731"/>
  <c r="O584"/>
  <c r="O559"/>
  <c r="O755"/>
  <c r="O674"/>
  <c r="O451"/>
  <c r="O778"/>
  <c r="O775"/>
  <c r="O645"/>
  <c r="O628"/>
  <c r="O468"/>
  <c r="O515"/>
  <c r="O563"/>
  <c r="O824"/>
  <c r="O541"/>
  <c r="O448"/>
  <c r="O665"/>
  <c r="O627"/>
  <c r="L134"/>
  <c r="L527"/>
  <c r="O608"/>
  <c r="O561"/>
  <c r="O606"/>
  <c r="O733"/>
  <c r="O607"/>
  <c r="O757"/>
  <c r="O671"/>
  <c r="O578"/>
  <c r="O555"/>
  <c r="O734"/>
  <c r="O564"/>
  <c r="O756"/>
  <c r="O797"/>
  <c r="O796"/>
  <c r="O818"/>
  <c r="M489"/>
  <c r="K489"/>
  <c r="J604"/>
  <c r="L604" s="1"/>
  <c r="O604"/>
  <c r="M352"/>
  <c r="K352"/>
  <c r="O463"/>
  <c r="I463"/>
  <c r="M275"/>
  <c r="K275"/>
  <c r="O702"/>
  <c r="I702"/>
  <c r="O553"/>
  <c r="I553"/>
  <c r="O531"/>
  <c r="I531"/>
  <c r="M256"/>
  <c r="K256"/>
  <c r="I657"/>
  <c r="O657"/>
  <c r="K26"/>
  <c r="M26"/>
  <c r="M27"/>
  <c r="K27"/>
  <c r="K733"/>
  <c r="M733"/>
  <c r="K602"/>
  <c r="M602"/>
  <c r="J624"/>
  <c r="L624" s="1"/>
  <c r="O624"/>
  <c r="K558"/>
  <c r="M558"/>
  <c r="M59"/>
  <c r="K59"/>
  <c r="M803"/>
  <c r="K803"/>
  <c r="M582"/>
  <c r="K582"/>
  <c r="M493"/>
  <c r="K493"/>
  <c r="J754"/>
  <c r="L754" s="1"/>
  <c r="O754"/>
  <c r="J779"/>
  <c r="L779" s="1"/>
  <c r="O779"/>
  <c r="J649"/>
  <c r="L649" s="1"/>
  <c r="O649"/>
  <c r="K534"/>
  <c r="M534"/>
  <c r="K819"/>
  <c r="M819"/>
  <c r="I720"/>
  <c r="O720"/>
  <c r="K390"/>
  <c r="M390"/>
  <c r="O834"/>
  <c r="I834"/>
  <c r="M344"/>
  <c r="K344"/>
  <c r="K708"/>
  <c r="M708"/>
  <c r="K691"/>
  <c r="M691"/>
  <c r="M542"/>
  <c r="K542"/>
  <c r="M554"/>
  <c r="K554"/>
  <c r="K34"/>
  <c r="M34"/>
  <c r="I839"/>
  <c r="O839"/>
  <c r="J605"/>
  <c r="L605" s="1"/>
  <c r="O605"/>
  <c r="M262"/>
  <c r="K262"/>
  <c r="K651"/>
  <c r="M651"/>
  <c r="M710"/>
  <c r="K710"/>
  <c r="I609"/>
  <c r="O609"/>
  <c r="I725"/>
  <c r="O725"/>
  <c r="K106"/>
  <c r="M106"/>
  <c r="M311"/>
  <c r="K311"/>
  <c r="O481"/>
  <c r="I481"/>
  <c r="M560"/>
  <c r="K560"/>
  <c r="K644"/>
  <c r="M644"/>
  <c r="K342"/>
  <c r="M342"/>
  <c r="O763"/>
  <c r="I763"/>
  <c r="K185"/>
  <c r="M185"/>
  <c r="M434"/>
  <c r="K434"/>
  <c r="O611"/>
  <c r="I611"/>
  <c r="K241"/>
  <c r="M241"/>
  <c r="K415"/>
  <c r="M415"/>
  <c r="K99"/>
  <c r="M99"/>
  <c r="K664"/>
  <c r="M664"/>
  <c r="M379"/>
  <c r="K379"/>
  <c r="J514"/>
  <c r="L514" s="1"/>
  <c r="O514"/>
  <c r="M296"/>
  <c r="K296"/>
  <c r="K70"/>
  <c r="M70"/>
  <c r="K132"/>
  <c r="M132"/>
  <c r="O593"/>
  <c r="I593"/>
  <c r="K84"/>
  <c r="M84"/>
  <c r="M93"/>
  <c r="K93"/>
  <c r="K673"/>
  <c r="M673"/>
  <c r="M325"/>
  <c r="K325"/>
  <c r="O683"/>
  <c r="I683"/>
  <c r="I616"/>
  <c r="O616"/>
  <c r="K220"/>
  <c r="M220"/>
  <c r="M15"/>
  <c r="K15"/>
  <c r="J450"/>
  <c r="L450" s="1"/>
  <c r="O450"/>
  <c r="K158"/>
  <c r="M158"/>
  <c r="M316"/>
  <c r="K316"/>
  <c r="M78"/>
  <c r="K78"/>
  <c r="K625"/>
  <c r="M625"/>
  <c r="J626"/>
  <c r="L626" s="1"/>
  <c r="O626"/>
  <c r="K135"/>
  <c r="M135"/>
  <c r="K695"/>
  <c r="M695"/>
  <c r="K257"/>
  <c r="M257"/>
  <c r="K333"/>
  <c r="M333"/>
  <c r="K330"/>
  <c r="M330"/>
  <c r="J717"/>
  <c r="L717" s="1"/>
  <c r="O717"/>
  <c r="M376"/>
  <c r="K376"/>
  <c r="K214"/>
  <c r="M214"/>
  <c r="K407"/>
  <c r="M407"/>
  <c r="M33"/>
  <c r="K33"/>
  <c r="M476"/>
  <c r="K476"/>
  <c r="M629"/>
  <c r="K629"/>
  <c r="M165"/>
  <c r="K165"/>
  <c r="J471"/>
  <c r="L471" s="1"/>
  <c r="O471"/>
  <c r="O679"/>
  <c r="I679"/>
  <c r="J711"/>
  <c r="L711" s="1"/>
  <c r="O711"/>
  <c r="M731"/>
  <c r="K731"/>
  <c r="M716"/>
  <c r="K716"/>
  <c r="J496"/>
  <c r="L496" s="1"/>
  <c r="O496"/>
  <c r="K642"/>
  <c r="M642"/>
  <c r="K774"/>
  <c r="M774"/>
  <c r="M271"/>
  <c r="K271"/>
  <c r="K377"/>
  <c r="M377"/>
  <c r="J821"/>
  <c r="L821" s="1"/>
  <c r="O821"/>
  <c r="K579"/>
  <c r="M579"/>
  <c r="L81"/>
  <c r="L710"/>
  <c r="L111"/>
  <c r="L335"/>
  <c r="L50"/>
  <c r="L284"/>
  <c r="L762"/>
  <c r="L126"/>
  <c r="L611"/>
  <c r="L480"/>
  <c r="L186"/>
  <c r="L116"/>
  <c r="L583"/>
  <c r="L141"/>
  <c r="L631"/>
  <c r="L185"/>
  <c r="L810"/>
  <c r="L228"/>
  <c r="L225"/>
  <c r="L61"/>
  <c r="L613"/>
  <c r="L19"/>
  <c r="O557"/>
  <c r="L259"/>
  <c r="L595"/>
  <c r="L167"/>
  <c r="L275"/>
  <c r="L365"/>
  <c r="L322"/>
  <c r="L29"/>
  <c r="L574"/>
  <c r="L565"/>
  <c r="L648"/>
  <c r="L375"/>
  <c r="L390"/>
  <c r="L239"/>
  <c r="L172"/>
  <c r="L787"/>
  <c r="L430"/>
  <c r="L680"/>
  <c r="L594"/>
  <c r="L449"/>
  <c r="L662"/>
  <c r="L64"/>
  <c r="O759"/>
  <c r="L358"/>
  <c r="O493"/>
  <c r="L399"/>
  <c r="L180"/>
  <c r="L389"/>
  <c r="L454"/>
  <c r="L143"/>
  <c r="L703"/>
  <c r="L706"/>
  <c r="L602"/>
  <c r="L484"/>
  <c r="L240"/>
  <c r="L243"/>
  <c r="L348"/>
  <c r="L419"/>
  <c r="L25"/>
  <c r="L491"/>
  <c r="L281"/>
  <c r="L321"/>
  <c r="L508"/>
  <c r="L88"/>
  <c r="L265"/>
  <c r="L808"/>
  <c r="O630"/>
  <c r="L336"/>
  <c r="L500"/>
  <c r="L201"/>
  <c r="L197"/>
  <c r="L768"/>
  <c r="L82"/>
  <c r="L415"/>
  <c r="M475"/>
  <c r="K475"/>
  <c r="O633"/>
  <c r="I633"/>
  <c r="K309"/>
  <c r="M309"/>
  <c r="M561"/>
  <c r="K561"/>
  <c r="I654"/>
  <c r="O654"/>
  <c r="J672"/>
  <c r="L672" s="1"/>
  <c r="O672"/>
  <c r="M123"/>
  <c r="K123"/>
  <c r="M318"/>
  <c r="K318"/>
  <c r="J538"/>
  <c r="L538" s="1"/>
  <c r="O538"/>
  <c r="K83"/>
  <c r="M83"/>
  <c r="K41"/>
  <c r="M41"/>
  <c r="M230"/>
  <c r="K230"/>
  <c r="M692"/>
  <c r="K692"/>
  <c r="I751"/>
  <c r="O751"/>
  <c r="M447"/>
  <c r="K447"/>
  <c r="K191"/>
  <c r="M191"/>
  <c r="K266"/>
  <c r="M266"/>
  <c r="K780"/>
  <c r="M780"/>
  <c r="K393"/>
  <c r="M393"/>
  <c r="J603"/>
  <c r="L603" s="1"/>
  <c r="O603"/>
  <c r="K176"/>
  <c r="M176"/>
  <c r="M397"/>
  <c r="K397"/>
  <c r="I705"/>
  <c r="O705"/>
  <c r="K413"/>
  <c r="M413"/>
  <c r="J718"/>
  <c r="L718" s="1"/>
  <c r="O718"/>
  <c r="M436"/>
  <c r="K436"/>
  <c r="I662"/>
  <c r="O662"/>
  <c r="I528"/>
  <c r="O528"/>
  <c r="M752"/>
  <c r="K752"/>
  <c r="M327"/>
  <c r="K327"/>
  <c r="M374"/>
  <c r="K374"/>
  <c r="M440"/>
  <c r="K440"/>
  <c r="J651"/>
  <c r="L651" s="1"/>
  <c r="O651"/>
  <c r="I612"/>
  <c r="O612"/>
  <c r="K378"/>
  <c r="M378"/>
  <c r="K802"/>
  <c r="M802"/>
  <c r="I502"/>
  <c r="O502"/>
  <c r="M762"/>
  <c r="K762"/>
  <c r="M380"/>
  <c r="K380"/>
  <c r="M170"/>
  <c r="K170"/>
  <c r="K428"/>
  <c r="M428"/>
  <c r="J537"/>
  <c r="L537" s="1"/>
  <c r="O537"/>
  <c r="I681"/>
  <c r="O681"/>
  <c r="O639"/>
  <c r="I639"/>
  <c r="K753"/>
  <c r="M753"/>
  <c r="K25"/>
  <c r="M25"/>
  <c r="J695"/>
  <c r="L695" s="1"/>
  <c r="O695"/>
  <c r="K317"/>
  <c r="M317"/>
  <c r="M319"/>
  <c r="K319"/>
  <c r="K578"/>
  <c r="M578"/>
  <c r="O660"/>
  <c r="I660"/>
  <c r="J740"/>
  <c r="L740" s="1"/>
  <c r="O740"/>
  <c r="I525"/>
  <c r="O525"/>
  <c r="J444"/>
  <c r="O444"/>
  <c r="K184"/>
  <c r="M184"/>
  <c r="J447"/>
  <c r="L447" s="1"/>
  <c r="O447"/>
  <c r="J752"/>
  <c r="L752" s="1"/>
  <c r="O752"/>
  <c r="K28"/>
  <c r="M28"/>
  <c r="O637"/>
  <c r="I637"/>
  <c r="M435"/>
  <c r="K435"/>
  <c r="K312"/>
  <c r="M312"/>
  <c r="K194"/>
  <c r="M194"/>
  <c r="M740"/>
  <c r="K740"/>
  <c r="M203"/>
  <c r="K203"/>
  <c r="I766"/>
  <c r="O766"/>
  <c r="M56"/>
  <c r="K56"/>
  <c r="M360"/>
  <c r="K360"/>
  <c r="M97"/>
  <c r="K97"/>
  <c r="K302"/>
  <c r="M302"/>
  <c r="M279"/>
  <c r="K279"/>
  <c r="O699"/>
  <c r="I699"/>
  <c r="J492"/>
  <c r="L492" s="1"/>
  <c r="O492"/>
  <c r="M104"/>
  <c r="K104"/>
  <c r="M267"/>
  <c r="K267"/>
  <c r="M353"/>
  <c r="K353"/>
  <c r="M323"/>
  <c r="K323"/>
  <c r="K19"/>
  <c r="M19"/>
  <c r="K449"/>
  <c r="M449"/>
  <c r="M11"/>
  <c r="K11"/>
  <c r="K280"/>
  <c r="M280"/>
  <c r="K559"/>
  <c r="M559"/>
  <c r="I485"/>
  <c r="O485"/>
  <c r="J804"/>
  <c r="L804" s="1"/>
  <c r="O804"/>
  <c r="I464"/>
  <c r="O464"/>
  <c r="J576"/>
  <c r="L576" s="1"/>
  <c r="O576"/>
  <c r="K153"/>
  <c r="M153"/>
  <c r="J737"/>
  <c r="L737" s="1"/>
  <c r="O737"/>
  <c r="J738"/>
  <c r="L738" s="1"/>
  <c r="O738"/>
  <c r="K192"/>
  <c r="M192"/>
  <c r="M188"/>
  <c r="K188"/>
  <c r="O658"/>
  <c r="I658"/>
  <c r="K129"/>
  <c r="M129"/>
  <c r="J623"/>
  <c r="L623" s="1"/>
  <c r="O623"/>
  <c r="M281"/>
  <c r="K281"/>
  <c r="M234"/>
  <c r="K234"/>
  <c r="I503"/>
  <c r="O503"/>
  <c r="K253"/>
  <c r="M253"/>
  <c r="K20"/>
  <c r="M20"/>
  <c r="I565"/>
  <c r="O565"/>
  <c r="K426"/>
  <c r="M426"/>
  <c r="M451"/>
  <c r="K451"/>
  <c r="K87"/>
  <c r="M87"/>
  <c r="K583"/>
  <c r="M583"/>
  <c r="K652"/>
  <c r="M652"/>
  <c r="O700"/>
  <c r="I700"/>
  <c r="K228"/>
  <c r="M228"/>
  <c r="I546"/>
  <c r="O546"/>
  <c r="O789"/>
  <c r="I789"/>
  <c r="J782"/>
  <c r="L782" s="1"/>
  <c r="O782"/>
  <c r="M775"/>
  <c r="K775"/>
  <c r="M178"/>
  <c r="K178"/>
  <c r="I456"/>
  <c r="O456"/>
  <c r="M16"/>
  <c r="K16"/>
  <c r="K760"/>
  <c r="M760"/>
  <c r="K95"/>
  <c r="M95"/>
  <c r="M410"/>
  <c r="K410"/>
  <c r="M598"/>
  <c r="K598"/>
  <c r="I729"/>
  <c r="O729"/>
  <c r="M197"/>
  <c r="K197"/>
  <c r="K114"/>
  <c r="M114"/>
  <c r="K117"/>
  <c r="M117"/>
  <c r="M53"/>
  <c r="K53"/>
  <c r="K600"/>
  <c r="M600"/>
  <c r="M75"/>
  <c r="K75"/>
  <c r="M90"/>
  <c r="K90"/>
  <c r="K23"/>
  <c r="M23"/>
  <c r="M21"/>
  <c r="K21"/>
  <c r="I675"/>
  <c r="O675"/>
  <c r="K580"/>
  <c r="M580"/>
  <c r="M200"/>
  <c r="K200"/>
  <c r="J601"/>
  <c r="L601" s="1"/>
  <c r="O601"/>
  <c r="K149"/>
  <c r="M149"/>
  <c r="K798"/>
  <c r="M798"/>
  <c r="K645"/>
  <c r="M645"/>
  <c r="M441"/>
  <c r="K441"/>
  <c r="K76"/>
  <c r="M76"/>
  <c r="M648"/>
  <c r="K648"/>
  <c r="M251"/>
  <c r="K251"/>
  <c r="M607"/>
  <c r="K607"/>
  <c r="K672"/>
  <c r="M672"/>
  <c r="J473"/>
  <c r="L473" s="1"/>
  <c r="O473"/>
  <c r="K826"/>
  <c r="M826"/>
  <c r="M65"/>
  <c r="K65"/>
  <c r="K335"/>
  <c r="M335"/>
  <c r="M250"/>
  <c r="K250"/>
  <c r="J806"/>
  <c r="L806" s="1"/>
  <c r="O806"/>
  <c r="K540"/>
  <c r="M540"/>
  <c r="K469"/>
  <c r="M469"/>
  <c r="K754"/>
  <c r="M754"/>
  <c r="M306"/>
  <c r="K306"/>
  <c r="I631"/>
  <c r="O631"/>
  <c r="K69"/>
  <c r="M69"/>
  <c r="I477"/>
  <c r="O477"/>
  <c r="K223"/>
  <c r="M223"/>
  <c r="K284"/>
  <c r="M284"/>
  <c r="K232"/>
  <c r="M232"/>
  <c r="M715"/>
  <c r="K715"/>
  <c r="M576"/>
  <c r="K576"/>
  <c r="M370"/>
  <c r="K370"/>
  <c r="K294"/>
  <c r="M294"/>
  <c r="K18"/>
  <c r="M18"/>
  <c r="K584"/>
  <c r="M584"/>
  <c r="I838"/>
  <c r="O838"/>
  <c r="K400"/>
  <c r="M400"/>
  <c r="J730"/>
  <c r="L730" s="1"/>
  <c r="O730"/>
  <c r="K128"/>
  <c r="M128"/>
  <c r="K385"/>
  <c r="M385"/>
  <c r="L498"/>
  <c r="L708"/>
  <c r="L71"/>
  <c r="L60"/>
  <c r="L109"/>
  <c r="L499"/>
  <c r="L315"/>
  <c r="L242"/>
  <c r="L80"/>
  <c r="L592"/>
  <c r="L22"/>
  <c r="L15"/>
  <c r="L552"/>
  <c r="L256"/>
  <c r="L530"/>
  <c r="L776"/>
  <c r="L57"/>
  <c r="L314"/>
  <c r="L792"/>
  <c r="L655"/>
  <c r="L231"/>
  <c r="L493"/>
  <c r="L420"/>
  <c r="L236"/>
  <c r="L170"/>
  <c r="L162"/>
  <c r="L292"/>
  <c r="O776"/>
  <c r="L445"/>
  <c r="L16"/>
  <c r="L692"/>
  <c r="L771"/>
  <c r="L217"/>
  <c r="L831"/>
  <c r="L591"/>
  <c r="L410"/>
  <c r="L673"/>
  <c r="L402"/>
  <c r="L224"/>
  <c r="L766"/>
  <c r="L723"/>
  <c r="L630"/>
  <c r="L505"/>
  <c r="L759"/>
  <c r="L202"/>
  <c r="L503"/>
  <c r="L21"/>
  <c r="L171"/>
  <c r="L251"/>
  <c r="L308"/>
  <c r="L289"/>
  <c r="L618"/>
  <c r="L427"/>
  <c r="L569"/>
  <c r="L161"/>
  <c r="L350"/>
  <c r="L407"/>
  <c r="L56"/>
  <c r="L724"/>
  <c r="L398"/>
  <c r="L682"/>
  <c r="L59"/>
  <c r="L113"/>
  <c r="L63"/>
  <c r="L193"/>
  <c r="L206"/>
  <c r="L636"/>
  <c r="L528"/>
  <c r="L55"/>
  <c r="O708"/>
  <c r="L691"/>
  <c r="L699"/>
  <c r="L824"/>
  <c r="L800"/>
  <c r="L159"/>
  <c r="L262"/>
  <c r="L166"/>
  <c r="L369"/>
  <c r="L659"/>
  <c r="L332"/>
  <c r="L69"/>
  <c r="L459"/>
  <c r="L102"/>
  <c r="L213"/>
  <c r="L345"/>
  <c r="L75"/>
  <c r="L125"/>
  <c r="L66"/>
  <c r="L696"/>
  <c r="L119"/>
  <c r="L385"/>
  <c r="L205"/>
  <c r="L370"/>
  <c r="L285"/>
  <c r="L798"/>
  <c r="L263"/>
  <c r="L351"/>
  <c r="L460"/>
  <c r="L250"/>
  <c r="L525"/>
  <c r="L342"/>
  <c r="L155"/>
  <c r="O602"/>
  <c r="L122"/>
  <c r="L652"/>
  <c r="L253"/>
  <c r="L199"/>
  <c r="L518"/>
  <c r="O762"/>
  <c r="L183"/>
  <c r="O558"/>
  <c r="L295"/>
  <c r="L144"/>
  <c r="L234"/>
  <c r="L657"/>
  <c r="L210"/>
  <c r="O713"/>
  <c r="L431"/>
  <c r="L791"/>
  <c r="L32"/>
  <c r="L99"/>
  <c r="L30"/>
  <c r="L474"/>
  <c r="L173"/>
  <c r="L62"/>
  <c r="L734"/>
  <c r="L701"/>
  <c r="L689"/>
  <c r="L836"/>
  <c r="L238"/>
  <c r="L735"/>
  <c r="L573"/>
  <c r="O800"/>
  <c r="L697"/>
  <c r="L477"/>
  <c r="L772"/>
  <c r="L727"/>
  <c r="L74"/>
  <c r="L100"/>
  <c r="L400"/>
  <c r="L666"/>
  <c r="L181"/>
  <c r="L40"/>
  <c r="L188"/>
  <c r="L235"/>
  <c r="L247"/>
  <c r="K321"/>
  <c r="M321"/>
  <c r="K249"/>
  <c r="M249"/>
  <c r="K202"/>
  <c r="M202"/>
  <c r="O719"/>
  <c r="I719"/>
  <c r="K233"/>
  <c r="M233"/>
  <c r="M510"/>
  <c r="K510"/>
  <c r="I486"/>
  <c r="O486"/>
  <c r="K121"/>
  <c r="M121"/>
  <c r="M688"/>
  <c r="K688"/>
  <c r="M134"/>
  <c r="K134"/>
  <c r="J819"/>
  <c r="L819" s="1"/>
  <c r="O819"/>
  <c r="K622"/>
  <c r="M622"/>
  <c r="K66"/>
  <c r="M66"/>
  <c r="O500"/>
  <c r="I500"/>
  <c r="I572"/>
  <c r="O572"/>
  <c r="K206"/>
  <c r="M206"/>
  <c r="M433"/>
  <c r="K433"/>
  <c r="K126"/>
  <c r="M126"/>
  <c r="K474"/>
  <c r="M474"/>
  <c r="K164"/>
  <c r="M164"/>
  <c r="K453"/>
  <c r="M453"/>
  <c r="K80"/>
  <c r="M80"/>
  <c r="M365"/>
  <c r="K365"/>
  <c r="J625"/>
  <c r="L625" s="1"/>
  <c r="O625"/>
  <c r="K282"/>
  <c r="M282"/>
  <c r="K142"/>
  <c r="M142"/>
  <c r="J517"/>
  <c r="L517" s="1"/>
  <c r="O517"/>
  <c r="K755"/>
  <c r="M755"/>
  <c r="M118"/>
  <c r="K118"/>
  <c r="I458"/>
  <c r="O458"/>
  <c r="K492"/>
  <c r="M492"/>
  <c r="M454"/>
  <c r="K454"/>
  <c r="M674"/>
  <c r="K674"/>
  <c r="M372"/>
  <c r="K372"/>
  <c r="M49"/>
  <c r="K49"/>
  <c r="I462"/>
  <c r="O462"/>
  <c r="O521"/>
  <c r="I521"/>
  <c r="K535"/>
  <c r="M535"/>
  <c r="O791"/>
  <c r="I791"/>
  <c r="K778"/>
  <c r="M778"/>
  <c r="I786"/>
  <c r="O786"/>
  <c r="K201"/>
  <c r="M201"/>
  <c r="K445"/>
  <c r="M445"/>
  <c r="O678"/>
  <c r="I678"/>
  <c r="J469"/>
  <c r="L469" s="1"/>
  <c r="O469"/>
  <c r="K694"/>
  <c r="M694"/>
  <c r="M155"/>
  <c r="K155"/>
  <c r="M382"/>
  <c r="K382"/>
  <c r="M409"/>
  <c r="K409"/>
  <c r="K102"/>
  <c r="M102"/>
  <c r="M718"/>
  <c r="K718"/>
  <c r="K714"/>
  <c r="M714"/>
  <c r="I617"/>
  <c r="O617"/>
  <c r="M427"/>
  <c r="K427"/>
  <c r="K517"/>
  <c r="M517"/>
  <c r="J598"/>
  <c r="L598" s="1"/>
  <c r="O598"/>
  <c r="M222"/>
  <c r="K222"/>
  <c r="K300"/>
  <c r="M300"/>
  <c r="M646"/>
  <c r="K646"/>
  <c r="K138"/>
  <c r="M138"/>
  <c r="M269"/>
  <c r="K269"/>
  <c r="I591"/>
  <c r="O591"/>
  <c r="O770"/>
  <c r="I770"/>
  <c r="M601"/>
  <c r="K601"/>
  <c r="K247"/>
  <c r="M247"/>
  <c r="O813"/>
  <c r="I813"/>
  <c r="M172"/>
  <c r="K172"/>
  <c r="K119"/>
  <c r="M119"/>
  <c r="K422"/>
  <c r="M422"/>
  <c r="K48"/>
  <c r="M48"/>
  <c r="J799"/>
  <c r="L799" s="1"/>
  <c r="O799"/>
  <c r="M670"/>
  <c r="K670"/>
  <c r="K628"/>
  <c r="M628"/>
  <c r="M355"/>
  <c r="K355"/>
  <c r="O479"/>
  <c r="I479"/>
  <c r="M403"/>
  <c r="K403"/>
  <c r="I764"/>
  <c r="O764"/>
  <c r="O814"/>
  <c r="I814"/>
  <c r="K776"/>
  <c r="M776"/>
  <c r="M341"/>
  <c r="K341"/>
  <c r="O741"/>
  <c r="I741"/>
  <c r="K131"/>
  <c r="M131"/>
  <c r="K72"/>
  <c r="M72"/>
  <c r="M308"/>
  <c r="K308"/>
  <c r="M608"/>
  <c r="K608"/>
  <c r="J446"/>
  <c r="L446" s="1"/>
  <c r="O446"/>
  <c r="K420"/>
  <c r="M420"/>
  <c r="M496"/>
  <c r="K496"/>
  <c r="M219"/>
  <c r="K219"/>
  <c r="K211"/>
  <c r="M211"/>
  <c r="M136"/>
  <c r="K136"/>
  <c r="J650"/>
  <c r="L650" s="1"/>
  <c r="O650"/>
  <c r="J629"/>
  <c r="L629" s="1"/>
  <c r="O629"/>
  <c r="K301"/>
  <c r="M301"/>
  <c r="K148"/>
  <c r="M148"/>
  <c r="M261"/>
  <c r="K261"/>
  <c r="K394"/>
  <c r="M394"/>
  <c r="K532"/>
  <c r="M532"/>
  <c r="K98"/>
  <c r="M98"/>
  <c r="M650"/>
  <c r="K650"/>
  <c r="K732"/>
  <c r="M732"/>
  <c r="M581"/>
  <c r="K581"/>
  <c r="M562"/>
  <c r="K562"/>
  <c r="M264"/>
  <c r="K264"/>
  <c r="J513"/>
  <c r="L513" s="1"/>
  <c r="O513"/>
  <c r="I544"/>
  <c r="O544"/>
  <c r="L434"/>
  <c r="L41"/>
  <c r="L34"/>
  <c r="L103"/>
  <c r="L245"/>
  <c r="L191"/>
  <c r="L211"/>
  <c r="L408"/>
  <c r="L18"/>
  <c r="L509"/>
  <c r="L151"/>
  <c r="L86"/>
  <c r="L95"/>
  <c r="L719"/>
  <c r="L558"/>
  <c r="L223"/>
  <c r="L353"/>
  <c r="L713"/>
  <c r="L815"/>
  <c r="L549"/>
  <c r="L721"/>
  <c r="L587"/>
  <c r="L748"/>
  <c r="L129"/>
  <c r="L749"/>
  <c r="L329"/>
  <c r="L368"/>
  <c r="L51"/>
  <c r="O692"/>
  <c r="L418"/>
  <c r="L483"/>
  <c r="L425"/>
  <c r="L811"/>
  <c r="L566"/>
  <c r="L121"/>
  <c r="L165"/>
  <c r="O583"/>
  <c r="L773"/>
  <c r="L363"/>
  <c r="L190"/>
  <c r="L367"/>
  <c r="L614"/>
  <c r="L290"/>
  <c r="L707"/>
  <c r="O710"/>
  <c r="L261"/>
  <c r="L52"/>
  <c r="L120"/>
  <c r="L73"/>
  <c r="L619"/>
  <c r="L809"/>
  <c r="L147"/>
  <c r="L411"/>
  <c r="L726"/>
  <c r="L612"/>
  <c r="L589"/>
  <c r="L333"/>
  <c r="L635"/>
  <c r="L663"/>
  <c r="L403"/>
  <c r="L504"/>
  <c r="L382"/>
  <c r="O798"/>
  <c r="L383"/>
  <c r="L324"/>
  <c r="L529"/>
  <c r="L320"/>
  <c r="O648"/>
  <c r="L194"/>
  <c r="L305"/>
  <c r="O696"/>
  <c r="L160"/>
  <c r="O498"/>
  <c r="L195"/>
  <c r="L487"/>
  <c r="L486"/>
  <c r="L633"/>
  <c r="L306"/>
  <c r="L46"/>
  <c r="L179"/>
  <c r="L542"/>
  <c r="L404"/>
  <c r="L378"/>
  <c r="L788"/>
  <c r="L123"/>
  <c r="L169"/>
  <c r="L405"/>
  <c r="L229"/>
  <c r="L276"/>
  <c r="M801"/>
  <c r="K801"/>
  <c r="M421"/>
  <c r="K421"/>
  <c r="K713"/>
  <c r="M713"/>
  <c r="K730"/>
  <c r="M730"/>
  <c r="O596"/>
  <c r="I596"/>
  <c r="M179"/>
  <c r="K179"/>
  <c r="I750"/>
  <c r="O750"/>
  <c r="M437"/>
  <c r="K437"/>
  <c r="M103"/>
  <c r="K103"/>
  <c r="M425"/>
  <c r="K425"/>
  <c r="M371"/>
  <c r="K371"/>
  <c r="O835"/>
  <c r="I835"/>
  <c r="I568"/>
  <c r="O568"/>
  <c r="O588"/>
  <c r="I588"/>
  <c r="M137"/>
  <c r="K137"/>
  <c r="M411"/>
  <c r="K411"/>
  <c r="M367"/>
  <c r="K367"/>
  <c r="O566"/>
  <c r="I566"/>
  <c r="K85"/>
  <c r="M85"/>
  <c r="I745"/>
  <c r="O745"/>
  <c r="K340"/>
  <c r="M340"/>
  <c r="M17"/>
  <c r="K17"/>
  <c r="M541"/>
  <c r="K541"/>
  <c r="M336"/>
  <c r="K336"/>
  <c r="M357"/>
  <c r="K357"/>
  <c r="M89"/>
  <c r="K89"/>
  <c r="K448"/>
  <c r="M448"/>
  <c r="M649"/>
  <c r="K649"/>
  <c r="M221"/>
  <c r="K221"/>
  <c r="K244"/>
  <c r="M244"/>
  <c r="I767"/>
  <c r="O767"/>
  <c r="O765"/>
  <c r="I765"/>
  <c r="O723"/>
  <c r="I723"/>
  <c r="O543"/>
  <c r="I543"/>
  <c r="M494"/>
  <c r="K494"/>
  <c r="K320"/>
  <c r="M320"/>
  <c r="I808"/>
  <c r="O808"/>
  <c r="K630"/>
  <c r="M630"/>
  <c r="K620"/>
  <c r="M620"/>
  <c r="M621"/>
  <c r="K621"/>
  <c r="M471"/>
  <c r="K471"/>
  <c r="O790"/>
  <c r="I790"/>
  <c r="M195"/>
  <c r="K195"/>
  <c r="K263"/>
  <c r="M263"/>
  <c r="M466"/>
  <c r="K466"/>
  <c r="K174"/>
  <c r="M174"/>
  <c r="K800"/>
  <c r="M800"/>
  <c r="M216"/>
  <c r="K216"/>
  <c r="I661"/>
  <c r="O661"/>
  <c r="K362"/>
  <c r="M362"/>
  <c r="I726"/>
  <c r="O726"/>
  <c r="M412"/>
  <c r="K412"/>
  <c r="M666"/>
  <c r="K666"/>
  <c r="I529"/>
  <c r="O529"/>
  <c r="K14"/>
  <c r="M14"/>
  <c r="K348"/>
  <c r="M348"/>
  <c r="M212"/>
  <c r="K212"/>
  <c r="I742"/>
  <c r="O742"/>
  <c r="M217"/>
  <c r="K217"/>
  <c r="O587"/>
  <c r="I587"/>
  <c r="M57"/>
  <c r="K57"/>
  <c r="K709"/>
  <c r="M709"/>
  <c r="O653"/>
  <c r="I653"/>
  <c r="O769"/>
  <c r="I769"/>
  <c r="K112"/>
  <c r="M112"/>
  <c r="I785"/>
  <c r="O785"/>
  <c r="M238"/>
  <c r="K238"/>
  <c r="M827"/>
  <c r="K827"/>
  <c r="M350"/>
  <c r="K350"/>
  <c r="M111"/>
  <c r="K111"/>
  <c r="K373"/>
  <c r="M373"/>
  <c r="K240"/>
  <c r="M240"/>
  <c r="M351"/>
  <c r="K351"/>
  <c r="K273"/>
  <c r="M273"/>
  <c r="K215"/>
  <c r="M215"/>
  <c r="M387"/>
  <c r="K387"/>
  <c r="M61"/>
  <c r="K61"/>
  <c r="K303"/>
  <c r="M303"/>
  <c r="K556"/>
  <c r="M556"/>
  <c r="M252"/>
  <c r="K252"/>
  <c r="O829"/>
  <c r="I829"/>
  <c r="M313"/>
  <c r="K313"/>
  <c r="M539"/>
  <c r="K539"/>
  <c r="M242"/>
  <c r="K242"/>
  <c r="K519"/>
  <c r="M519"/>
  <c r="M736"/>
  <c r="K736"/>
  <c r="O680"/>
  <c r="I680"/>
  <c r="K472"/>
  <c r="M472"/>
  <c r="M109"/>
  <c r="K109"/>
  <c r="K268"/>
  <c r="M268"/>
  <c r="O597"/>
  <c r="I597"/>
  <c r="K375"/>
  <c r="M375"/>
  <c r="M395"/>
  <c r="K395"/>
  <c r="K368"/>
  <c r="M368"/>
  <c r="M624"/>
  <c r="K624"/>
  <c r="M283"/>
  <c r="K283"/>
  <c r="M67"/>
  <c r="K67"/>
  <c r="M329"/>
  <c r="K329"/>
  <c r="K781"/>
  <c r="M781"/>
  <c r="O610"/>
  <c r="I610"/>
  <c r="K627"/>
  <c r="M627"/>
  <c r="K156"/>
  <c r="M156"/>
  <c r="M473"/>
  <c r="K473"/>
  <c r="M166"/>
  <c r="K166"/>
  <c r="M804"/>
  <c r="K804"/>
  <c r="M40"/>
  <c r="K40"/>
  <c r="M337"/>
  <c r="K337"/>
  <c r="L646"/>
  <c r="L196"/>
  <c r="L392"/>
  <c r="L435"/>
  <c r="L653"/>
  <c r="L475"/>
  <c r="L622"/>
  <c r="L610"/>
  <c r="L816"/>
  <c r="L423"/>
  <c r="L212"/>
  <c r="L158"/>
  <c r="L386"/>
  <c r="L693"/>
  <c r="L593"/>
  <c r="L35"/>
  <c r="L149"/>
  <c r="L237"/>
  <c r="L461"/>
  <c r="L132"/>
  <c r="L560"/>
  <c r="L337"/>
  <c r="L588"/>
  <c r="O693"/>
  <c r="L817"/>
  <c r="L297"/>
  <c r="L485"/>
  <c r="L590"/>
  <c r="L556"/>
  <c r="L254"/>
  <c r="L580"/>
  <c r="L255"/>
  <c r="L637"/>
  <c r="L640"/>
  <c r="L660"/>
  <c r="L502"/>
  <c r="L424"/>
  <c r="L728"/>
  <c r="L709"/>
  <c r="L282"/>
  <c r="L745"/>
  <c r="O536"/>
  <c r="L260"/>
  <c r="L777"/>
  <c r="L204"/>
  <c r="L561"/>
  <c r="L409"/>
  <c r="L751"/>
  <c r="L497"/>
  <c r="L550"/>
  <c r="L675"/>
  <c r="L258"/>
  <c r="L705"/>
  <c r="L825"/>
  <c r="L87"/>
  <c r="L92"/>
  <c r="L455"/>
  <c r="L356"/>
  <c r="L755"/>
  <c r="L562"/>
  <c r="L272"/>
  <c r="L686"/>
  <c r="L466"/>
  <c r="O511"/>
  <c r="L763"/>
  <c r="L641"/>
  <c r="L344"/>
  <c r="L606"/>
  <c r="L54"/>
  <c r="L58"/>
  <c r="L722"/>
  <c r="L489"/>
  <c r="L775"/>
  <c r="L94"/>
  <c r="L627"/>
  <c r="L207"/>
  <c r="L507"/>
  <c r="L818"/>
  <c r="L596"/>
  <c r="L761"/>
  <c r="L716"/>
  <c r="L357"/>
  <c r="L271"/>
  <c r="L174"/>
  <c r="L347"/>
  <c r="L677"/>
  <c r="L309"/>
  <c r="L524"/>
  <c r="L157"/>
  <c r="L198"/>
  <c r="O761"/>
  <c r="L741"/>
  <c r="L101"/>
  <c r="L209"/>
  <c r="L115"/>
  <c r="L533"/>
  <c r="L770"/>
  <c r="O497"/>
  <c r="L288"/>
  <c r="L597"/>
  <c r="O490"/>
  <c r="L106"/>
  <c r="L794"/>
  <c r="L362"/>
  <c r="O805"/>
  <c r="L543"/>
  <c r="L301"/>
  <c r="L127"/>
  <c r="L778"/>
  <c r="L70"/>
  <c r="L523"/>
  <c r="L428"/>
  <c r="L526"/>
  <c r="L417"/>
  <c r="L218"/>
  <c r="L822"/>
  <c r="L244"/>
  <c r="L24"/>
  <c r="L654"/>
  <c r="L753"/>
  <c r="O822"/>
  <c r="L304"/>
  <c r="L714"/>
  <c r="L453"/>
  <c r="L679"/>
  <c r="L26"/>
  <c r="O777"/>
  <c r="L521"/>
  <c r="L216"/>
  <c r="L12"/>
  <c r="O820"/>
  <c r="L352"/>
  <c r="L467"/>
  <c r="L670"/>
  <c r="L769"/>
  <c r="L406"/>
  <c r="O784"/>
  <c r="L139"/>
  <c r="L796"/>
  <c r="L743"/>
  <c r="L215"/>
  <c r="L621"/>
  <c r="L575"/>
  <c r="L341"/>
  <c r="K38"/>
  <c r="M38"/>
  <c r="K538"/>
  <c r="M538"/>
  <c r="K162"/>
  <c r="M162"/>
  <c r="K274"/>
  <c r="M274"/>
  <c r="O567"/>
  <c r="I567"/>
  <c r="M408"/>
  <c r="K408"/>
  <c r="M96"/>
  <c r="K96"/>
  <c r="M383"/>
  <c r="K383"/>
  <c r="M182"/>
  <c r="K182"/>
  <c r="O530"/>
  <c r="I530"/>
  <c r="M64"/>
  <c r="K64"/>
  <c r="O747"/>
  <c r="I747"/>
  <c r="I817"/>
  <c r="O817"/>
  <c r="K669"/>
  <c r="M669"/>
  <c r="I527"/>
  <c r="O527"/>
  <c r="M388"/>
  <c r="K388"/>
  <c r="O697"/>
  <c r="I697"/>
  <c r="M782"/>
  <c r="K782"/>
  <c r="I833"/>
  <c r="O833"/>
  <c r="I483"/>
  <c r="O483"/>
  <c r="K586"/>
  <c r="M586"/>
  <c r="K488"/>
  <c r="M488"/>
  <c r="K398"/>
  <c r="M398"/>
  <c r="M423"/>
  <c r="K423"/>
  <c r="O635"/>
  <c r="I635"/>
  <c r="M439"/>
  <c r="K439"/>
  <c r="K599"/>
  <c r="M599"/>
  <c r="O698"/>
  <c r="I698"/>
  <c r="M467"/>
  <c r="K467"/>
  <c r="M513"/>
  <c r="K513"/>
  <c r="K406"/>
  <c r="M406"/>
  <c r="O484"/>
  <c r="I484"/>
  <c r="O815"/>
  <c r="I815"/>
  <c r="K737"/>
  <c r="M737"/>
  <c r="M209"/>
  <c r="K209"/>
  <c r="M45"/>
  <c r="K45"/>
  <c r="M77"/>
  <c r="K77"/>
  <c r="O836"/>
  <c r="I836"/>
  <c r="M120"/>
  <c r="K120"/>
  <c r="K392"/>
  <c r="M392"/>
  <c r="K62"/>
  <c r="M62"/>
  <c r="K245"/>
  <c r="M245"/>
  <c r="K643"/>
  <c r="M643"/>
  <c r="K248"/>
  <c r="M248"/>
  <c r="O460"/>
  <c r="I460"/>
  <c r="M255"/>
  <c r="K255"/>
  <c r="O570"/>
  <c r="I570"/>
  <c r="K94"/>
  <c r="M94"/>
  <c r="M47"/>
  <c r="K47"/>
  <c r="K258"/>
  <c r="M258"/>
  <c r="K54"/>
  <c r="M54"/>
  <c r="M363"/>
  <c r="K363"/>
  <c r="M186"/>
  <c r="K186"/>
  <c r="M452"/>
  <c r="K452"/>
  <c r="M259"/>
  <c r="K259"/>
  <c r="K285"/>
  <c r="M285"/>
  <c r="K647"/>
  <c r="M647"/>
  <c r="I703"/>
  <c r="O703"/>
  <c r="M159"/>
  <c r="K159"/>
  <c r="K226"/>
  <c r="M226"/>
  <c r="K236"/>
  <c r="M236"/>
  <c r="O465"/>
  <c r="I465"/>
  <c r="O685"/>
  <c r="I685"/>
  <c r="K52"/>
  <c r="M52"/>
  <c r="K334"/>
  <c r="M334"/>
  <c r="M386"/>
  <c r="K386"/>
  <c r="M828"/>
  <c r="K828"/>
  <c r="O594"/>
  <c r="I594"/>
  <c r="O663"/>
  <c r="I663"/>
  <c r="K689"/>
  <c r="M689"/>
  <c r="K43"/>
  <c r="M43"/>
  <c r="M146"/>
  <c r="K146"/>
  <c r="K520"/>
  <c r="M520"/>
  <c r="K366"/>
  <c r="M366"/>
  <c r="K667"/>
  <c r="M667"/>
  <c r="I771"/>
  <c r="O771"/>
  <c r="M243"/>
  <c r="K243"/>
  <c r="O721"/>
  <c r="I721"/>
  <c r="K402"/>
  <c r="M402"/>
  <c r="M470"/>
  <c r="K470"/>
  <c r="K225"/>
  <c r="M225"/>
  <c r="I571"/>
  <c r="O571"/>
  <c r="M606"/>
  <c r="K606"/>
  <c r="O655"/>
  <c r="I655"/>
  <c r="M39"/>
  <c r="K39"/>
  <c r="K356"/>
  <c r="M356"/>
  <c r="K13"/>
  <c r="M13"/>
  <c r="K198"/>
  <c r="M198"/>
  <c r="M58"/>
  <c r="K58"/>
  <c r="M265"/>
  <c r="K265"/>
  <c r="K418"/>
  <c r="M418"/>
  <c r="K204"/>
  <c r="M204"/>
  <c r="K276"/>
  <c r="M276"/>
  <c r="O744"/>
  <c r="I744"/>
  <c r="M431"/>
  <c r="K431"/>
  <c r="M143"/>
  <c r="K143"/>
  <c r="M759"/>
  <c r="K759"/>
  <c r="K193"/>
  <c r="M193"/>
  <c r="K298"/>
  <c r="M298"/>
  <c r="I613"/>
  <c r="O613"/>
  <c r="M12"/>
  <c r="K12"/>
  <c r="K24"/>
  <c r="M24"/>
  <c r="K314"/>
  <c r="M314"/>
  <c r="O809"/>
  <c r="I809"/>
  <c r="O656"/>
  <c r="I656"/>
  <c r="K491"/>
  <c r="M491"/>
  <c r="O773"/>
  <c r="I773"/>
  <c r="M438"/>
  <c r="K438"/>
  <c r="O569"/>
  <c r="I569"/>
  <c r="I659"/>
  <c r="O659"/>
  <c r="K307"/>
  <c r="M307"/>
  <c r="I618"/>
  <c r="O618"/>
  <c r="O707"/>
  <c r="I707"/>
  <c r="M468"/>
  <c r="K468"/>
  <c r="K515"/>
  <c r="M515"/>
  <c r="K272"/>
  <c r="M272"/>
  <c r="I509"/>
  <c r="O509"/>
  <c r="K270"/>
  <c r="M270"/>
  <c r="K416"/>
  <c r="M416"/>
  <c r="K690"/>
  <c r="M690"/>
  <c r="I684"/>
  <c r="O684"/>
  <c r="K189"/>
  <c r="M189"/>
  <c r="K29"/>
  <c r="M29"/>
  <c r="O837"/>
  <c r="I837"/>
  <c r="M63"/>
  <c r="K63"/>
  <c r="K147"/>
  <c r="M147"/>
  <c r="M401"/>
  <c r="K401"/>
  <c r="I574"/>
  <c r="O574"/>
  <c r="M343"/>
  <c r="K343"/>
  <c r="M757"/>
  <c r="K757"/>
  <c r="M101"/>
  <c r="K101"/>
  <c r="K235"/>
  <c r="M235"/>
  <c r="K424"/>
  <c r="M424"/>
  <c r="I619"/>
  <c r="O619"/>
  <c r="K671"/>
  <c r="M671"/>
  <c r="O507"/>
  <c r="I507"/>
  <c r="K735"/>
  <c r="M735"/>
  <c r="M124"/>
  <c r="K124"/>
  <c r="I589"/>
  <c r="O589"/>
  <c r="M291"/>
  <c r="K291"/>
  <c r="K116"/>
  <c r="M116"/>
  <c r="K605"/>
  <c r="M605"/>
  <c r="K152"/>
  <c r="M152"/>
  <c r="K81"/>
  <c r="M81"/>
  <c r="K46"/>
  <c r="M46"/>
  <c r="K107"/>
  <c r="M107"/>
  <c r="M141"/>
  <c r="K141"/>
  <c r="K693"/>
  <c r="M693"/>
  <c r="K564"/>
  <c r="M564"/>
  <c r="O551"/>
  <c r="I551"/>
  <c r="M603"/>
  <c r="K603"/>
  <c r="K108"/>
  <c r="M108"/>
  <c r="M711"/>
  <c r="K711"/>
  <c r="M512"/>
  <c r="K512"/>
  <c r="O636"/>
  <c r="I636"/>
  <c r="O480"/>
  <c r="I480"/>
  <c r="K444"/>
  <c r="M444"/>
  <c r="M82"/>
  <c r="K82"/>
  <c r="O706"/>
  <c r="I706"/>
  <c r="M756"/>
  <c r="K756"/>
  <c r="M369"/>
  <c r="K369"/>
  <c r="O506"/>
  <c r="I506"/>
  <c r="M419"/>
  <c r="K419"/>
  <c r="O547"/>
  <c r="I547"/>
  <c r="M160"/>
  <c r="K160"/>
  <c r="K154"/>
  <c r="M154"/>
  <c r="K260"/>
  <c r="M260"/>
  <c r="M310"/>
  <c r="K310"/>
  <c r="I457"/>
  <c r="O457"/>
  <c r="M349"/>
  <c r="K349"/>
  <c r="I794"/>
  <c r="O794"/>
  <c r="K73"/>
  <c r="M73"/>
  <c r="M354"/>
  <c r="K354"/>
  <c r="O632"/>
  <c r="I632"/>
  <c r="M779"/>
  <c r="K779"/>
  <c r="M821"/>
  <c r="K821"/>
  <c r="K414"/>
  <c r="M414"/>
  <c r="M799"/>
  <c r="K799"/>
  <c r="K514"/>
  <c r="M514"/>
  <c r="K144"/>
  <c r="M144"/>
  <c r="M125"/>
  <c r="K125"/>
  <c r="I545"/>
  <c r="O545"/>
  <c r="O487"/>
  <c r="I487"/>
  <c r="K293"/>
  <c r="M293"/>
  <c r="O634"/>
  <c r="I634"/>
  <c r="O830"/>
  <c r="I830"/>
  <c r="O522"/>
  <c r="I522"/>
  <c r="K717"/>
  <c r="M717"/>
  <c r="K37"/>
  <c r="M37"/>
  <c r="O807"/>
  <c r="I807"/>
  <c r="M86"/>
  <c r="K86"/>
  <c r="I640"/>
  <c r="O640"/>
  <c r="K168"/>
  <c r="M168"/>
  <c r="K175"/>
  <c r="M175"/>
  <c r="M237"/>
  <c r="K237"/>
  <c r="M277"/>
  <c r="K277"/>
  <c r="M345"/>
  <c r="K345"/>
  <c r="I727"/>
  <c r="O727"/>
  <c r="M190"/>
  <c r="K190"/>
  <c r="I592"/>
  <c r="O592"/>
  <c r="M213"/>
  <c r="K213"/>
  <c r="K450"/>
  <c r="M450"/>
  <c r="O595"/>
  <c r="I595"/>
  <c r="M199"/>
  <c r="K199"/>
  <c r="M139"/>
  <c r="K139"/>
  <c r="O573"/>
  <c r="I573"/>
  <c r="K626"/>
  <c r="M626"/>
  <c r="I772"/>
  <c r="O772"/>
  <c r="K384"/>
  <c r="M384"/>
  <c r="M169"/>
  <c r="K169"/>
  <c r="K533"/>
  <c r="M533"/>
  <c r="K823"/>
  <c r="M823"/>
  <c r="I590"/>
  <c r="O590"/>
  <c r="M497"/>
  <c r="K497"/>
  <c r="M288"/>
  <c r="K288"/>
  <c r="K665"/>
  <c r="M665"/>
  <c r="I549"/>
  <c r="O549"/>
  <c r="M604"/>
  <c r="K604"/>
  <c r="K490"/>
  <c r="M490"/>
  <c r="M417"/>
  <c r="K417"/>
  <c r="K405"/>
  <c r="M405"/>
  <c r="M805"/>
  <c r="K805"/>
  <c r="M122"/>
  <c r="K122"/>
  <c r="M246"/>
  <c r="K246"/>
  <c r="M389"/>
  <c r="K389"/>
  <c r="K88"/>
  <c r="M88"/>
  <c r="O749"/>
  <c r="I749"/>
  <c r="M127"/>
  <c r="K127"/>
  <c r="K806"/>
  <c r="M806"/>
  <c r="M516"/>
  <c r="K516"/>
  <c r="M537"/>
  <c r="K537"/>
  <c r="K686"/>
  <c r="M686"/>
  <c r="O793"/>
  <c r="I793"/>
  <c r="M254"/>
  <c r="K254"/>
  <c r="M822"/>
  <c r="K822"/>
  <c r="K429"/>
  <c r="M429"/>
  <c r="K44"/>
  <c r="M44"/>
  <c r="K326"/>
  <c r="M326"/>
  <c r="I499"/>
  <c r="O499"/>
  <c r="I788"/>
  <c r="O788"/>
  <c r="M79"/>
  <c r="K79"/>
  <c r="K304"/>
  <c r="M304"/>
  <c r="M239"/>
  <c r="K239"/>
  <c r="K359"/>
  <c r="M359"/>
  <c r="K820"/>
  <c r="M820"/>
  <c r="K100"/>
  <c r="M100"/>
  <c r="K687"/>
  <c r="M687"/>
  <c r="K305"/>
  <c r="M305"/>
  <c r="O478"/>
  <c r="I478"/>
  <c r="O524"/>
  <c r="I524"/>
  <c r="K784"/>
  <c r="M784"/>
  <c r="K163"/>
  <c r="M163"/>
  <c r="I748"/>
  <c r="O748"/>
  <c r="K347"/>
  <c r="M347"/>
  <c r="K825"/>
  <c r="M825"/>
  <c r="K177"/>
  <c r="M177"/>
  <c r="L586"/>
  <c r="L302"/>
  <c r="L316"/>
  <c r="L532"/>
  <c r="L551"/>
  <c r="L96"/>
  <c r="L789"/>
  <c r="L49"/>
  <c r="L366"/>
  <c r="L838"/>
  <c r="L360"/>
  <c r="L226"/>
  <c r="L146"/>
  <c r="L313"/>
  <c r="L84"/>
  <c r="L833"/>
  <c r="L310"/>
  <c r="L286"/>
  <c r="L736"/>
  <c r="L14"/>
  <c r="L138"/>
  <c r="L511"/>
  <c r="L725"/>
  <c r="L327"/>
  <c r="L510"/>
  <c r="L142"/>
  <c r="L380"/>
  <c r="L330"/>
  <c r="L828"/>
  <c r="L536"/>
  <c r="L323"/>
  <c r="L478"/>
  <c r="L506"/>
  <c r="L468"/>
  <c r="L326"/>
  <c r="L732"/>
  <c r="L317"/>
  <c r="L632"/>
  <c r="O475"/>
  <c r="L117"/>
  <c r="L830"/>
  <c r="O622"/>
  <c r="L568"/>
  <c r="L516"/>
  <c r="L615"/>
  <c r="L607"/>
  <c r="L13"/>
  <c r="L683"/>
  <c r="L279"/>
  <c r="L17"/>
  <c r="L671"/>
  <c r="L85"/>
  <c r="L267"/>
  <c r="L248"/>
  <c r="L249"/>
  <c r="L488"/>
  <c r="L331"/>
  <c r="L53"/>
  <c r="L396"/>
  <c r="L472"/>
  <c r="L634"/>
  <c r="L581"/>
  <c r="L294"/>
  <c r="L702"/>
  <c r="L688"/>
  <c r="L835"/>
  <c r="L355"/>
  <c r="L45"/>
  <c r="L325"/>
  <c r="L28"/>
  <c r="L555"/>
  <c r="L616"/>
  <c r="L563"/>
  <c r="L554"/>
  <c r="O510"/>
  <c r="L338"/>
  <c r="L448"/>
  <c r="L793"/>
  <c r="L77"/>
  <c r="L354"/>
  <c r="L600"/>
  <c r="L729"/>
  <c r="L541"/>
  <c r="L108"/>
  <c r="L334"/>
  <c r="L608"/>
  <c r="L519"/>
  <c r="L609"/>
  <c r="L669"/>
  <c r="L140"/>
  <c r="O600"/>
  <c r="L432"/>
  <c r="L781"/>
  <c r="L200"/>
  <c r="L644"/>
  <c r="L416"/>
  <c r="O580"/>
  <c r="L715"/>
  <c r="L578"/>
  <c r="L346"/>
  <c r="L620"/>
  <c r="L114"/>
  <c r="L270"/>
  <c r="L376"/>
  <c r="L184"/>
  <c r="L299"/>
  <c r="L104"/>
  <c r="L548"/>
  <c r="L470"/>
  <c r="L439"/>
  <c r="L546"/>
  <c r="L456"/>
  <c r="O582"/>
  <c r="L422"/>
  <c r="L377"/>
  <c r="L152"/>
  <c r="L465"/>
  <c r="L296"/>
  <c r="L130"/>
  <c r="L452"/>
  <c r="L192"/>
  <c r="L426"/>
  <c r="L780"/>
  <c r="L667"/>
  <c r="L38"/>
  <c r="L277"/>
  <c r="L457"/>
  <c r="L273"/>
  <c r="L42"/>
  <c r="L393"/>
  <c r="L760"/>
  <c r="L391"/>
  <c r="L790"/>
  <c r="L820"/>
  <c r="L44"/>
  <c r="L65"/>
  <c r="L394"/>
  <c r="L37"/>
  <c r="L388"/>
  <c r="L164"/>
  <c r="L687"/>
  <c r="L307"/>
  <c r="L268"/>
  <c r="L553"/>
  <c r="L661"/>
  <c r="L373"/>
  <c r="L658"/>
  <c r="L834"/>
  <c r="L137"/>
  <c r="L784"/>
  <c r="L303"/>
  <c r="L690"/>
  <c r="L802"/>
  <c r="L128"/>
  <c r="L153"/>
  <c r="L413"/>
  <c r="L684"/>
  <c r="L232"/>
  <c r="L520"/>
  <c r="L797"/>
  <c r="L278"/>
  <c r="O620"/>
  <c r="L700"/>
  <c r="L374"/>
  <c r="L221"/>
  <c r="O466"/>
  <c r="L746"/>
  <c r="L163"/>
  <c r="L584"/>
  <c r="L136"/>
  <c r="L222"/>
  <c r="L570"/>
  <c r="L785"/>
  <c r="L639"/>
  <c r="O715"/>
  <c r="L39"/>
  <c r="O732"/>
  <c r="L429"/>
  <c r="L458"/>
  <c r="L712"/>
  <c r="L90"/>
  <c r="L482"/>
  <c r="L220"/>
  <c r="L246"/>
  <c r="L91"/>
  <c r="L757"/>
  <c r="L371"/>
  <c r="O709"/>
  <c r="L494"/>
  <c r="O642"/>
  <c r="L133"/>
  <c r="L750"/>
  <c r="L441"/>
  <c r="L168"/>
  <c r="O774"/>
  <c r="L733"/>
  <c r="L33"/>
  <c r="L832"/>
  <c r="L154"/>
  <c r="L257"/>
  <c r="L67"/>
  <c r="L685"/>
  <c r="L135"/>
  <c r="L501"/>
  <c r="L801"/>
  <c r="L803"/>
  <c r="L176"/>
  <c r="O556"/>
  <c r="L148"/>
  <c r="L756"/>
  <c r="L540"/>
  <c r="L451"/>
  <c r="L269"/>
  <c r="L283"/>
  <c r="O539"/>
  <c r="L827"/>
  <c r="L645"/>
  <c r="L31"/>
  <c r="O519"/>
  <c r="O736"/>
  <c r="O669"/>
  <c r="L150"/>
  <c r="L676"/>
  <c r="L747"/>
  <c r="O472"/>
  <c r="L522"/>
  <c r="L731"/>
  <c r="O586"/>
  <c r="L230"/>
  <c r="L437"/>
  <c r="L156"/>
  <c r="L20"/>
  <c r="L826"/>
  <c r="L359"/>
  <c r="L839"/>
  <c r="L547"/>
  <c r="L118"/>
  <c r="L27"/>
  <c r="L534"/>
  <c r="O599"/>
  <c r="L495"/>
  <c r="L479"/>
  <c r="L36"/>
  <c r="L83"/>
  <c r="L79"/>
  <c r="K110"/>
  <c r="M110"/>
  <c r="M696"/>
  <c r="K696"/>
  <c r="O526"/>
  <c r="I526"/>
  <c r="K498"/>
  <c r="M498"/>
  <c r="O787"/>
  <c r="I787"/>
  <c r="K297"/>
  <c r="M297"/>
  <c r="M391"/>
  <c r="K391"/>
  <c r="O504"/>
  <c r="I504"/>
  <c r="M208"/>
  <c r="K208"/>
  <c r="O701"/>
  <c r="I701"/>
  <c r="K150"/>
  <c r="M150"/>
  <c r="K50"/>
  <c r="M50"/>
  <c r="K332"/>
  <c r="M332"/>
  <c r="I812"/>
  <c r="O812"/>
  <c r="K290"/>
  <c r="M290"/>
  <c r="K563"/>
  <c r="M563"/>
  <c r="M35"/>
  <c r="K35"/>
  <c r="I724"/>
  <c r="O724"/>
  <c r="K51"/>
  <c r="M51"/>
  <c r="M289"/>
  <c r="K289"/>
  <c r="K585"/>
  <c r="M585"/>
  <c r="M739"/>
  <c r="K739"/>
  <c r="O768"/>
  <c r="I768"/>
  <c r="O682"/>
  <c r="I682"/>
  <c r="O746"/>
  <c r="I746"/>
  <c r="K115"/>
  <c r="M115"/>
  <c r="K824"/>
  <c r="M824"/>
  <c r="K557"/>
  <c r="M557"/>
  <c r="M442"/>
  <c r="K442"/>
  <c r="K364"/>
  <c r="M364"/>
  <c r="K577"/>
  <c r="M577"/>
  <c r="M555"/>
  <c r="K555"/>
  <c r="M167"/>
  <c r="K167"/>
  <c r="K734"/>
  <c r="M734"/>
  <c r="I704"/>
  <c r="O704"/>
  <c r="M231"/>
  <c r="K231"/>
  <c r="O575"/>
  <c r="I575"/>
  <c r="K224"/>
  <c r="M224"/>
  <c r="I614"/>
  <c r="O614"/>
  <c r="I552"/>
  <c r="O552"/>
  <c r="I722"/>
  <c r="O722"/>
  <c r="K292"/>
  <c r="M292"/>
  <c r="O523"/>
  <c r="I523"/>
  <c r="K105"/>
  <c r="M105"/>
  <c r="O455"/>
  <c r="I455"/>
  <c r="I459"/>
  <c r="O459"/>
  <c r="K324"/>
  <c r="M324"/>
  <c r="M287"/>
  <c r="K287"/>
  <c r="M495"/>
  <c r="K495"/>
  <c r="K536"/>
  <c r="M536"/>
  <c r="K74"/>
  <c r="M74"/>
  <c r="M712"/>
  <c r="K712"/>
  <c r="M399"/>
  <c r="K399"/>
  <c r="K157"/>
  <c r="M157"/>
  <c r="K31"/>
  <c r="M31"/>
  <c r="I505"/>
  <c r="O505"/>
  <c r="M446"/>
  <c r="K446"/>
  <c r="K218"/>
  <c r="M218"/>
  <c r="K91"/>
  <c r="M91"/>
  <c r="K783"/>
  <c r="M783"/>
  <c r="M130"/>
  <c r="K130"/>
  <c r="M432"/>
  <c r="K432"/>
  <c r="K797"/>
  <c r="M797"/>
  <c r="I641"/>
  <c r="O641"/>
  <c r="M55"/>
  <c r="K55"/>
  <c r="M30"/>
  <c r="K30"/>
  <c r="I482"/>
  <c r="O482"/>
  <c r="K151"/>
  <c r="M151"/>
  <c r="M32"/>
  <c r="K32"/>
  <c r="I832"/>
  <c r="O832"/>
  <c r="I810"/>
  <c r="O810"/>
  <c r="K315"/>
  <c r="M315"/>
  <c r="K229"/>
  <c r="M229"/>
  <c r="M173"/>
  <c r="K173"/>
  <c r="K278"/>
  <c r="M278"/>
  <c r="M140"/>
  <c r="K140"/>
  <c r="K358"/>
  <c r="M358"/>
  <c r="K623"/>
  <c r="M623"/>
  <c r="I811"/>
  <c r="O811"/>
  <c r="M92"/>
  <c r="K92"/>
  <c r="K511"/>
  <c r="M511"/>
  <c r="O743"/>
  <c r="I743"/>
  <c r="M396"/>
  <c r="K396"/>
  <c r="O728"/>
  <c r="I728"/>
  <c r="K404"/>
  <c r="M404"/>
  <c r="I677"/>
  <c r="O677"/>
  <c r="K796"/>
  <c r="M796"/>
  <c r="K518"/>
  <c r="M518"/>
  <c r="M145"/>
  <c r="K145"/>
  <c r="M183"/>
  <c r="K183"/>
  <c r="K668"/>
  <c r="M668"/>
  <c r="K207"/>
  <c r="M207"/>
  <c r="M339"/>
  <c r="K339"/>
  <c r="M180"/>
  <c r="K180"/>
  <c r="O461"/>
  <c r="I461"/>
  <c r="M68"/>
  <c r="K68"/>
  <c r="M227"/>
  <c r="K227"/>
  <c r="K758"/>
  <c r="M758"/>
  <c r="M36"/>
  <c r="K36"/>
  <c r="M286"/>
  <c r="K286"/>
  <c r="M161"/>
  <c r="K161"/>
  <c r="K299"/>
  <c r="M299"/>
  <c r="K346"/>
  <c r="M346"/>
  <c r="K71"/>
  <c r="M71"/>
  <c r="M22"/>
  <c r="K22"/>
  <c r="M761"/>
  <c r="K761"/>
  <c r="K181"/>
  <c r="M181"/>
  <c r="K322"/>
  <c r="M322"/>
  <c r="K361"/>
  <c r="M361"/>
  <c r="I508"/>
  <c r="O508"/>
  <c r="I676"/>
  <c r="O676"/>
  <c r="M187"/>
  <c r="K187"/>
  <c r="O615"/>
  <c r="I615"/>
  <c r="I501"/>
  <c r="O501"/>
  <c r="M430"/>
  <c r="K430"/>
  <c r="I816"/>
  <c r="O816"/>
  <c r="M42"/>
  <c r="K42"/>
  <c r="K818"/>
  <c r="M818"/>
  <c r="M381"/>
  <c r="K381"/>
  <c r="O550"/>
  <c r="I550"/>
  <c r="M60"/>
  <c r="K60"/>
  <c r="K738"/>
  <c r="M738"/>
  <c r="M196"/>
  <c r="K196"/>
  <c r="M210"/>
  <c r="K210"/>
  <c r="K205"/>
  <c r="M205"/>
  <c r="K338"/>
  <c r="M338"/>
  <c r="I548"/>
  <c r="O548"/>
  <c r="M113"/>
  <c r="K113"/>
  <c r="K133"/>
  <c r="M133"/>
  <c r="K171"/>
  <c r="M171"/>
  <c r="K777"/>
  <c r="M777"/>
  <c r="K331"/>
  <c r="M331"/>
  <c r="K328"/>
  <c r="M328"/>
  <c r="I831"/>
  <c r="O831"/>
  <c r="O792"/>
  <c r="I792"/>
  <c r="K295"/>
  <c r="M295"/>
  <c r="I795"/>
  <c r="O795"/>
  <c r="I638"/>
  <c r="O638"/>
  <c r="G322" i="9"/>
  <c r="E70"/>
  <c r="E186"/>
  <c r="E389"/>
  <c r="I26"/>
  <c r="G111"/>
  <c r="G166"/>
  <c r="D3"/>
  <c r="E56"/>
  <c r="G406"/>
  <c r="H63"/>
  <c r="D378"/>
  <c r="D411"/>
  <c r="H230"/>
  <c r="I277"/>
  <c r="D394"/>
  <c r="H67"/>
  <c r="I298"/>
  <c r="H59"/>
  <c r="D370"/>
  <c r="F290"/>
  <c r="I275"/>
  <c r="G377"/>
  <c r="I362"/>
  <c r="F3"/>
  <c r="E180"/>
  <c r="F388"/>
  <c r="E303"/>
  <c r="H5"/>
  <c r="F174"/>
  <c r="E129"/>
  <c r="E392"/>
  <c r="D83"/>
  <c r="H293"/>
  <c r="I114"/>
  <c r="F184"/>
  <c r="I110"/>
  <c r="D426"/>
  <c r="H297"/>
  <c r="G348"/>
  <c r="E174"/>
  <c r="F178"/>
  <c r="I5"/>
  <c r="E19"/>
  <c r="G419"/>
  <c r="I338"/>
  <c r="F370"/>
  <c r="D56"/>
  <c r="E369"/>
  <c r="E69"/>
  <c r="E300"/>
  <c r="G327"/>
  <c r="D377"/>
  <c r="G136"/>
  <c r="H290"/>
  <c r="D413"/>
  <c r="F383"/>
  <c r="D424"/>
  <c r="H399"/>
  <c r="E368"/>
  <c r="G128"/>
  <c r="D144"/>
  <c r="D109"/>
  <c r="I307"/>
  <c r="G311"/>
  <c r="F369"/>
  <c r="D80"/>
  <c r="D310"/>
  <c r="G110"/>
  <c r="E80"/>
  <c r="G132"/>
  <c r="I27"/>
  <c r="F399"/>
  <c r="I299"/>
  <c r="H229"/>
  <c r="I229"/>
  <c r="I359"/>
  <c r="F215"/>
  <c r="F300"/>
  <c r="D111"/>
  <c r="I230"/>
  <c r="G138"/>
  <c r="H250"/>
  <c r="E418"/>
  <c r="D60"/>
  <c r="H70"/>
  <c r="I128"/>
  <c r="G40"/>
  <c r="E349"/>
  <c r="H125"/>
  <c r="G171"/>
  <c r="H40"/>
  <c r="G122"/>
  <c r="E252"/>
  <c r="I62"/>
  <c r="G10"/>
  <c r="H116"/>
  <c r="G32"/>
  <c r="H335"/>
  <c r="G172"/>
  <c r="H31"/>
  <c r="D81"/>
  <c r="G45"/>
  <c r="F329"/>
  <c r="E377"/>
  <c r="G360"/>
  <c r="D409"/>
  <c r="D45"/>
  <c r="E333"/>
  <c r="F219"/>
  <c r="D408"/>
  <c r="H275"/>
  <c r="D395"/>
  <c r="G299"/>
  <c r="H168"/>
  <c r="I111"/>
  <c r="E60"/>
  <c r="G184"/>
  <c r="F126"/>
  <c r="H44"/>
  <c r="H338"/>
  <c r="I221"/>
  <c r="F44"/>
  <c r="F408"/>
  <c r="I210"/>
  <c r="F331"/>
  <c r="E214"/>
  <c r="F188"/>
  <c r="H68"/>
  <c r="I324"/>
  <c r="F356"/>
  <c r="E390"/>
  <c r="G167"/>
  <c r="G65"/>
  <c r="G202"/>
  <c r="D369"/>
  <c r="G4"/>
  <c r="I361"/>
  <c r="E202"/>
  <c r="F336"/>
  <c r="E98"/>
  <c r="F101"/>
  <c r="H298"/>
  <c r="E83"/>
  <c r="H289"/>
  <c r="F359"/>
  <c r="E395"/>
  <c r="D375"/>
  <c r="E308"/>
  <c r="H126"/>
  <c r="G185"/>
  <c r="H33"/>
  <c r="F277"/>
  <c r="G105"/>
  <c r="E293"/>
  <c r="D384"/>
  <c r="I159"/>
  <c r="F394"/>
  <c r="D186"/>
  <c r="H177"/>
  <c r="H65"/>
  <c r="I35"/>
  <c r="F95"/>
  <c r="E143"/>
  <c r="E17"/>
  <c r="I401"/>
  <c r="F11"/>
  <c r="F138"/>
  <c r="E9"/>
  <c r="H180"/>
  <c r="F326"/>
  <c r="F180"/>
  <c r="I4"/>
  <c r="D185"/>
  <c r="G424"/>
  <c r="E215"/>
  <c r="E199"/>
  <c r="F136"/>
  <c r="G144"/>
  <c r="G250"/>
  <c r="D110"/>
  <c r="H158"/>
  <c r="F222"/>
  <c r="D82"/>
  <c r="D98"/>
  <c r="G139"/>
  <c r="G84"/>
  <c r="G95"/>
  <c r="H45"/>
  <c r="F55"/>
  <c r="G353"/>
  <c r="H307"/>
  <c r="F354"/>
  <c r="F199"/>
  <c r="H179"/>
  <c r="H347"/>
  <c r="H178"/>
  <c r="F67"/>
  <c r="F353"/>
  <c r="I48"/>
  <c r="H311"/>
  <c r="E34"/>
  <c r="H381"/>
  <c r="G109"/>
  <c r="H49"/>
  <c r="F177"/>
  <c r="E423"/>
  <c r="G308"/>
  <c r="H348"/>
  <c r="F39"/>
  <c r="G165"/>
  <c r="D368"/>
  <c r="H62"/>
  <c r="G63"/>
  <c r="G277"/>
  <c r="F81"/>
  <c r="D202"/>
  <c r="E329"/>
  <c r="E10"/>
  <c r="F324"/>
  <c r="G70"/>
  <c r="I133"/>
  <c r="D410"/>
  <c r="G67"/>
  <c r="E375"/>
  <c r="G6"/>
  <c r="G114"/>
  <c r="F384"/>
  <c r="F413"/>
  <c r="I179"/>
  <c r="E44"/>
  <c r="G143"/>
  <c r="F139"/>
  <c r="I116"/>
  <c r="E65"/>
  <c r="F292"/>
  <c r="H361"/>
  <c r="G296"/>
  <c r="F6"/>
  <c r="G216"/>
  <c r="I109"/>
  <c r="D308"/>
  <c r="E81"/>
  <c r="D252"/>
  <c r="D112"/>
  <c r="F166"/>
  <c r="H391"/>
  <c r="F409"/>
  <c r="F41"/>
  <c r="E388"/>
  <c r="H327"/>
  <c r="H405"/>
  <c r="E399"/>
  <c r="D219"/>
  <c r="E213"/>
  <c r="I403"/>
  <c r="D17"/>
  <c r="I33"/>
  <c r="G68"/>
  <c r="G9"/>
  <c r="I297"/>
  <c r="G329"/>
  <c r="G359"/>
  <c r="I126"/>
  <c r="E165"/>
  <c r="L11" i="2"/>
  <c r="E177" i="9"/>
  <c r="F375"/>
  <c r="E394"/>
  <c r="F319"/>
  <c r="G275"/>
  <c r="D205"/>
  <c r="E370"/>
  <c r="H102"/>
  <c r="F201"/>
  <c r="E54"/>
  <c r="D19"/>
  <c r="F105"/>
  <c r="E292"/>
  <c r="D215"/>
  <c r="H185"/>
  <c r="I59"/>
  <c r="I129"/>
  <c r="G83"/>
  <c r="F378"/>
  <c r="E310"/>
  <c r="H11"/>
  <c r="E296"/>
  <c r="L412" i="2"/>
  <c r="L312"/>
  <c r="L481"/>
  <c r="L227"/>
  <c r="L535"/>
  <c r="L476"/>
  <c r="L384"/>
  <c r="L765"/>
  <c r="L189"/>
  <c r="L463"/>
  <c r="L76"/>
  <c r="L187"/>
  <c r="L274"/>
  <c r="L642"/>
  <c r="L678"/>
  <c r="L599"/>
  <c r="L805"/>
  <c r="L343"/>
  <c r="L436"/>
  <c r="L328"/>
  <c r="L704"/>
  <c r="L582"/>
  <c r="L311"/>
  <c r="L364"/>
  <c r="L571"/>
  <c r="L577"/>
  <c r="L698"/>
  <c r="L579"/>
  <c r="L567"/>
  <c r="L647"/>
  <c r="L823"/>
  <c r="L319"/>
  <c r="L107"/>
  <c r="L795"/>
  <c r="L720"/>
  <c r="L397"/>
  <c r="L68"/>
  <c r="L813"/>
  <c r="L572"/>
  <c r="L395"/>
  <c r="O532"/>
  <c r="L97"/>
  <c r="L539"/>
  <c r="L531"/>
  <c r="L664"/>
  <c r="L72"/>
  <c r="L387"/>
  <c r="L694"/>
  <c r="L182"/>
  <c r="L214"/>
  <c r="L379"/>
  <c r="O476"/>
  <c r="L203"/>
  <c r="L559"/>
  <c r="L774"/>
  <c r="L628"/>
  <c r="L264"/>
  <c r="L298"/>
  <c r="L300"/>
  <c r="L112"/>
  <c r="L287"/>
  <c r="L617"/>
  <c r="L93"/>
  <c r="L233"/>
  <c r="L293"/>
  <c r="L786"/>
  <c r="L266"/>
  <c r="L638"/>
  <c r="L829"/>
  <c r="L280"/>
  <c r="L585"/>
  <c r="O581"/>
  <c r="L372"/>
  <c r="L318"/>
  <c r="L48"/>
  <c r="L739"/>
  <c r="O562"/>
  <c r="L105"/>
  <c r="L178"/>
  <c r="L433"/>
  <c r="L744"/>
  <c r="L421"/>
  <c r="L440"/>
  <c r="L110"/>
  <c r="L414"/>
  <c r="O533"/>
  <c r="O823"/>
  <c r="L544"/>
  <c r="L674"/>
  <c r="L442"/>
  <c r="O579"/>
  <c r="L490"/>
  <c r="L812"/>
  <c r="L814"/>
  <c r="L401"/>
  <c r="L208"/>
  <c r="L175"/>
  <c r="L89"/>
  <c r="L783"/>
  <c r="L361"/>
  <c r="L767"/>
  <c r="L381"/>
  <c r="L462"/>
  <c r="L78"/>
  <c r="L339"/>
  <c r="L656"/>
  <c r="L512"/>
  <c r="L291"/>
  <c r="L515"/>
  <c r="L340"/>
  <c r="O516"/>
  <c r="L665"/>
  <c r="O686"/>
  <c r="L643"/>
  <c r="L764"/>
  <c r="L177"/>
  <c r="L349"/>
  <c r="L742"/>
  <c r="L98"/>
  <c r="O488"/>
  <c r="L464"/>
  <c r="L668"/>
  <c r="L47"/>
  <c r="L145"/>
  <c r="L219"/>
  <c r="L837"/>
  <c r="L43"/>
  <c r="L241"/>
  <c r="L23"/>
  <c r="L545"/>
  <c r="L681"/>
  <c r="O687"/>
  <c r="L252"/>
  <c r="L758"/>
  <c r="O467"/>
  <c r="L807"/>
  <c r="L124"/>
  <c r="L438"/>
  <c r="L131"/>
  <c r="L564"/>
  <c r="O825"/>
  <c r="D101" i="9" l="1"/>
  <c r="F350"/>
  <c r="D203"/>
  <c r="E203"/>
  <c r="F18"/>
  <c r="D180"/>
  <c r="I263"/>
  <c r="G394"/>
  <c r="I34"/>
  <c r="F83"/>
  <c r="H90"/>
  <c r="F172"/>
  <c r="I205"/>
  <c r="E356"/>
  <c r="I10"/>
  <c r="G97"/>
  <c r="E82"/>
  <c r="E413"/>
  <c r="H409"/>
  <c r="E223"/>
  <c r="G371"/>
  <c r="G23"/>
  <c r="H152"/>
  <c r="F117"/>
  <c r="D332"/>
  <c r="G215"/>
  <c r="I273"/>
  <c r="D91"/>
  <c r="H388"/>
  <c r="G318"/>
  <c r="D47"/>
  <c r="D277"/>
  <c r="F403"/>
  <c r="G412"/>
  <c r="H403"/>
  <c r="H292"/>
  <c r="F90"/>
  <c r="F311"/>
  <c r="G82"/>
  <c r="I367"/>
  <c r="E58"/>
  <c r="H54"/>
  <c r="H132"/>
  <c r="F271"/>
  <c r="D24"/>
  <c r="I404"/>
  <c r="D143"/>
  <c r="G335"/>
  <c r="E210"/>
  <c r="I244"/>
  <c r="G187"/>
  <c r="D163"/>
  <c r="I301"/>
  <c r="I147"/>
  <c r="H252"/>
  <c r="H115"/>
  <c r="E136"/>
  <c r="D317"/>
  <c r="H331"/>
  <c r="G42"/>
  <c r="G192"/>
  <c r="E408"/>
  <c r="E89"/>
  <c r="D150"/>
  <c r="G340"/>
  <c r="G272"/>
  <c r="H111"/>
  <c r="D63"/>
  <c r="H233"/>
  <c r="D366"/>
  <c r="G39"/>
  <c r="D153"/>
  <c r="D333"/>
  <c r="G397"/>
  <c r="F208"/>
  <c r="I256"/>
  <c r="G234"/>
  <c r="E21"/>
  <c r="H174"/>
  <c r="E409"/>
  <c r="G312"/>
  <c r="I310"/>
  <c r="G200"/>
  <c r="D123"/>
  <c r="D236"/>
  <c r="F404"/>
  <c r="D119"/>
  <c r="I332"/>
  <c r="G11"/>
  <c r="D158"/>
  <c r="I178"/>
  <c r="H32"/>
  <c r="E182"/>
  <c r="F154"/>
  <c r="D2"/>
  <c r="I279"/>
  <c r="E364"/>
  <c r="E268"/>
  <c r="I213"/>
  <c r="I258"/>
  <c r="G418"/>
  <c r="G276"/>
  <c r="F46"/>
  <c r="G266"/>
  <c r="F53"/>
  <c r="E147"/>
  <c r="I355"/>
  <c r="G188"/>
  <c r="E350"/>
  <c r="I357"/>
  <c r="E287"/>
  <c r="I291"/>
  <c r="G238"/>
  <c r="F40"/>
  <c r="H420"/>
  <c r="G135"/>
  <c r="E304"/>
  <c r="I384"/>
  <c r="D403"/>
  <c r="D95"/>
  <c r="G223"/>
  <c r="E111"/>
  <c r="F70"/>
  <c r="D240"/>
  <c r="D16"/>
  <c r="D282"/>
  <c r="H195"/>
  <c r="H319"/>
  <c r="D318"/>
  <c r="D314"/>
  <c r="H97"/>
  <c r="F263"/>
  <c r="I422"/>
  <c r="F265"/>
  <c r="D301"/>
  <c r="D259"/>
  <c r="H368"/>
  <c r="G108"/>
  <c r="F123"/>
  <c r="F115"/>
  <c r="F347"/>
  <c r="E170"/>
  <c r="F61"/>
  <c r="H396"/>
  <c r="H352"/>
  <c r="I317"/>
  <c r="E219"/>
  <c r="F412"/>
  <c r="G154"/>
  <c r="D157"/>
  <c r="F255"/>
  <c r="H283"/>
  <c r="D108"/>
  <c r="E311"/>
  <c r="E154"/>
  <c r="H423"/>
  <c r="H282"/>
  <c r="G94"/>
  <c r="E355"/>
  <c r="E385"/>
  <c r="E14"/>
  <c r="D90"/>
  <c r="F423"/>
  <c r="I168"/>
  <c r="D381"/>
  <c r="E227"/>
  <c r="D107"/>
  <c r="E30"/>
  <c r="H156"/>
  <c r="G126"/>
  <c r="F31"/>
  <c r="E306"/>
  <c r="H360"/>
  <c r="H186"/>
  <c r="D55"/>
  <c r="I180"/>
  <c r="G384"/>
  <c r="D114"/>
  <c r="I333"/>
  <c r="H299"/>
  <c r="F345"/>
  <c r="G17"/>
  <c r="H214"/>
  <c r="D178"/>
  <c r="E75"/>
  <c r="D306"/>
  <c r="H318"/>
  <c r="H427"/>
  <c r="G47"/>
  <c r="I352"/>
  <c r="F249"/>
  <c r="D122"/>
  <c r="E419"/>
  <c r="I202"/>
  <c r="I308"/>
  <c r="D238"/>
  <c r="H7"/>
  <c r="H18"/>
  <c r="E326"/>
  <c r="H12"/>
  <c r="G352"/>
  <c r="D256"/>
  <c r="I84"/>
  <c r="F86"/>
  <c r="G129"/>
  <c r="F60"/>
  <c r="H69"/>
  <c r="H266"/>
  <c r="F167"/>
  <c r="I424"/>
  <c r="I226"/>
  <c r="G396"/>
  <c r="D62"/>
  <c r="H117"/>
  <c r="E112"/>
  <c r="E327"/>
  <c r="F202"/>
  <c r="I23"/>
  <c r="H408"/>
  <c r="G342"/>
  <c r="F34"/>
  <c r="F397"/>
  <c r="F325"/>
  <c r="D151"/>
  <c r="D96"/>
  <c r="E298"/>
  <c r="H107"/>
  <c r="H171"/>
  <c r="I412"/>
  <c r="G73"/>
  <c r="I280"/>
  <c r="G331"/>
  <c r="G137"/>
  <c r="D94"/>
  <c r="D334"/>
  <c r="I327"/>
  <c r="E38"/>
  <c r="H124"/>
  <c r="D67"/>
  <c r="D179"/>
  <c r="I18"/>
  <c r="E59"/>
  <c r="D133"/>
  <c r="H201"/>
  <c r="H317"/>
  <c r="D118"/>
  <c r="H375"/>
  <c r="E331"/>
  <c r="D415"/>
  <c r="G19"/>
  <c r="G313"/>
  <c r="F230"/>
  <c r="H17"/>
  <c r="D363"/>
  <c r="F402"/>
  <c r="F416"/>
  <c r="H413"/>
  <c r="I20"/>
  <c r="G175"/>
  <c r="H265"/>
  <c r="F170"/>
  <c r="L444" i="2"/>
  <c r="F194" i="9"/>
  <c r="I173"/>
  <c r="D262"/>
  <c r="D46"/>
  <c r="E72"/>
  <c r="I2"/>
  <c r="D200"/>
  <c r="E139"/>
  <c r="H61"/>
  <c r="G381"/>
  <c r="D280"/>
  <c r="G347"/>
  <c r="F289"/>
  <c r="D241"/>
  <c r="D311"/>
  <c r="F419"/>
  <c r="E196"/>
  <c r="E237"/>
  <c r="G173"/>
  <c r="E48"/>
  <c r="E149"/>
  <c r="G367"/>
  <c r="I341"/>
  <c r="I212"/>
  <c r="E251"/>
  <c r="H21"/>
  <c r="E347"/>
  <c r="D140"/>
  <c r="H284"/>
  <c r="H257"/>
  <c r="G338"/>
  <c r="I242"/>
  <c r="F7"/>
  <c r="H235"/>
  <c r="I175"/>
  <c r="E332"/>
  <c r="D226"/>
  <c r="E73"/>
  <c r="H41"/>
  <c r="D210"/>
  <c r="D373"/>
  <c r="D138"/>
  <c r="G375"/>
  <c r="H332"/>
  <c r="G364"/>
  <c r="I21"/>
  <c r="D331"/>
  <c r="I67"/>
  <c r="D347"/>
  <c r="H378"/>
  <c r="E193"/>
  <c r="E105"/>
  <c r="G231"/>
  <c r="E91"/>
  <c r="H374"/>
  <c r="F261"/>
  <c r="I247"/>
  <c r="D339"/>
  <c r="I240"/>
  <c r="G193"/>
  <c r="D336"/>
  <c r="E402"/>
  <c r="I245"/>
  <c r="H10"/>
  <c r="F254"/>
  <c r="E130"/>
  <c r="D320"/>
  <c r="E259"/>
  <c r="E140"/>
  <c r="F231"/>
  <c r="E282"/>
  <c r="F124"/>
  <c r="G294"/>
  <c r="F4"/>
  <c r="I228"/>
  <c r="F406"/>
  <c r="H242"/>
  <c r="F25"/>
  <c r="G149"/>
  <c r="I94"/>
  <c r="D338"/>
  <c r="I265"/>
  <c r="G222"/>
  <c r="F118"/>
  <c r="H80"/>
  <c r="H193"/>
  <c r="I389"/>
  <c r="H424"/>
  <c r="D14"/>
  <c r="H146"/>
  <c r="G336"/>
  <c r="D173"/>
  <c r="F298"/>
  <c r="D327"/>
  <c r="F293"/>
  <c r="E160"/>
  <c r="F387"/>
  <c r="I166"/>
  <c r="D297"/>
  <c r="G268"/>
  <c r="H303"/>
  <c r="I60"/>
  <c r="E265"/>
  <c r="I17"/>
  <c r="F243"/>
  <c r="F114"/>
  <c r="H425"/>
  <c r="F200"/>
  <c r="D132"/>
  <c r="E417"/>
  <c r="G403"/>
  <c r="E367"/>
  <c r="G363"/>
  <c r="D251"/>
  <c r="H395"/>
  <c r="E396"/>
  <c r="I187"/>
  <c r="E278"/>
  <c r="G269"/>
  <c r="E420"/>
  <c r="H377"/>
  <c r="G405"/>
  <c r="H175"/>
  <c r="G100"/>
  <c r="E157"/>
  <c r="F66"/>
  <c r="G44"/>
  <c r="F54"/>
  <c r="F306"/>
  <c r="I406"/>
  <c r="H301"/>
  <c r="I42"/>
  <c r="F171"/>
  <c r="E234"/>
  <c r="H51"/>
  <c r="I271"/>
  <c r="E263"/>
  <c r="H329"/>
  <c r="D104"/>
  <c r="D124"/>
  <c r="D422"/>
  <c r="I402"/>
  <c r="H245"/>
  <c r="G354"/>
  <c r="F320"/>
  <c r="G427"/>
  <c r="E5"/>
  <c r="H118"/>
  <c r="G186"/>
  <c r="E236"/>
  <c r="F158"/>
  <c r="I194"/>
  <c r="D389"/>
  <c r="F45"/>
  <c r="E168"/>
  <c r="G93"/>
  <c r="D362"/>
  <c r="I215"/>
  <c r="F125"/>
  <c r="E18"/>
  <c r="G180"/>
  <c r="F146"/>
  <c r="F21"/>
  <c r="I115"/>
  <c r="D65"/>
  <c r="E53"/>
  <c r="I191"/>
  <c r="F65"/>
  <c r="H221"/>
  <c r="H213"/>
  <c r="G324"/>
  <c r="F307"/>
  <c r="G24"/>
  <c r="G54"/>
  <c r="F377"/>
  <c r="F198"/>
  <c r="I70"/>
  <c r="F80"/>
  <c r="F2"/>
  <c r="E297"/>
  <c r="G140"/>
  <c r="D283"/>
  <c r="H401"/>
  <c r="G310"/>
  <c r="H164"/>
  <c r="H418"/>
  <c r="I86"/>
  <c r="F363"/>
  <c r="I342"/>
  <c r="G402"/>
  <c r="E119"/>
  <c r="H350"/>
  <c r="D6"/>
  <c r="H392"/>
  <c r="H356"/>
  <c r="G321"/>
  <c r="G237"/>
  <c r="D142"/>
  <c r="H380"/>
  <c r="G411"/>
  <c r="D273"/>
  <c r="G104"/>
  <c r="E77"/>
  <c r="G201"/>
  <c r="E284"/>
  <c r="H203"/>
  <c r="E172"/>
  <c r="G125"/>
  <c r="F68"/>
  <c r="E35"/>
  <c r="F13"/>
  <c r="G198"/>
  <c r="D59"/>
  <c r="I58"/>
  <c r="H412"/>
  <c r="H42"/>
  <c r="G376"/>
  <c r="H19"/>
  <c r="H285"/>
  <c r="F373"/>
  <c r="D48"/>
  <c r="D187"/>
  <c r="E6"/>
  <c r="D298"/>
  <c r="H206"/>
  <c r="G417"/>
  <c r="H280"/>
  <c r="D353"/>
  <c r="H291"/>
  <c r="E126"/>
  <c r="I83"/>
  <c r="G221"/>
  <c r="F258"/>
  <c r="G307"/>
  <c r="D175"/>
  <c r="I199"/>
  <c r="E217"/>
  <c r="G228"/>
  <c r="F417"/>
  <c r="H94"/>
  <c r="H349"/>
  <c r="D214"/>
  <c r="F366"/>
  <c r="I234"/>
  <c r="D160"/>
  <c r="I276"/>
  <c r="F299"/>
  <c r="G118"/>
  <c r="I303"/>
  <c r="F121"/>
  <c r="F368"/>
  <c r="G74"/>
  <c r="E255"/>
  <c r="H119"/>
  <c r="E233"/>
  <c r="I405"/>
  <c r="I157"/>
  <c r="H86"/>
  <c r="G56"/>
  <c r="I73"/>
  <c r="F91"/>
  <c r="F266"/>
  <c r="E222"/>
  <c r="F143"/>
  <c r="F163"/>
  <c r="G217"/>
  <c r="D387"/>
  <c r="F20"/>
  <c r="G133"/>
  <c r="F257"/>
  <c r="I329"/>
  <c r="F207"/>
  <c r="D39"/>
  <c r="H263"/>
  <c r="D7"/>
  <c r="E342"/>
  <c r="G279"/>
  <c r="H364"/>
  <c r="F405"/>
  <c r="D73"/>
  <c r="D293"/>
  <c r="F128"/>
  <c r="I164"/>
  <c r="G16"/>
  <c r="E360"/>
  <c r="E188"/>
  <c r="E280"/>
  <c r="I81"/>
  <c r="F245"/>
  <c r="H370"/>
  <c r="E173"/>
  <c r="D161"/>
  <c r="I364"/>
  <c r="G345"/>
  <c r="D231"/>
  <c r="F175"/>
  <c r="F361"/>
  <c r="I196"/>
  <c r="H157"/>
  <c r="H91"/>
  <c r="E412"/>
  <c r="G52"/>
  <c r="I254"/>
  <c r="E90"/>
  <c r="F273"/>
  <c r="D261"/>
  <c r="I394"/>
  <c r="G196"/>
  <c r="E179"/>
  <c r="I172"/>
  <c r="F100"/>
  <c r="E352"/>
  <c r="I289"/>
  <c r="G357"/>
  <c r="G271"/>
  <c r="I363"/>
  <c r="F98"/>
  <c r="H247"/>
  <c r="F333"/>
  <c r="F30"/>
  <c r="D207"/>
  <c r="D269"/>
  <c r="I261"/>
  <c r="F270"/>
  <c r="I368"/>
  <c r="E391"/>
  <c r="I177"/>
  <c r="D13"/>
  <c r="F418"/>
  <c r="H264"/>
  <c r="D37"/>
  <c r="I268"/>
  <c r="F89"/>
  <c r="D11"/>
  <c r="E404"/>
  <c r="E382"/>
  <c r="F308"/>
  <c r="I382"/>
  <c r="I150"/>
  <c r="H170"/>
  <c r="E341"/>
  <c r="F203"/>
  <c r="G79"/>
  <c r="H135"/>
  <c r="G289"/>
  <c r="D229"/>
  <c r="H23"/>
  <c r="D289"/>
  <c r="D371"/>
  <c r="F364"/>
  <c r="I41"/>
  <c r="I118"/>
  <c r="G410"/>
  <c r="H14"/>
  <c r="D264"/>
  <c r="H240"/>
  <c r="E55"/>
  <c r="E118"/>
  <c r="F317"/>
  <c r="I7"/>
  <c r="I410"/>
  <c r="F84"/>
  <c r="I220"/>
  <c r="H243"/>
  <c r="G341"/>
  <c r="F310"/>
  <c r="G209"/>
  <c r="H110"/>
  <c r="E384"/>
  <c r="G91"/>
  <c r="H166"/>
  <c r="E132"/>
  <c r="I328"/>
  <c r="D126"/>
  <c r="I416"/>
  <c r="H199"/>
  <c r="E279"/>
  <c r="H150"/>
  <c r="E427"/>
  <c r="F192"/>
  <c r="G314"/>
  <c r="E39"/>
  <c r="F278"/>
  <c r="E137"/>
  <c r="I154"/>
  <c r="H121"/>
  <c r="I161"/>
  <c r="E285"/>
  <c r="H77"/>
  <c r="H47"/>
  <c r="H272"/>
  <c r="E27"/>
  <c r="G77"/>
  <c r="F109"/>
  <c r="H75"/>
  <c r="F396"/>
  <c r="D128"/>
  <c r="F112"/>
  <c r="D265"/>
  <c r="I376"/>
  <c r="D76"/>
  <c r="I54"/>
  <c r="G366"/>
  <c r="I272"/>
  <c r="I104"/>
  <c r="F160"/>
  <c r="G398"/>
  <c r="H20"/>
  <c r="G370"/>
  <c r="F244"/>
  <c r="I373"/>
  <c r="E123"/>
  <c r="F242"/>
  <c r="G389"/>
  <c r="H153"/>
  <c r="E108"/>
  <c r="F122"/>
  <c r="G147"/>
  <c r="G195"/>
  <c r="I37"/>
  <c r="I340"/>
  <c r="F334"/>
  <c r="H74"/>
  <c r="G230"/>
  <c r="H426"/>
  <c r="G131"/>
  <c r="D115"/>
  <c r="H422"/>
  <c r="I397"/>
  <c r="E339"/>
  <c r="E191"/>
  <c r="F32"/>
  <c r="E153"/>
  <c r="F382"/>
  <c r="F23"/>
  <c r="I195"/>
  <c r="G210"/>
  <c r="I387"/>
  <c r="F108"/>
  <c r="I294"/>
  <c r="I331"/>
  <c r="G53"/>
  <c r="H9"/>
  <c r="I9"/>
  <c r="E49"/>
  <c r="D149"/>
  <c r="G7"/>
  <c r="H287"/>
  <c r="H163"/>
  <c r="I233"/>
  <c r="G249"/>
  <c r="H286"/>
  <c r="I255"/>
  <c r="I103"/>
  <c r="G206"/>
  <c r="D156"/>
  <c r="H387"/>
  <c r="F352"/>
  <c r="D61"/>
  <c r="D58"/>
  <c r="I144"/>
  <c r="G14"/>
  <c r="D216"/>
  <c r="H55"/>
  <c r="E321"/>
  <c r="E241"/>
  <c r="F130"/>
  <c r="E305"/>
  <c r="G103"/>
  <c r="I95"/>
  <c r="D300"/>
  <c r="H249"/>
  <c r="F284"/>
  <c r="F191"/>
  <c r="H270"/>
  <c r="F411"/>
  <c r="G332"/>
  <c r="D28"/>
  <c r="G41"/>
  <c r="I223"/>
  <c r="H100"/>
  <c r="G252"/>
  <c r="H346"/>
  <c r="E104"/>
  <c r="I306"/>
  <c r="H254"/>
  <c r="G38"/>
  <c r="I427"/>
  <c r="D228"/>
  <c r="F264"/>
  <c r="E411"/>
  <c r="E286"/>
  <c r="D235"/>
  <c r="H26"/>
  <c r="D222"/>
  <c r="D247"/>
  <c r="H48"/>
  <c r="E243"/>
  <c r="I61"/>
  <c r="F328"/>
  <c r="H342"/>
  <c r="E181"/>
  <c r="I123"/>
  <c r="H384"/>
  <c r="F318"/>
  <c r="D425"/>
  <c r="E209"/>
  <c r="H398"/>
  <c r="F182"/>
  <c r="F327"/>
  <c r="E216"/>
  <c r="H321"/>
  <c r="F279"/>
  <c r="H334"/>
  <c r="G88"/>
  <c r="G387"/>
  <c r="I354"/>
  <c r="I325"/>
  <c r="G214"/>
  <c r="E187"/>
  <c r="H2"/>
  <c r="E102"/>
  <c r="D423"/>
  <c r="E114"/>
  <c r="D89"/>
  <c r="D164"/>
  <c r="I241"/>
  <c r="I25"/>
  <c r="I66"/>
  <c r="F205"/>
  <c r="E208"/>
  <c r="D152"/>
  <c r="I131"/>
  <c r="F233"/>
  <c r="I375"/>
  <c r="G58"/>
  <c r="F362"/>
  <c r="F185"/>
  <c r="D77"/>
  <c r="G258"/>
  <c r="H172"/>
  <c r="H273"/>
  <c r="D137"/>
  <c r="F338"/>
  <c r="H345"/>
  <c r="E205"/>
  <c r="F26"/>
  <c r="H128"/>
  <c r="G325"/>
  <c r="H220"/>
  <c r="E87"/>
  <c r="I269"/>
  <c r="F206"/>
  <c r="D255"/>
  <c r="D352"/>
  <c r="F268"/>
  <c r="D385"/>
  <c r="E26"/>
  <c r="D103"/>
  <c r="E2"/>
  <c r="E61"/>
  <c r="D166"/>
  <c r="I231"/>
  <c r="E245"/>
  <c r="H76"/>
  <c r="F42"/>
  <c r="F5"/>
  <c r="G290"/>
  <c r="D192"/>
  <c r="I19"/>
  <c r="D212"/>
  <c r="I16"/>
  <c r="F137"/>
  <c r="G401"/>
  <c r="I419"/>
  <c r="E124"/>
  <c r="I286"/>
  <c r="H357"/>
  <c r="H24"/>
  <c r="E275"/>
  <c r="F52"/>
  <c r="F376"/>
  <c r="I321"/>
  <c r="I250"/>
  <c r="H366"/>
  <c r="D406"/>
  <c r="H322"/>
  <c r="F259"/>
  <c r="F294"/>
  <c r="F385"/>
  <c r="H143"/>
  <c r="I353"/>
  <c r="F212"/>
  <c r="H101"/>
  <c r="I287"/>
  <c r="H320"/>
  <c r="H3"/>
  <c r="D244"/>
  <c r="I90"/>
  <c r="E315"/>
  <c r="I98"/>
  <c r="I345"/>
  <c r="G292"/>
  <c r="E171"/>
  <c r="I51"/>
  <c r="G334"/>
  <c r="F313"/>
  <c r="F110"/>
  <c r="H82"/>
  <c r="F371"/>
  <c r="D51"/>
  <c r="D35"/>
  <c r="F248"/>
  <c r="F229"/>
  <c r="H227"/>
  <c r="G284"/>
  <c r="G251"/>
  <c r="E272"/>
  <c r="H109"/>
  <c r="I248"/>
  <c r="H312"/>
  <c r="D147"/>
  <c r="D420"/>
  <c r="I356"/>
  <c r="H251"/>
  <c r="E37"/>
  <c r="H130"/>
  <c r="D268"/>
  <c r="D34"/>
  <c r="E52"/>
  <c r="H88"/>
  <c r="I55"/>
  <c r="H328"/>
  <c r="G161"/>
  <c r="G212"/>
  <c r="H231"/>
  <c r="F51"/>
  <c r="D220"/>
  <c r="F286"/>
  <c r="E150"/>
  <c r="H339"/>
  <c r="I119"/>
  <c r="E12"/>
  <c r="E93"/>
  <c r="G27"/>
  <c r="F304"/>
  <c r="I335"/>
  <c r="I89"/>
  <c r="D340"/>
  <c r="E109"/>
  <c r="D417"/>
  <c r="F152"/>
  <c r="I313"/>
  <c r="H278"/>
  <c r="I13"/>
  <c r="G408"/>
  <c r="D257"/>
  <c r="I102"/>
  <c r="E28"/>
  <c r="G374"/>
  <c r="I56"/>
  <c r="F111"/>
  <c r="D286"/>
  <c r="E79"/>
  <c r="G280"/>
  <c r="E66"/>
  <c r="I348"/>
  <c r="I326"/>
  <c r="I395"/>
  <c r="E359"/>
  <c r="D345"/>
  <c r="G89"/>
  <c r="I160"/>
  <c r="E244"/>
  <c r="D75"/>
  <c r="G245"/>
  <c r="D341"/>
  <c r="E201"/>
  <c r="G182"/>
  <c r="D249"/>
  <c r="D325"/>
  <c r="F216"/>
  <c r="F420"/>
  <c r="G409"/>
  <c r="H234"/>
  <c r="E156"/>
  <c r="E373"/>
  <c r="G157"/>
  <c r="E212"/>
  <c r="I378"/>
  <c r="D170"/>
  <c r="I189"/>
  <c r="E254"/>
  <c r="E277"/>
  <c r="E387"/>
  <c r="I217"/>
  <c r="I315"/>
  <c r="F227"/>
  <c r="G101"/>
  <c r="D116"/>
  <c r="D258"/>
  <c r="I122"/>
  <c r="H326"/>
  <c r="I209"/>
  <c r="I343"/>
  <c r="D390"/>
  <c r="I222"/>
  <c r="D355"/>
  <c r="H131"/>
  <c r="G261"/>
  <c r="H105"/>
  <c r="H294"/>
  <c r="D319"/>
  <c r="G385"/>
  <c r="H236"/>
  <c r="G115"/>
  <c r="F142"/>
  <c r="D66"/>
  <c r="H410"/>
  <c r="D350"/>
  <c r="E405"/>
  <c r="F165"/>
  <c r="D87"/>
  <c r="F282"/>
  <c r="G152"/>
  <c r="F305"/>
  <c r="E363"/>
  <c r="I79"/>
  <c r="I130"/>
  <c r="G361"/>
  <c r="G422"/>
  <c r="D346"/>
  <c r="G244"/>
  <c r="H93"/>
  <c r="F10"/>
  <c r="D418"/>
  <c r="F93"/>
  <c r="E318"/>
  <c r="F256"/>
  <c r="F221"/>
  <c r="D388"/>
  <c r="H222"/>
  <c r="I293"/>
  <c r="I76"/>
  <c r="G33"/>
  <c r="F241"/>
  <c r="D243"/>
  <c r="H56"/>
  <c r="D275"/>
  <c r="E3"/>
  <c r="I300"/>
  <c r="E128"/>
  <c r="F224"/>
  <c r="E192"/>
  <c r="D9"/>
  <c r="I40"/>
  <c r="D329"/>
  <c r="F357"/>
  <c r="I107"/>
  <c r="I249"/>
  <c r="E189"/>
  <c r="H354"/>
  <c r="G181"/>
  <c r="D171"/>
  <c r="I371"/>
  <c r="F291"/>
  <c r="G326"/>
  <c r="F164"/>
  <c r="E343"/>
  <c r="H279"/>
  <c r="I105"/>
  <c r="D221"/>
  <c r="F425"/>
  <c r="H140"/>
  <c r="F193"/>
  <c r="I318"/>
  <c r="D30"/>
  <c r="F181"/>
  <c r="E152"/>
  <c r="D121"/>
  <c r="G356"/>
  <c r="I417"/>
  <c r="E317"/>
  <c r="G179"/>
  <c r="E425"/>
  <c r="E207"/>
  <c r="H389"/>
  <c r="D396"/>
  <c r="F103"/>
  <c r="D130"/>
  <c r="H66"/>
  <c r="G285"/>
  <c r="E380"/>
  <c r="H315"/>
  <c r="E224"/>
  <c r="G226"/>
  <c r="H139"/>
  <c r="H129"/>
  <c r="I24"/>
  <c r="I108"/>
  <c r="D284"/>
  <c r="H376"/>
  <c r="E68"/>
  <c r="I201"/>
  <c r="I124"/>
  <c r="G241"/>
  <c r="D154"/>
  <c r="G240"/>
  <c r="D40"/>
  <c r="F189"/>
  <c r="D159"/>
  <c r="G30"/>
  <c r="G283"/>
  <c r="I65"/>
  <c r="D290"/>
  <c r="H255"/>
  <c r="E200"/>
  <c r="D129"/>
  <c r="D343"/>
  <c r="D382"/>
  <c r="H87"/>
  <c r="H306"/>
  <c r="D12"/>
  <c r="D342"/>
  <c r="D427"/>
  <c r="D335"/>
  <c r="H256"/>
  <c r="G156"/>
  <c r="I311"/>
  <c r="F226"/>
  <c r="H209"/>
  <c r="I292"/>
  <c r="H261"/>
  <c r="F395"/>
  <c r="E23"/>
  <c r="I140"/>
  <c r="F335"/>
  <c r="D224"/>
  <c r="I93"/>
  <c r="D181"/>
  <c r="E406"/>
  <c r="G282"/>
  <c r="F252"/>
  <c r="H394"/>
  <c r="D165"/>
  <c r="H324"/>
  <c r="D416"/>
  <c r="H188"/>
  <c r="I264"/>
  <c r="G382"/>
  <c r="G286"/>
  <c r="F220"/>
  <c r="I349"/>
  <c r="D233"/>
  <c r="F297"/>
  <c r="E325"/>
  <c r="E261"/>
  <c r="F315"/>
  <c r="G37"/>
  <c r="I77"/>
  <c r="I45"/>
  <c r="E403"/>
  <c r="F144"/>
  <c r="E270"/>
  <c r="H83"/>
  <c r="H310"/>
  <c r="I53"/>
  <c r="I198"/>
  <c r="D348"/>
  <c r="H123"/>
  <c r="G121"/>
  <c r="I227"/>
  <c r="G298"/>
  <c r="H402"/>
  <c r="D5"/>
  <c r="I374"/>
  <c r="F62"/>
  <c r="E31"/>
  <c r="I415"/>
  <c r="D53"/>
  <c r="I423"/>
  <c r="G383"/>
  <c r="D402"/>
  <c r="H224"/>
  <c r="I97"/>
  <c r="G404"/>
  <c r="G123"/>
  <c r="D312"/>
  <c r="I391"/>
  <c r="D272"/>
  <c r="D25"/>
  <c r="F33"/>
  <c r="G349"/>
  <c r="G34"/>
  <c r="G300"/>
  <c r="D97"/>
  <c r="G189"/>
  <c r="G343"/>
  <c r="E184"/>
  <c r="E86"/>
  <c r="D27"/>
  <c r="G301"/>
  <c r="G425"/>
  <c r="I366"/>
  <c r="E335"/>
  <c r="G262"/>
  <c r="E226"/>
  <c r="E346"/>
  <c r="I121"/>
  <c r="E74"/>
  <c r="E138"/>
  <c r="D69"/>
  <c r="H219"/>
  <c r="I167"/>
  <c r="F107"/>
  <c r="D276"/>
  <c r="I270"/>
  <c r="G116"/>
  <c r="G199"/>
  <c r="F79"/>
  <c r="H27"/>
  <c r="G28"/>
  <c r="F390"/>
  <c r="E229"/>
  <c r="I322"/>
  <c r="H58"/>
  <c r="G90"/>
  <c r="E167"/>
  <c r="I72"/>
  <c r="F104"/>
  <c r="D105"/>
  <c r="E235"/>
  <c r="H60"/>
  <c r="H205"/>
  <c r="F312"/>
  <c r="D20"/>
  <c r="G107"/>
  <c r="G373"/>
  <c r="G194"/>
  <c r="E24"/>
  <c r="H212"/>
  <c r="I80"/>
  <c r="H371"/>
  <c r="G270"/>
  <c r="I238"/>
  <c r="G297"/>
  <c r="E42"/>
  <c r="I243"/>
  <c r="H353"/>
  <c r="F75"/>
  <c r="H340"/>
  <c r="D139"/>
  <c r="G191"/>
  <c r="G130"/>
  <c r="F235"/>
  <c r="F195"/>
  <c r="G304"/>
  <c r="E269"/>
  <c r="H165"/>
  <c r="D399"/>
  <c r="D70"/>
  <c r="F38"/>
  <c r="H46"/>
  <c r="I319"/>
  <c r="I30"/>
  <c r="H304"/>
  <c r="D401"/>
  <c r="F349"/>
  <c r="F129"/>
  <c r="E250"/>
  <c r="I312"/>
  <c r="E230"/>
  <c r="I425"/>
  <c r="F238"/>
  <c r="E221"/>
  <c r="H72"/>
  <c r="F186"/>
  <c r="F17"/>
  <c r="D380"/>
  <c r="I151"/>
  <c r="I252"/>
  <c r="F147"/>
  <c r="D209"/>
  <c r="I132"/>
  <c r="H269"/>
  <c r="G170"/>
  <c r="D54"/>
  <c r="E266"/>
  <c r="E374"/>
  <c r="F392"/>
  <c r="E76"/>
  <c r="F47"/>
  <c r="G5"/>
  <c r="F275"/>
  <c r="E142"/>
  <c r="H228"/>
  <c r="G46"/>
  <c r="E151"/>
  <c r="E94"/>
  <c r="H79"/>
  <c r="D10"/>
  <c r="F135"/>
  <c r="I158"/>
  <c r="D100"/>
  <c r="H215"/>
  <c r="G119"/>
  <c r="I182"/>
  <c r="E362"/>
  <c r="H198"/>
  <c r="H159"/>
  <c r="I418"/>
  <c r="H112"/>
  <c r="I259"/>
  <c r="H404"/>
  <c r="D18"/>
  <c r="F69"/>
  <c r="D322"/>
  <c r="H276"/>
  <c r="G2"/>
  <c r="I47"/>
  <c r="I203"/>
  <c r="G248"/>
  <c r="E121"/>
  <c r="F303"/>
  <c r="H16"/>
  <c r="G319"/>
  <c r="D294"/>
  <c r="D33"/>
  <c r="F73"/>
  <c r="G86"/>
  <c r="D42"/>
  <c r="E16"/>
  <c r="D326"/>
  <c r="F151"/>
  <c r="E163"/>
  <c r="E107"/>
  <c r="I283"/>
  <c r="F72"/>
  <c r="E348"/>
  <c r="I143"/>
  <c r="E314"/>
  <c r="I392"/>
  <c r="I170"/>
  <c r="D49"/>
  <c r="H142"/>
  <c r="I46"/>
  <c r="I214"/>
  <c r="D245"/>
  <c r="I336"/>
  <c r="F19"/>
  <c r="D38"/>
  <c r="F322"/>
  <c r="I411"/>
  <c r="H259"/>
  <c r="E110"/>
  <c r="F149"/>
  <c r="I152"/>
  <c r="G59"/>
  <c r="F49"/>
  <c r="E131"/>
  <c r="F77"/>
  <c r="E45"/>
  <c r="I63"/>
  <c r="I153"/>
  <c r="E135"/>
  <c r="I347"/>
  <c r="F272"/>
  <c r="E122"/>
  <c r="G328"/>
  <c r="I101"/>
  <c r="G168"/>
  <c r="H104"/>
  <c r="F37"/>
  <c r="G153"/>
  <c r="D84"/>
  <c r="F276"/>
  <c r="F209"/>
  <c r="H385"/>
  <c r="I146"/>
  <c r="I334"/>
  <c r="E144"/>
  <c r="G399"/>
  <c r="F153"/>
  <c r="E88"/>
  <c r="H202"/>
  <c r="H95"/>
  <c r="E159"/>
  <c r="D230"/>
  <c r="F398"/>
  <c r="H52"/>
  <c r="I100"/>
  <c r="G257"/>
  <c r="G117"/>
  <c r="H103"/>
  <c r="E62"/>
  <c r="D357"/>
  <c r="G339"/>
  <c r="E398"/>
  <c r="F150"/>
  <c r="G256"/>
  <c r="I282"/>
  <c r="G160"/>
  <c r="I290"/>
  <c r="D208"/>
  <c r="H37"/>
  <c r="D74"/>
  <c r="I142"/>
  <c r="D195"/>
  <c r="D117"/>
  <c r="H308"/>
  <c r="H244"/>
  <c r="H108"/>
  <c r="I360"/>
  <c r="I145"/>
  <c r="E336"/>
  <c r="G81"/>
  <c r="F287"/>
  <c r="H194"/>
  <c r="G220"/>
  <c r="G423"/>
  <c r="F14"/>
  <c r="G159"/>
  <c r="I305"/>
  <c r="G151"/>
  <c r="G305"/>
  <c r="I216"/>
  <c r="H138"/>
  <c r="F159"/>
  <c r="I139"/>
  <c r="E354"/>
  <c r="D41"/>
  <c r="H192"/>
  <c r="K638" i="2"/>
  <c r="M638"/>
  <c r="M831"/>
  <c r="K831"/>
  <c r="K816"/>
  <c r="M816"/>
  <c r="K501"/>
  <c r="M501"/>
  <c r="K508"/>
  <c r="M508"/>
  <c r="K677"/>
  <c r="M677"/>
  <c r="M832"/>
  <c r="K832"/>
  <c r="K641"/>
  <c r="M641"/>
  <c r="M505"/>
  <c r="K505"/>
  <c r="K459"/>
  <c r="M459"/>
  <c r="K552"/>
  <c r="M552"/>
  <c r="K724"/>
  <c r="M724"/>
  <c r="M812"/>
  <c r="K812"/>
  <c r="M524"/>
  <c r="K524"/>
  <c r="K573"/>
  <c r="M573"/>
  <c r="M807"/>
  <c r="K807"/>
  <c r="K830"/>
  <c r="M830"/>
  <c r="K632"/>
  <c r="M632"/>
  <c r="K547"/>
  <c r="M547"/>
  <c r="K506"/>
  <c r="M506"/>
  <c r="M480"/>
  <c r="K480"/>
  <c r="M551"/>
  <c r="K551"/>
  <c r="K507"/>
  <c r="M507"/>
  <c r="M837"/>
  <c r="K837"/>
  <c r="K809"/>
  <c r="M809"/>
  <c r="K744"/>
  <c r="M744"/>
  <c r="K655"/>
  <c r="M655"/>
  <c r="K721"/>
  <c r="M721"/>
  <c r="M594"/>
  <c r="K594"/>
  <c r="K465"/>
  <c r="M465"/>
  <c r="M836"/>
  <c r="K836"/>
  <c r="K484"/>
  <c r="M484"/>
  <c r="K698"/>
  <c r="M698"/>
  <c r="M747"/>
  <c r="K747"/>
  <c r="M530"/>
  <c r="K530"/>
  <c r="K785"/>
  <c r="M785"/>
  <c r="K742"/>
  <c r="M742"/>
  <c r="K529"/>
  <c r="M529"/>
  <c r="K745"/>
  <c r="M745"/>
  <c r="K741"/>
  <c r="M741"/>
  <c r="K479"/>
  <c r="M479"/>
  <c r="M770"/>
  <c r="K770"/>
  <c r="M791"/>
  <c r="K791"/>
  <c r="M521"/>
  <c r="K521"/>
  <c r="K675"/>
  <c r="M675"/>
  <c r="M729"/>
  <c r="K729"/>
  <c r="K456"/>
  <c r="M456"/>
  <c r="M503"/>
  <c r="K503"/>
  <c r="M464"/>
  <c r="K464"/>
  <c r="M485"/>
  <c r="K485"/>
  <c r="M612"/>
  <c r="K612"/>
  <c r="K528"/>
  <c r="M528"/>
  <c r="M751"/>
  <c r="K751"/>
  <c r="M616"/>
  <c r="K616"/>
  <c r="M725"/>
  <c r="K725"/>
  <c r="M839"/>
  <c r="K839"/>
  <c r="D303" i="9"/>
  <c r="M550" i="2"/>
  <c r="K550"/>
  <c r="K728"/>
  <c r="M728"/>
  <c r="M743"/>
  <c r="K743"/>
  <c r="M682"/>
  <c r="K682"/>
  <c r="K701"/>
  <c r="M701"/>
  <c r="K504"/>
  <c r="M504"/>
  <c r="K748"/>
  <c r="M748"/>
  <c r="K499"/>
  <c r="M499"/>
  <c r="K549"/>
  <c r="M549"/>
  <c r="K590"/>
  <c r="M590"/>
  <c r="K794"/>
  <c r="M794"/>
  <c r="M457"/>
  <c r="K457"/>
  <c r="K589"/>
  <c r="M589"/>
  <c r="M684"/>
  <c r="K684"/>
  <c r="K509"/>
  <c r="M509"/>
  <c r="M833"/>
  <c r="K833"/>
  <c r="M527"/>
  <c r="K527"/>
  <c r="K817"/>
  <c r="M817"/>
  <c r="K610"/>
  <c r="M610"/>
  <c r="M769"/>
  <c r="K769"/>
  <c r="M587"/>
  <c r="K587"/>
  <c r="M790"/>
  <c r="K790"/>
  <c r="K543"/>
  <c r="M543"/>
  <c r="M765"/>
  <c r="K765"/>
  <c r="M566"/>
  <c r="K566"/>
  <c r="M588"/>
  <c r="K588"/>
  <c r="K835"/>
  <c r="M835"/>
  <c r="M544"/>
  <c r="K544"/>
  <c r="M591"/>
  <c r="K591"/>
  <c r="M462"/>
  <c r="K462"/>
  <c r="K458"/>
  <c r="M458"/>
  <c r="K789"/>
  <c r="M789"/>
  <c r="M639"/>
  <c r="K639"/>
  <c r="K633"/>
  <c r="M633"/>
  <c r="M593"/>
  <c r="K593"/>
  <c r="M611"/>
  <c r="K611"/>
  <c r="K553"/>
  <c r="M553"/>
  <c r="E378" i="9"/>
  <c r="F187"/>
  <c r="F179"/>
  <c r="G395"/>
  <c r="D206"/>
  <c r="I74"/>
  <c r="E220"/>
  <c r="F56"/>
  <c r="E361"/>
  <c r="H419"/>
  <c r="H154"/>
  <c r="I149"/>
  <c r="D364"/>
  <c r="D168"/>
  <c r="F262"/>
  <c r="I188"/>
  <c r="E228"/>
  <c r="H359"/>
  <c r="I284"/>
  <c r="F27"/>
  <c r="H35"/>
  <c r="F374"/>
  <c r="E158"/>
  <c r="F24"/>
  <c r="E164"/>
  <c r="E194"/>
  <c r="E256"/>
  <c r="I12"/>
  <c r="I171"/>
  <c r="I237"/>
  <c r="E32"/>
  <c r="D279"/>
  <c r="I185"/>
  <c r="I68"/>
  <c r="D172"/>
  <c r="H277"/>
  <c r="H373"/>
  <c r="D102"/>
  <c r="F157"/>
  <c r="D397"/>
  <c r="F96"/>
  <c r="E324"/>
  <c r="F422"/>
  <c r="I408"/>
  <c r="E415"/>
  <c r="F223"/>
  <c r="G51"/>
  <c r="D360"/>
  <c r="E401"/>
  <c r="F285"/>
  <c r="E276"/>
  <c r="H25"/>
  <c r="D193"/>
  <c r="I117"/>
  <c r="F28"/>
  <c r="F401"/>
  <c r="E240"/>
  <c r="E307"/>
  <c r="H173"/>
  <c r="D23"/>
  <c r="I251"/>
  <c r="G247"/>
  <c r="H160"/>
  <c r="E383"/>
  <c r="D174"/>
  <c r="G164"/>
  <c r="E340"/>
  <c r="D167"/>
  <c r="F269"/>
  <c r="F59"/>
  <c r="H196"/>
  <c r="G26"/>
  <c r="F58"/>
  <c r="F63"/>
  <c r="F217"/>
  <c r="I320"/>
  <c r="F236"/>
  <c r="F301"/>
  <c r="G174"/>
  <c r="D237"/>
  <c r="F426"/>
  <c r="E7"/>
  <c r="H237"/>
  <c r="F228"/>
  <c r="F16"/>
  <c r="E96"/>
  <c r="H208"/>
  <c r="H362"/>
  <c r="G378"/>
  <c r="H4"/>
  <c r="G21"/>
  <c r="F250"/>
  <c r="H336"/>
  <c r="D189"/>
  <c r="I409"/>
  <c r="H367"/>
  <c r="D296"/>
  <c r="D135"/>
  <c r="D299"/>
  <c r="G320"/>
  <c r="D287"/>
  <c r="G72"/>
  <c r="E40"/>
  <c r="G242"/>
  <c r="H38"/>
  <c r="H397"/>
  <c r="E133"/>
  <c r="E357"/>
  <c r="I219"/>
  <c r="D125"/>
  <c r="E426"/>
  <c r="I396"/>
  <c r="I350"/>
  <c r="G98"/>
  <c r="G303"/>
  <c r="I383"/>
  <c r="I136"/>
  <c r="G20"/>
  <c r="D184"/>
  <c r="G145"/>
  <c r="I184"/>
  <c r="H184"/>
  <c r="F94"/>
  <c r="F12"/>
  <c r="F35"/>
  <c r="E13"/>
  <c r="K795" i="2"/>
  <c r="M795"/>
  <c r="K548"/>
  <c r="M548"/>
  <c r="M676"/>
  <c r="K676"/>
  <c r="K811"/>
  <c r="M811"/>
  <c r="M810"/>
  <c r="K810"/>
  <c r="K482"/>
  <c r="M482"/>
  <c r="M722"/>
  <c r="K722"/>
  <c r="M614"/>
  <c r="K614"/>
  <c r="K704"/>
  <c r="M704"/>
  <c r="M478"/>
  <c r="K478"/>
  <c r="K793"/>
  <c r="M793"/>
  <c r="M749"/>
  <c r="K749"/>
  <c r="K595"/>
  <c r="M595"/>
  <c r="K522"/>
  <c r="M522"/>
  <c r="K634"/>
  <c r="M634"/>
  <c r="M487"/>
  <c r="K487"/>
  <c r="M706"/>
  <c r="K706"/>
  <c r="M636"/>
  <c r="K636"/>
  <c r="K707"/>
  <c r="M707"/>
  <c r="K569"/>
  <c r="M569"/>
  <c r="M773"/>
  <c r="K773"/>
  <c r="M656"/>
  <c r="K656"/>
  <c r="K663"/>
  <c r="M663"/>
  <c r="K685"/>
  <c r="M685"/>
  <c r="K570"/>
  <c r="M570"/>
  <c r="M460"/>
  <c r="K460"/>
  <c r="K815"/>
  <c r="M815"/>
  <c r="K635"/>
  <c r="M635"/>
  <c r="M697"/>
  <c r="K697"/>
  <c r="K567"/>
  <c r="M567"/>
  <c r="M726"/>
  <c r="K726"/>
  <c r="M661"/>
  <c r="K661"/>
  <c r="K808"/>
  <c r="M808"/>
  <c r="M767"/>
  <c r="K767"/>
  <c r="M568"/>
  <c r="K568"/>
  <c r="K750"/>
  <c r="M750"/>
  <c r="M814"/>
  <c r="K814"/>
  <c r="K813"/>
  <c r="M813"/>
  <c r="K678"/>
  <c r="M678"/>
  <c r="M500"/>
  <c r="K500"/>
  <c r="K719"/>
  <c r="M719"/>
  <c r="M838"/>
  <c r="K838"/>
  <c r="K477"/>
  <c r="M477"/>
  <c r="M631"/>
  <c r="K631"/>
  <c r="K546"/>
  <c r="M546"/>
  <c r="K565"/>
  <c r="M565"/>
  <c r="K766"/>
  <c r="M766"/>
  <c r="M525"/>
  <c r="K525"/>
  <c r="K681"/>
  <c r="M681"/>
  <c r="M502"/>
  <c r="K502"/>
  <c r="M662"/>
  <c r="K662"/>
  <c r="M705"/>
  <c r="K705"/>
  <c r="K654"/>
  <c r="M654"/>
  <c r="K609"/>
  <c r="M609"/>
  <c r="M720"/>
  <c r="K720"/>
  <c r="K657"/>
  <c r="M657"/>
  <c r="H416" i="9"/>
  <c r="F247"/>
  <c r="E4"/>
  <c r="G243"/>
  <c r="H182"/>
  <c r="G426"/>
  <c r="F156"/>
  <c r="I200"/>
  <c r="I285"/>
  <c r="E273"/>
  <c r="D131"/>
  <c r="D88"/>
  <c r="D177"/>
  <c r="G203"/>
  <c r="D68"/>
  <c r="I69"/>
  <c r="E33"/>
  <c r="I163"/>
  <c r="H341"/>
  <c r="D31"/>
  <c r="F380"/>
  <c r="F341"/>
  <c r="F360"/>
  <c r="D376"/>
  <c r="H305"/>
  <c r="I165"/>
  <c r="H149"/>
  <c r="I138"/>
  <c r="H167"/>
  <c r="F145"/>
  <c r="E299"/>
  <c r="I262"/>
  <c r="D248"/>
  <c r="G224"/>
  <c r="I398"/>
  <c r="D305"/>
  <c r="G227"/>
  <c r="F119"/>
  <c r="G273"/>
  <c r="D367"/>
  <c r="G112"/>
  <c r="G18"/>
  <c r="H343"/>
  <c r="I3"/>
  <c r="I380"/>
  <c r="D223"/>
  <c r="D52"/>
  <c r="G362"/>
  <c r="H223"/>
  <c r="H226"/>
  <c r="D266"/>
  <c r="H137"/>
  <c r="G177"/>
  <c r="H151"/>
  <c r="E115"/>
  <c r="D191"/>
  <c r="D217"/>
  <c r="E264"/>
  <c r="I181"/>
  <c r="G369"/>
  <c r="G75"/>
  <c r="H161"/>
  <c r="F173"/>
  <c r="H271"/>
  <c r="D359"/>
  <c r="G163"/>
  <c r="G388"/>
  <c r="G287"/>
  <c r="H363"/>
  <c r="D263"/>
  <c r="I257"/>
  <c r="D405"/>
  <c r="D285"/>
  <c r="I208"/>
  <c r="G87"/>
  <c r="E166"/>
  <c r="F339"/>
  <c r="E371"/>
  <c r="E100"/>
  <c r="E84"/>
  <c r="G229"/>
  <c r="F381"/>
  <c r="G291"/>
  <c r="F332"/>
  <c r="G317"/>
  <c r="H133"/>
  <c r="G315"/>
  <c r="F161"/>
  <c r="F415"/>
  <c r="F88"/>
  <c r="D146"/>
  <c r="I14"/>
  <c r="I156"/>
  <c r="F210"/>
  <c r="D291"/>
  <c r="D234"/>
  <c r="E249"/>
  <c r="F97"/>
  <c r="G413"/>
  <c r="F342"/>
  <c r="G355"/>
  <c r="H217"/>
  <c r="G219"/>
  <c r="E322"/>
  <c r="I420"/>
  <c r="E334"/>
  <c r="D398"/>
  <c r="D86"/>
  <c r="E103"/>
  <c r="E242"/>
  <c r="F140"/>
  <c r="E161"/>
  <c r="G392"/>
  <c r="D72"/>
  <c r="I125"/>
  <c r="D21"/>
  <c r="E206"/>
  <c r="G124"/>
  <c r="F132"/>
  <c r="E424"/>
  <c r="F283"/>
  <c r="D182"/>
  <c r="E11"/>
  <c r="H268"/>
  <c r="G66"/>
  <c r="G346"/>
  <c r="G420"/>
  <c r="D419"/>
  <c r="E410"/>
  <c r="F131"/>
  <c r="G49"/>
  <c r="G3"/>
  <c r="I304"/>
  <c r="H333"/>
  <c r="H81"/>
  <c r="H241"/>
  <c r="I112"/>
  <c r="E146"/>
  <c r="E63"/>
  <c r="I369"/>
  <c r="E312"/>
  <c r="F234"/>
  <c r="G415"/>
  <c r="G150"/>
  <c r="H53"/>
  <c r="D198"/>
  <c r="H73"/>
  <c r="I377"/>
  <c r="H300"/>
  <c r="D328"/>
  <c r="E313"/>
  <c r="H258"/>
  <c r="I413"/>
  <c r="I192"/>
  <c r="E345"/>
  <c r="G76"/>
  <c r="H313"/>
  <c r="E51"/>
  <c r="E97"/>
  <c r="E283"/>
  <c r="I388"/>
  <c r="E376"/>
  <c r="D250"/>
  <c r="F133"/>
  <c r="I44"/>
  <c r="I314"/>
  <c r="E291"/>
  <c r="D32"/>
  <c r="G25"/>
  <c r="E116"/>
  <c r="F82"/>
  <c r="I28"/>
  <c r="E271"/>
  <c r="H6"/>
  <c r="D199"/>
  <c r="D254"/>
  <c r="H296"/>
  <c r="I381"/>
  <c r="D374"/>
  <c r="G264"/>
  <c r="I278"/>
  <c r="E247"/>
  <c r="F346"/>
  <c r="F196"/>
  <c r="D324"/>
  <c r="I346"/>
  <c r="G368"/>
  <c r="E178"/>
  <c r="F87"/>
  <c r="H98"/>
  <c r="E47"/>
  <c r="D412"/>
  <c r="I296"/>
  <c r="E262"/>
  <c r="D227"/>
  <c r="F367"/>
  <c r="G263"/>
  <c r="I82"/>
  <c r="F76"/>
  <c r="H411"/>
  <c r="G102"/>
  <c r="G265"/>
  <c r="H187"/>
  <c r="E46"/>
  <c r="G236"/>
  <c r="H382"/>
  <c r="F296"/>
  <c r="H39"/>
  <c r="I31"/>
  <c r="E366"/>
  <c r="F116"/>
  <c r="I52"/>
  <c r="E257"/>
  <c r="G80"/>
  <c r="E117"/>
  <c r="D321"/>
  <c r="E319"/>
  <c r="D278"/>
  <c r="H325"/>
  <c r="D356"/>
  <c r="H262"/>
  <c r="E328"/>
  <c r="F74"/>
  <c r="I38"/>
  <c r="E95"/>
  <c r="H30"/>
  <c r="F340"/>
  <c r="I339"/>
  <c r="E338"/>
  <c r="G416"/>
  <c r="H248"/>
  <c r="E381"/>
  <c r="E294"/>
  <c r="D404"/>
  <c r="H144"/>
  <c r="G254"/>
  <c r="G60"/>
  <c r="D213"/>
  <c r="I11"/>
  <c r="E238"/>
  <c r="I137"/>
  <c r="E25"/>
  <c r="I87"/>
  <c r="G96"/>
  <c r="I32"/>
  <c r="H207"/>
  <c r="H415"/>
  <c r="D196"/>
  <c r="E397"/>
  <c r="I96"/>
  <c r="G278"/>
  <c r="I135"/>
  <c r="D242"/>
  <c r="G293"/>
  <c r="E290"/>
  <c r="D145"/>
  <c r="G391"/>
  <c r="G390"/>
  <c r="F213"/>
  <c r="E145"/>
  <c r="E41"/>
  <c r="G31"/>
  <c r="D79"/>
  <c r="G12"/>
  <c r="E248"/>
  <c r="M792" i="2"/>
  <c r="K792"/>
  <c r="K615"/>
  <c r="M615"/>
  <c r="K461"/>
  <c r="M461"/>
  <c r="M455"/>
  <c r="K455"/>
  <c r="M523"/>
  <c r="K523"/>
  <c r="K575"/>
  <c r="M575"/>
  <c r="M746"/>
  <c r="K746"/>
  <c r="K768"/>
  <c r="M768"/>
  <c r="M787"/>
  <c r="K787"/>
  <c r="K526"/>
  <c r="M526"/>
  <c r="M788"/>
  <c r="K788"/>
  <c r="M772"/>
  <c r="K772"/>
  <c r="K592"/>
  <c r="M592"/>
  <c r="M727"/>
  <c r="K727"/>
  <c r="M640"/>
  <c r="K640"/>
  <c r="M545"/>
  <c r="K545"/>
  <c r="K619"/>
  <c r="M619"/>
  <c r="M574"/>
  <c r="K574"/>
  <c r="M618"/>
  <c r="K618"/>
  <c r="M659"/>
  <c r="K659"/>
  <c r="K613"/>
  <c r="M613"/>
  <c r="K571"/>
  <c r="M571"/>
  <c r="K771"/>
  <c r="M771"/>
  <c r="M703"/>
  <c r="K703"/>
  <c r="K483"/>
  <c r="M483"/>
  <c r="M597"/>
  <c r="K597"/>
  <c r="K680"/>
  <c r="M680"/>
  <c r="K829"/>
  <c r="M829"/>
  <c r="K653"/>
  <c r="M653"/>
  <c r="K723"/>
  <c r="M723"/>
  <c r="M596"/>
  <c r="K596"/>
  <c r="K764"/>
  <c r="M764"/>
  <c r="M617"/>
  <c r="K617"/>
  <c r="K786"/>
  <c r="M786"/>
  <c r="K572"/>
  <c r="M572"/>
  <c r="K486"/>
  <c r="M486"/>
  <c r="M700"/>
  <c r="K700"/>
  <c r="K658"/>
  <c r="M658"/>
  <c r="E35" i="12"/>
  <c r="H54"/>
  <c r="F61"/>
  <c r="I137"/>
  <c r="D173"/>
  <c r="G142"/>
  <c r="D170"/>
  <c r="G322"/>
  <c r="I31"/>
  <c r="I16"/>
  <c r="G17"/>
  <c r="I48"/>
  <c r="I160"/>
  <c r="F65"/>
  <c r="D77"/>
  <c r="G305"/>
  <c r="G101"/>
  <c r="H283"/>
  <c r="H112"/>
  <c r="H53"/>
  <c r="I72"/>
  <c r="H147"/>
  <c r="D182"/>
  <c r="G312"/>
  <c r="I180"/>
  <c r="D216"/>
  <c r="E234"/>
  <c r="H98"/>
  <c r="I47"/>
  <c r="E146"/>
  <c r="I82"/>
  <c r="H45"/>
  <c r="H175"/>
  <c r="E77"/>
  <c r="F42"/>
  <c r="D165"/>
  <c r="G28"/>
  <c r="H194"/>
  <c r="I182"/>
  <c r="H42"/>
  <c r="D251"/>
  <c r="F112"/>
  <c r="E149"/>
  <c r="F63"/>
  <c r="I86"/>
  <c r="E210"/>
  <c r="I51"/>
  <c r="H81"/>
  <c r="H111"/>
  <c r="G292"/>
  <c r="H170"/>
  <c r="G146"/>
  <c r="I54"/>
  <c r="I135"/>
  <c r="H41"/>
  <c r="G4" i="2"/>
  <c r="H72" i="12"/>
  <c r="F265"/>
  <c r="H186"/>
  <c r="E251"/>
  <c r="G125"/>
  <c r="H179"/>
  <c r="H136"/>
  <c r="D174"/>
  <c r="G175"/>
  <c r="F222"/>
  <c r="E209"/>
  <c r="G19"/>
  <c r="G195"/>
  <c r="F251"/>
  <c r="I102"/>
  <c r="E168"/>
  <c r="E87"/>
  <c r="G277"/>
  <c r="D219"/>
  <c r="G144"/>
  <c r="E3" i="2"/>
  <c r="H117" i="12"/>
  <c r="I210"/>
  <c r="D258"/>
  <c r="F23"/>
  <c r="G290"/>
  <c r="E319"/>
  <c r="I98"/>
  <c r="D152"/>
  <c r="I313"/>
  <c r="D81"/>
  <c r="D199"/>
  <c r="F248"/>
  <c r="F229"/>
  <c r="G26"/>
  <c r="F250"/>
  <c r="F335"/>
  <c r="D212"/>
  <c r="H146"/>
  <c r="F312"/>
  <c r="D189"/>
  <c r="H158"/>
  <c r="F52"/>
  <c r="G119"/>
  <c r="E23"/>
  <c r="F138"/>
  <c r="I88"/>
  <c r="F149"/>
  <c r="G16"/>
  <c r="H202"/>
  <c r="E18"/>
  <c r="D244"/>
  <c r="I126"/>
  <c r="G170"/>
  <c r="G157"/>
  <c r="H128"/>
  <c r="H38"/>
  <c r="D208"/>
  <c r="E163"/>
  <c r="F19"/>
  <c r="D305"/>
  <c r="D317"/>
  <c r="E293"/>
  <c r="G325"/>
  <c r="I115"/>
  <c r="F296"/>
  <c r="I184"/>
  <c r="E42"/>
  <c r="E247"/>
  <c r="D150"/>
  <c r="I40"/>
  <c r="G81"/>
  <c r="E145"/>
  <c r="H82"/>
  <c r="D240"/>
  <c r="D80"/>
  <c r="F213"/>
  <c r="I194"/>
  <c r="H192"/>
  <c r="F152"/>
  <c r="G118"/>
  <c r="I41"/>
  <c r="H47"/>
  <c r="F102"/>
  <c r="I125"/>
  <c r="H167"/>
  <c r="I46"/>
  <c r="E161"/>
  <c r="D103"/>
  <c r="I314"/>
  <c r="G98"/>
  <c r="I214"/>
  <c r="H182"/>
  <c r="I60"/>
  <c r="E102"/>
  <c r="D209"/>
  <c r="E76"/>
  <c r="D161"/>
  <c r="H181"/>
  <c r="F91"/>
  <c r="F235"/>
  <c r="D243"/>
  <c r="D235"/>
  <c r="H31"/>
  <c r="E230"/>
  <c r="G244"/>
  <c r="I93"/>
  <c r="I292"/>
  <c r="D308"/>
  <c r="F130"/>
  <c r="I189"/>
  <c r="E187"/>
  <c r="E172"/>
  <c r="F195"/>
  <c r="D68"/>
  <c r="E105"/>
  <c r="G93"/>
  <c r="E243"/>
  <c r="F140"/>
  <c r="I53"/>
  <c r="E93"/>
  <c r="G44"/>
  <c r="D24"/>
  <c r="F212"/>
  <c r="D3" i="2"/>
  <c r="H137" i="12"/>
  <c r="H248"/>
  <c r="G200"/>
  <c r="H75"/>
  <c r="D58"/>
  <c r="E224"/>
  <c r="D224"/>
  <c r="I157"/>
  <c r="H269"/>
  <c r="F18"/>
  <c r="F34"/>
  <c r="E328"/>
  <c r="D166"/>
  <c r="G154"/>
  <c r="D234"/>
  <c r="H142"/>
  <c r="I87"/>
  <c r="H25"/>
  <c r="E151"/>
  <c r="E5" i="2"/>
  <c r="H101" i="12"/>
  <c r="G129"/>
  <c r="H180"/>
  <c r="E244"/>
  <c r="E278"/>
  <c r="F111"/>
  <c r="E219"/>
  <c r="I70"/>
  <c r="F199"/>
  <c r="F117"/>
  <c r="F86"/>
  <c r="H70"/>
  <c r="H273"/>
  <c r="E276"/>
  <c r="I226"/>
  <c r="E34"/>
  <c r="E16"/>
  <c r="F123"/>
  <c r="H76"/>
  <c r="F173"/>
  <c r="H177"/>
  <c r="I305"/>
  <c r="E103"/>
  <c r="G94"/>
  <c r="H48"/>
  <c r="E206"/>
  <c r="I124"/>
  <c r="D123"/>
  <c r="G163"/>
  <c r="E192"/>
  <c r="E241"/>
  <c r="E202"/>
  <c r="D168"/>
  <c r="D121"/>
  <c r="G150"/>
  <c r="D228"/>
  <c r="F223"/>
  <c r="G221"/>
  <c r="G61"/>
  <c r="G33"/>
  <c r="G25"/>
  <c r="F72"/>
  <c r="G86"/>
  <c r="F37"/>
  <c r="F300"/>
  <c r="G110"/>
  <c r="H30"/>
  <c r="I55"/>
  <c r="G133"/>
  <c r="G279"/>
  <c r="F307"/>
  <c r="G238"/>
  <c r="G293"/>
  <c r="E164"/>
  <c r="D229"/>
  <c r="E201"/>
  <c r="H46"/>
  <c r="F66"/>
  <c r="H139"/>
  <c r="E194"/>
  <c r="E130"/>
  <c r="E207"/>
  <c r="G6" i="2"/>
  <c r="I133" i="12"/>
  <c r="G222"/>
  <c r="I111"/>
  <c r="F35"/>
  <c r="G65"/>
  <c r="F129"/>
  <c r="F93"/>
  <c r="E80"/>
  <c r="G83"/>
  <c r="H60"/>
  <c r="F133"/>
  <c r="H201"/>
  <c r="G63"/>
  <c r="E58"/>
  <c r="H26"/>
  <c r="H140"/>
  <c r="E68"/>
  <c r="F161"/>
  <c r="F143"/>
  <c r="H160"/>
  <c r="F110"/>
  <c r="E228"/>
  <c r="H226"/>
  <c r="D214"/>
  <c r="F200"/>
  <c r="D193"/>
  <c r="D237"/>
  <c r="F249"/>
  <c r="G187"/>
  <c r="F88"/>
  <c r="G124"/>
  <c r="H65"/>
  <c r="D276"/>
  <c r="H184"/>
  <c r="F115"/>
  <c r="H234"/>
  <c r="F108"/>
  <c r="E189"/>
  <c r="G282"/>
  <c r="G216"/>
  <c r="D213"/>
  <c r="H55"/>
  <c r="D210"/>
  <c r="G241"/>
  <c r="M699" i="2"/>
  <c r="K699"/>
  <c r="M637"/>
  <c r="K637"/>
  <c r="M660"/>
  <c r="K660"/>
  <c r="M679"/>
  <c r="K679"/>
  <c r="K683"/>
  <c r="M683"/>
  <c r="K763"/>
  <c r="M763"/>
  <c r="K481"/>
  <c r="M481"/>
  <c r="M834"/>
  <c r="K834"/>
  <c r="K531"/>
  <c r="M531"/>
  <c r="K702"/>
  <c r="M702"/>
  <c r="K463"/>
  <c r="M463"/>
  <c r="G233" i="9"/>
  <c r="G62"/>
  <c r="D392"/>
  <c r="D4"/>
  <c r="I235"/>
  <c r="G235"/>
  <c r="I399"/>
  <c r="F240"/>
  <c r="H189"/>
  <c r="H417"/>
  <c r="E175"/>
  <c r="I266"/>
  <c r="I370"/>
  <c r="I49"/>
  <c r="H200"/>
  <c r="I236"/>
  <c r="E320"/>
  <c r="F48"/>
  <c r="G255"/>
  <c r="H145"/>
  <c r="E301"/>
  <c r="H89"/>
  <c r="I91"/>
  <c r="I224"/>
  <c r="I426"/>
  <c r="I207"/>
  <c r="E67"/>
  <c r="E20"/>
  <c r="G69"/>
  <c r="H369"/>
  <c r="D271"/>
  <c r="F280"/>
  <c r="H34"/>
  <c r="I186"/>
  <c r="D307"/>
  <c r="F410"/>
  <c r="H84"/>
  <c r="E258"/>
  <c r="I385"/>
  <c r="I206"/>
  <c r="H13"/>
  <c r="G208"/>
  <c r="H28"/>
  <c r="G259"/>
  <c r="F9"/>
  <c r="E185"/>
  <c r="H210"/>
  <c r="I75"/>
  <c r="I88"/>
  <c r="H191"/>
  <c r="F343"/>
  <c r="D26"/>
  <c r="F424"/>
  <c r="H355"/>
  <c r="G333"/>
  <c r="D44"/>
  <c r="H390"/>
  <c r="H96"/>
  <c r="E125"/>
  <c r="F251"/>
  <c r="I390"/>
  <c r="H114"/>
  <c r="H406"/>
  <c r="D313"/>
  <c r="E231"/>
  <c r="G142"/>
  <c r="G48"/>
  <c r="D391"/>
  <c r="F237"/>
  <c r="D383"/>
  <c r="G207"/>
  <c r="F168"/>
  <c r="F355"/>
  <c r="H181"/>
  <c r="G380"/>
  <c r="D136"/>
  <c r="H314"/>
  <c r="D315"/>
  <c r="G178"/>
  <c r="H147"/>
  <c r="G55"/>
  <c r="E422"/>
  <c r="G158"/>
  <c r="D93"/>
  <c r="F427"/>
  <c r="D194"/>
  <c r="E289"/>
  <c r="D304"/>
  <c r="G61"/>
  <c r="E195"/>
  <c r="G306"/>
  <c r="I193"/>
  <c r="E198"/>
  <c r="F321"/>
  <c r="F348"/>
  <c r="D349"/>
  <c r="D270"/>
  <c r="D292"/>
  <c r="E416"/>
  <c r="D361"/>
  <c r="H238"/>
  <c r="F314"/>
  <c r="D188"/>
  <c r="I174"/>
  <c r="G350"/>
  <c r="F102"/>
  <c r="E101"/>
  <c r="I39"/>
  <c r="G213"/>
  <c r="G13"/>
  <c r="G35"/>
  <c r="I6"/>
  <c r="H216"/>
  <c r="D201"/>
  <c r="H122"/>
  <c r="G146"/>
  <c r="G205"/>
  <c r="E353"/>
  <c r="H136"/>
  <c r="F389"/>
  <c r="F214"/>
  <c r="F391"/>
  <c r="D354"/>
  <c r="H383"/>
  <c r="E170" i="12" l="1"/>
  <c r="G308"/>
  <c r="G137"/>
  <c r="F46"/>
  <c r="G311"/>
  <c r="H238"/>
  <c r="D114"/>
  <c r="D88"/>
  <c r="E317"/>
  <c r="I243"/>
  <c r="F5"/>
  <c r="D191"/>
  <c r="F231"/>
  <c r="H96"/>
  <c r="D125"/>
  <c r="D289"/>
  <c r="D26"/>
  <c r="C7" i="13"/>
  <c r="D159" i="12"/>
  <c r="G327"/>
  <c r="D200"/>
  <c r="G310"/>
  <c r="F11" i="13"/>
  <c r="H6"/>
  <c r="E56" i="12"/>
  <c r="E179"/>
  <c r="G193"/>
  <c r="E165"/>
  <c r="F244"/>
  <c r="H262"/>
  <c r="G117"/>
  <c r="F245"/>
  <c r="F315"/>
  <c r="D227"/>
  <c r="I5" i="2"/>
  <c r="H5" i="13"/>
  <c r="H10" i="12"/>
  <c r="I255"/>
  <c r="D110"/>
  <c r="G28" i="13"/>
  <c r="D185" i="12"/>
  <c r="I121"/>
  <c r="F132"/>
  <c r="I329"/>
  <c r="F262"/>
  <c r="G34" i="13"/>
  <c r="C24"/>
  <c r="D46" i="12"/>
  <c r="E59"/>
  <c r="G107"/>
  <c r="H105"/>
  <c r="D226"/>
  <c r="E308"/>
  <c r="H308"/>
  <c r="I277"/>
  <c r="G318"/>
  <c r="D247"/>
  <c r="G14" i="13"/>
  <c r="E198" i="12"/>
  <c r="D4"/>
  <c r="D145"/>
  <c r="F79"/>
  <c r="D42"/>
  <c r="G5" i="2"/>
  <c r="I156" i="12"/>
  <c r="H123"/>
  <c r="I94"/>
  <c r="F303"/>
  <c r="D248"/>
  <c r="G33" i="13"/>
  <c r="E286" i="12"/>
  <c r="I131"/>
  <c r="G31" i="13"/>
  <c r="H217" i="12"/>
  <c r="G123"/>
  <c r="D254"/>
  <c r="E21" i="13"/>
  <c r="D275" i="12"/>
  <c r="E188"/>
  <c r="H231"/>
  <c r="I294"/>
  <c r="C30" i="13"/>
  <c r="G335" i="12"/>
  <c r="F16"/>
  <c r="E333"/>
  <c r="D157"/>
  <c r="H26" i="13"/>
  <c r="C2"/>
  <c r="F74" i="12"/>
  <c r="E124"/>
  <c r="D178"/>
  <c r="E174"/>
  <c r="E154"/>
  <c r="E30" i="13"/>
  <c r="I273" i="12"/>
  <c r="H293"/>
  <c r="F254"/>
  <c r="I284"/>
  <c r="D108"/>
  <c r="E256"/>
  <c r="E81"/>
  <c r="H259"/>
  <c r="G35" i="13"/>
  <c r="E126" i="12"/>
  <c r="F59"/>
  <c r="E257"/>
  <c r="I315"/>
  <c r="H223"/>
  <c r="G185"/>
  <c r="H193"/>
  <c r="H336"/>
  <c r="F182"/>
  <c r="I123"/>
  <c r="D20"/>
  <c r="D10" i="13"/>
  <c r="G199" i="12"/>
  <c r="F28" i="13"/>
  <c r="I11" i="12"/>
  <c r="G228"/>
  <c r="H303"/>
  <c r="G115"/>
  <c r="I119"/>
  <c r="D31"/>
  <c r="E31"/>
  <c r="G298"/>
  <c r="H300"/>
  <c r="G7" i="13"/>
  <c r="G20"/>
  <c r="I158" i="12"/>
  <c r="D7"/>
  <c r="E312"/>
  <c r="D153"/>
  <c r="D12"/>
  <c r="E54"/>
  <c r="F122"/>
  <c r="H4" i="2"/>
  <c r="F68" i="12"/>
  <c r="H332"/>
  <c r="G179"/>
  <c r="F188"/>
  <c r="G14"/>
  <c r="H135"/>
  <c r="E10" i="13"/>
  <c r="C11"/>
  <c r="E158" i="12"/>
  <c r="I328"/>
  <c r="I209"/>
  <c r="E254"/>
  <c r="H133"/>
  <c r="D255"/>
  <c r="G181"/>
  <c r="D25"/>
  <c r="C20" i="13"/>
  <c r="E298" i="12"/>
  <c r="G240"/>
  <c r="E7" i="13"/>
  <c r="I107" i="12"/>
  <c r="I223"/>
  <c r="I212"/>
  <c r="H21"/>
  <c r="D307"/>
  <c r="I56"/>
  <c r="F82"/>
  <c r="E101"/>
  <c r="E290"/>
  <c r="D238"/>
  <c r="F24"/>
  <c r="H125"/>
  <c r="F80"/>
  <c r="F196"/>
  <c r="D2" i="13"/>
  <c r="E84" i="12"/>
  <c r="F243"/>
  <c r="F23" i="13"/>
  <c r="E331" i="12"/>
  <c r="G88"/>
  <c r="F6"/>
  <c r="E264"/>
  <c r="H268"/>
  <c r="G166"/>
  <c r="H324"/>
  <c r="E14" i="13"/>
  <c r="F329" i="12"/>
  <c r="D130"/>
  <c r="D124"/>
  <c r="E181"/>
  <c r="I289"/>
  <c r="I179"/>
  <c r="G332"/>
  <c r="F20"/>
  <c r="E3" i="13"/>
  <c r="G326" i="12"/>
  <c r="H16" i="13"/>
  <c r="H151" i="12"/>
  <c r="I280"/>
  <c r="G255"/>
  <c r="D203"/>
  <c r="G135"/>
  <c r="E238"/>
  <c r="I266"/>
  <c r="E46"/>
  <c r="G315"/>
  <c r="E205"/>
  <c r="F146"/>
  <c r="G250"/>
  <c r="D333"/>
  <c r="G153"/>
  <c r="F128"/>
  <c r="H51"/>
  <c r="D65"/>
  <c r="H333"/>
  <c r="D195"/>
  <c r="D37"/>
  <c r="G23" i="13"/>
  <c r="D25"/>
  <c r="E153" i="12"/>
  <c r="E94"/>
  <c r="H325"/>
  <c r="E138"/>
  <c r="H33" i="13"/>
  <c r="E38" i="12"/>
  <c r="G35"/>
  <c r="F271"/>
  <c r="G2" i="2"/>
  <c r="G69" i="12"/>
  <c r="E195"/>
  <c r="D312"/>
  <c r="E268"/>
  <c r="E67"/>
  <c r="H222"/>
  <c r="C12" i="13"/>
  <c r="D319" i="12"/>
  <c r="E61"/>
  <c r="G178"/>
  <c r="F331"/>
  <c r="G188"/>
  <c r="G219"/>
  <c r="G111"/>
  <c r="D83"/>
  <c r="I198"/>
  <c r="D107"/>
  <c r="I312"/>
  <c r="E45"/>
  <c r="G9" i="13"/>
  <c r="F4" i="2"/>
  <c r="E231" i="12"/>
  <c r="I32"/>
  <c r="E156"/>
  <c r="E86"/>
  <c r="I81"/>
  <c r="H52"/>
  <c r="H93"/>
  <c r="F230"/>
  <c r="I178"/>
  <c r="F30"/>
  <c r="C27" i="13"/>
  <c r="H173" i="12"/>
  <c r="H310"/>
  <c r="I138"/>
  <c r="G210"/>
  <c r="F264"/>
  <c r="H129"/>
  <c r="I304"/>
  <c r="H247"/>
  <c r="H13" i="13"/>
  <c r="F5"/>
  <c r="G173" i="12"/>
  <c r="G184"/>
  <c r="H215"/>
  <c r="H100"/>
  <c r="I17"/>
  <c r="G329"/>
  <c r="E203"/>
  <c r="G194"/>
  <c r="F32"/>
  <c r="H4"/>
  <c r="F3" i="13"/>
  <c r="H256" i="12"/>
  <c r="F56"/>
  <c r="G27"/>
  <c r="E186"/>
  <c r="I186"/>
  <c r="F179"/>
  <c r="G39"/>
  <c r="G289"/>
  <c r="D115"/>
  <c r="E167"/>
  <c r="I252"/>
  <c r="F126"/>
  <c r="I193"/>
  <c r="I91"/>
  <c r="I262"/>
  <c r="I149"/>
  <c r="G5" i="13"/>
  <c r="G76" i="12"/>
  <c r="H119"/>
  <c r="E47"/>
  <c r="I84"/>
  <c r="C34" i="13"/>
  <c r="E252" i="12"/>
  <c r="E83"/>
  <c r="G257"/>
  <c r="F269"/>
  <c r="G220"/>
  <c r="D250"/>
  <c r="I161"/>
  <c r="I37"/>
  <c r="E122"/>
  <c r="D89"/>
  <c r="I177"/>
  <c r="F151"/>
  <c r="G182"/>
  <c r="G198"/>
  <c r="F324"/>
  <c r="H282"/>
  <c r="D283"/>
  <c r="I116"/>
  <c r="F4" i="13"/>
  <c r="G30"/>
  <c r="H3"/>
  <c r="G205" i="12"/>
  <c r="H49"/>
  <c r="D101"/>
  <c r="G77"/>
  <c r="E193"/>
  <c r="E314"/>
  <c r="H5" i="2"/>
  <c r="E334" i="12"/>
  <c r="F238"/>
  <c r="H159"/>
  <c r="I278"/>
  <c r="I68"/>
  <c r="I75"/>
  <c r="F313"/>
  <c r="D53"/>
  <c r="H199"/>
  <c r="D278"/>
  <c r="D233"/>
  <c r="I307"/>
  <c r="H164"/>
  <c r="I110"/>
  <c r="H143"/>
  <c r="E147"/>
  <c r="I271"/>
  <c r="H83"/>
  <c r="I24"/>
  <c r="G252"/>
  <c r="F25"/>
  <c r="I136"/>
  <c r="E41"/>
  <c r="C3" i="13"/>
  <c r="G304" i="12"/>
  <c r="F247"/>
  <c r="F7"/>
  <c r="D3" i="13"/>
  <c r="C6"/>
  <c r="G314" i="12"/>
  <c r="E185"/>
  <c r="F214"/>
  <c r="E129"/>
  <c r="I213"/>
  <c r="H40"/>
  <c r="G82"/>
  <c r="D335"/>
  <c r="E119"/>
  <c r="G233"/>
  <c r="G156"/>
  <c r="H27" i="13"/>
  <c r="F273" i="12"/>
  <c r="I101"/>
  <c r="G26" i="13"/>
  <c r="I275" i="12"/>
  <c r="H110"/>
  <c r="F252"/>
  <c r="I66"/>
  <c r="G102"/>
  <c r="H279"/>
  <c r="G235"/>
  <c r="E19" i="13"/>
  <c r="F310" i="12"/>
  <c r="H90"/>
  <c r="F259"/>
  <c r="E208"/>
  <c r="D264"/>
  <c r="G49"/>
  <c r="H32" i="13"/>
  <c r="H335" i="12"/>
  <c r="H23" i="13"/>
  <c r="F7"/>
  <c r="E35"/>
  <c r="H126" i="12"/>
  <c r="D245"/>
  <c r="H73"/>
  <c r="I206"/>
  <c r="F332"/>
  <c r="I130"/>
  <c r="I240"/>
  <c r="E115"/>
  <c r="H7" i="2"/>
  <c r="I265" i="12"/>
  <c r="E31" i="13"/>
  <c r="H272" i="12"/>
  <c r="D135"/>
  <c r="F25" i="13"/>
  <c r="E118" i="12"/>
  <c r="D10"/>
  <c r="I303"/>
  <c r="H104"/>
  <c r="E215"/>
  <c r="H34"/>
  <c r="H157"/>
  <c r="D66"/>
  <c r="I152"/>
  <c r="E144"/>
  <c r="I216"/>
  <c r="G203"/>
  <c r="F33"/>
  <c r="F31"/>
  <c r="D100"/>
  <c r="G147"/>
  <c r="D279"/>
  <c r="E63"/>
  <c r="D180"/>
  <c r="G7"/>
  <c r="D128"/>
  <c r="E160"/>
  <c r="G201"/>
  <c r="E53"/>
  <c r="F257"/>
  <c r="D56"/>
  <c r="D262"/>
  <c r="H103"/>
  <c r="H58"/>
  <c r="I222"/>
  <c r="H214"/>
  <c r="D84"/>
  <c r="F283"/>
  <c r="D119"/>
  <c r="E335"/>
  <c r="D5" i="13"/>
  <c r="C31"/>
  <c r="H7" i="12"/>
  <c r="F41"/>
  <c r="G271"/>
  <c r="D35" i="13"/>
  <c r="I320" i="12"/>
  <c r="H30" i="13"/>
  <c r="I97" i="12"/>
  <c r="F314"/>
  <c r="D256"/>
  <c r="G18" i="13"/>
  <c r="E3" i="12"/>
  <c r="I20"/>
  <c r="H328"/>
  <c r="I7"/>
  <c r="F69"/>
  <c r="H280"/>
  <c r="I286"/>
  <c r="H207"/>
  <c r="D299"/>
  <c r="I44"/>
  <c r="H206"/>
  <c r="I224"/>
  <c r="H116"/>
  <c r="D102"/>
  <c r="F154"/>
  <c r="D67"/>
  <c r="I293"/>
  <c r="D242"/>
  <c r="G41"/>
  <c r="G336"/>
  <c r="E114"/>
  <c r="D118"/>
  <c r="D285"/>
  <c r="I67"/>
  <c r="D325"/>
  <c r="G89"/>
  <c r="H265"/>
  <c r="H23"/>
  <c r="H84"/>
  <c r="H18"/>
  <c r="G273"/>
  <c r="D236"/>
  <c r="E111"/>
  <c r="G275"/>
  <c r="F277"/>
  <c r="D104"/>
  <c r="F116"/>
  <c r="H229"/>
  <c r="G143"/>
  <c r="D16"/>
  <c r="H7" i="13"/>
  <c r="F287" i="12"/>
  <c r="D223"/>
  <c r="G174"/>
  <c r="D331"/>
  <c r="E258"/>
  <c r="D181"/>
  <c r="D98"/>
  <c r="G74"/>
  <c r="G59"/>
  <c r="D90"/>
  <c r="I298"/>
  <c r="E28"/>
  <c r="D294"/>
  <c r="I175"/>
  <c r="G266"/>
  <c r="F2"/>
  <c r="H185"/>
  <c r="H130"/>
  <c r="C9" i="13"/>
  <c r="H245" i="12"/>
  <c r="D142"/>
  <c r="H25" i="13"/>
  <c r="E95" i="12"/>
  <c r="F139"/>
  <c r="H220"/>
  <c r="D32"/>
  <c r="F3"/>
  <c r="E5" i="13"/>
  <c r="H319" i="12"/>
  <c r="F67"/>
  <c r="F21" i="13"/>
  <c r="F306" i="12"/>
  <c r="I168"/>
  <c r="F119"/>
  <c r="I59"/>
  <c r="D156"/>
  <c r="D14" i="13"/>
  <c r="E10" i="12"/>
  <c r="I5"/>
  <c r="G245"/>
  <c r="G287"/>
  <c r="G37"/>
  <c r="I77"/>
  <c r="F34" i="13"/>
  <c r="G100" i="12"/>
  <c r="H290"/>
  <c r="E262"/>
  <c r="C19" i="13"/>
  <c r="G7" i="2"/>
  <c r="G10" i="12"/>
  <c r="C26" i="13"/>
  <c r="F38" i="12"/>
  <c r="E4" i="13"/>
  <c r="G284" i="12"/>
  <c r="I230"/>
  <c r="I154"/>
  <c r="I235"/>
  <c r="I285"/>
  <c r="G40"/>
  <c r="C13" i="13"/>
  <c r="D321" i="12"/>
  <c r="F185"/>
  <c r="E33"/>
  <c r="E270"/>
  <c r="E82"/>
  <c r="H161"/>
  <c r="I272"/>
  <c r="E49"/>
  <c r="I7" i="2"/>
  <c r="I228" i="12"/>
  <c r="G21" i="13"/>
  <c r="G31" i="12"/>
  <c r="I73"/>
  <c r="D32" i="13"/>
  <c r="H233" i="12"/>
  <c r="G3" i="2"/>
  <c r="H312" i="12"/>
  <c r="H2"/>
  <c r="D61"/>
  <c r="E28" i="13"/>
  <c r="G12"/>
  <c r="G116" i="12"/>
  <c r="D329"/>
  <c r="D147"/>
  <c r="G60"/>
  <c r="F241"/>
  <c r="H264"/>
  <c r="H261"/>
  <c r="G55"/>
  <c r="I23"/>
  <c r="D4" i="13"/>
  <c r="I196" i="12"/>
  <c r="I100"/>
  <c r="E217"/>
  <c r="D324"/>
  <c r="H289"/>
  <c r="I52"/>
  <c r="F5" i="2"/>
  <c r="E123" i="12"/>
  <c r="E70"/>
  <c r="H297"/>
  <c r="I170"/>
  <c r="E97"/>
  <c r="G132"/>
  <c r="F58"/>
  <c r="D167"/>
  <c r="C4" i="13"/>
  <c r="E150" i="12"/>
  <c r="H249"/>
  <c r="D21"/>
  <c r="I290"/>
  <c r="I192"/>
  <c r="H150"/>
  <c r="G223"/>
  <c r="F10" i="13"/>
  <c r="E88" i="12"/>
  <c r="I103"/>
  <c r="F334"/>
  <c r="F135"/>
  <c r="D164"/>
  <c r="I248"/>
  <c r="I205"/>
  <c r="F198"/>
  <c r="G25" i="13"/>
  <c r="D265" i="12"/>
  <c r="I238"/>
  <c r="I163"/>
  <c r="E277"/>
  <c r="I219"/>
  <c r="H91"/>
  <c r="H165"/>
  <c r="C25" i="13"/>
  <c r="F84" i="12"/>
  <c r="G104"/>
  <c r="F186"/>
  <c r="I187"/>
  <c r="I291"/>
  <c r="E336"/>
  <c r="G140"/>
  <c r="D320"/>
  <c r="H144"/>
  <c r="D116"/>
  <c r="D63"/>
  <c r="D21" i="13"/>
  <c r="D217" i="12"/>
  <c r="H216"/>
  <c r="F44"/>
  <c r="E125"/>
  <c r="E117"/>
  <c r="I65"/>
  <c r="H2" i="13"/>
  <c r="H59" i="12"/>
  <c r="F167"/>
  <c r="I270"/>
  <c r="E75"/>
  <c r="E216"/>
  <c r="G226"/>
  <c r="F242"/>
  <c r="I19"/>
  <c r="E283"/>
  <c r="I89"/>
  <c r="F298"/>
  <c r="E27"/>
  <c r="F10"/>
  <c r="D300"/>
  <c r="H277"/>
  <c r="E226"/>
  <c r="F228"/>
  <c r="H200"/>
  <c r="F28"/>
  <c r="H266"/>
  <c r="F114"/>
  <c r="H304"/>
  <c r="E294"/>
  <c r="D187"/>
  <c r="D314"/>
  <c r="H9"/>
  <c r="H3" i="2"/>
  <c r="I4" i="12"/>
  <c r="F319"/>
  <c r="E273"/>
  <c r="H252"/>
  <c r="I269"/>
  <c r="D23" i="13"/>
  <c r="E19" i="12"/>
  <c r="I35"/>
  <c r="D287"/>
  <c r="F9" i="13"/>
  <c r="F27"/>
  <c r="D272" i="12"/>
  <c r="H187"/>
  <c r="F165"/>
  <c r="G247"/>
  <c r="I61"/>
  <c r="I45"/>
  <c r="F294"/>
  <c r="G331"/>
  <c r="F156"/>
  <c r="D94"/>
  <c r="I185"/>
  <c r="G6" i="13"/>
  <c r="F280" i="12"/>
  <c r="F174"/>
  <c r="G167"/>
  <c r="I202"/>
  <c r="C18" i="13"/>
  <c r="F325" i="12"/>
  <c r="C17" i="13"/>
  <c r="I311" i="12"/>
  <c r="F203"/>
  <c r="F101"/>
  <c r="H13"/>
  <c r="H237"/>
  <c r="H14"/>
  <c r="G20"/>
  <c r="E74"/>
  <c r="F13"/>
  <c r="E305"/>
  <c r="D144"/>
  <c r="H235"/>
  <c r="H20" i="13"/>
  <c r="G303" i="12"/>
  <c r="I139"/>
  <c r="G291"/>
  <c r="F24" i="13"/>
  <c r="I200" i="12"/>
  <c r="D220"/>
  <c r="D60"/>
  <c r="E180"/>
  <c r="F21"/>
  <c r="D33"/>
  <c r="D171"/>
  <c r="H313"/>
  <c r="F177"/>
  <c r="G32" i="13"/>
  <c r="H108" i="12"/>
  <c r="G307"/>
  <c r="H195"/>
  <c r="D112"/>
  <c r="F27"/>
  <c r="D30" i="13"/>
  <c r="H154" i="12"/>
  <c r="G248"/>
  <c r="D259"/>
  <c r="G214"/>
  <c r="I150"/>
  <c r="E108"/>
  <c r="F275"/>
  <c r="I95"/>
  <c r="H219"/>
  <c r="E26"/>
  <c r="F299"/>
  <c r="F163"/>
  <c r="F87"/>
  <c r="H243"/>
  <c r="H20"/>
  <c r="I142"/>
  <c r="E17"/>
  <c r="H24" i="13"/>
  <c r="H320" i="12"/>
  <c r="G283"/>
  <c r="H327"/>
  <c r="H191"/>
  <c r="E13"/>
  <c r="E132"/>
  <c r="I247"/>
  <c r="E292"/>
  <c r="H86"/>
  <c r="I287"/>
  <c r="E266"/>
  <c r="F96"/>
  <c r="D13"/>
  <c r="E20"/>
  <c r="G11" i="13"/>
  <c r="I104" i="12"/>
  <c r="D207"/>
  <c r="E284"/>
  <c r="E6" i="2"/>
  <c r="E184" i="12"/>
  <c r="H227"/>
  <c r="G136"/>
  <c r="E17" i="13"/>
  <c r="F142" i="12"/>
  <c r="F11"/>
  <c r="I122"/>
  <c r="F144"/>
  <c r="D2" i="2"/>
  <c r="I144" i="12"/>
  <c r="D19" i="13"/>
  <c r="G215" i="12"/>
  <c r="D11" i="13"/>
  <c r="E79" i="12"/>
  <c r="D7" i="2"/>
  <c r="D6" i="13"/>
  <c r="H305" i="12"/>
  <c r="D277"/>
  <c r="H124"/>
  <c r="I58"/>
  <c r="H37"/>
  <c r="E55"/>
  <c r="F278"/>
  <c r="G21"/>
  <c r="D261"/>
  <c r="H228"/>
  <c r="E32" i="13"/>
  <c r="D4" i="2"/>
  <c r="G249" i="12"/>
  <c r="F45"/>
  <c r="F208"/>
  <c r="D282"/>
  <c r="H196"/>
  <c r="E311"/>
  <c r="I244"/>
  <c r="G79"/>
  <c r="H156"/>
  <c r="E11" i="13"/>
  <c r="I151" i="12"/>
  <c r="H203"/>
  <c r="I83"/>
  <c r="I34"/>
  <c r="G48"/>
  <c r="F209"/>
  <c r="I108"/>
  <c r="H62"/>
  <c r="G165"/>
  <c r="G265"/>
  <c r="I79"/>
  <c r="G13" i="13"/>
  <c r="I62" i="12"/>
  <c r="G234"/>
  <c r="F297"/>
  <c r="D280"/>
  <c r="D38"/>
  <c r="G38"/>
  <c r="G3"/>
  <c r="I18"/>
  <c r="D205"/>
  <c r="D11"/>
  <c r="G112"/>
  <c r="G160"/>
  <c r="E44"/>
  <c r="F118"/>
  <c r="G90"/>
  <c r="I42"/>
  <c r="F184"/>
  <c r="H230"/>
  <c r="H109"/>
  <c r="D313"/>
  <c r="G208"/>
  <c r="E326"/>
  <c r="E27" i="13"/>
  <c r="F206" i="12"/>
  <c r="F308"/>
  <c r="F48"/>
  <c r="E269"/>
  <c r="I321"/>
  <c r="D298"/>
  <c r="F220"/>
  <c r="I63"/>
  <c r="I171"/>
  <c r="E315"/>
  <c r="E221"/>
  <c r="D149"/>
  <c r="H27"/>
  <c r="E222"/>
  <c r="E66"/>
  <c r="G276"/>
  <c r="H171"/>
  <c r="E136"/>
  <c r="G269"/>
  <c r="D303"/>
  <c r="H208"/>
  <c r="G262"/>
  <c r="E104"/>
  <c r="I172"/>
  <c r="G18"/>
  <c r="I112"/>
  <c r="F233"/>
  <c r="E116"/>
  <c r="D73"/>
  <c r="F83"/>
  <c r="F95"/>
  <c r="I109"/>
  <c r="G97"/>
  <c r="I69"/>
  <c r="F201"/>
  <c r="I49"/>
  <c r="E304"/>
  <c r="I268"/>
  <c r="E173"/>
  <c r="G217"/>
  <c r="G70"/>
  <c r="I318"/>
  <c r="F13" i="13"/>
  <c r="I27" i="12"/>
  <c r="I3"/>
  <c r="G53"/>
  <c r="F258"/>
  <c r="E259"/>
  <c r="H107"/>
  <c r="G256"/>
  <c r="F89"/>
  <c r="I263"/>
  <c r="H257"/>
  <c r="D133"/>
  <c r="H115"/>
  <c r="E289"/>
  <c r="C21" i="13"/>
  <c r="F175" i="12"/>
  <c r="F328"/>
  <c r="I279"/>
  <c r="H118"/>
  <c r="G34"/>
  <c r="E24" i="13"/>
  <c r="G161" i="12"/>
  <c r="D31" i="13"/>
  <c r="D290" i="12"/>
  <c r="E39"/>
  <c r="E310"/>
  <c r="I237"/>
  <c r="D122"/>
  <c r="E62"/>
  <c r="H35" i="13"/>
  <c r="E287" i="12"/>
  <c r="I6" i="2"/>
  <c r="G243" i="12"/>
  <c r="H132"/>
  <c r="G328"/>
  <c r="H285"/>
  <c r="E48"/>
  <c r="G186"/>
  <c r="I326"/>
  <c r="H14" i="13"/>
  <c r="G230" i="12"/>
  <c r="H198"/>
  <c r="E52"/>
  <c r="I234"/>
  <c r="E2" i="2"/>
  <c r="E318" i="12"/>
  <c r="H145"/>
  <c r="E166"/>
  <c r="D111"/>
  <c r="E159"/>
  <c r="G264"/>
  <c r="F311"/>
  <c r="I90"/>
  <c r="E327"/>
  <c r="H296"/>
  <c r="E13" i="13"/>
  <c r="F76" i="12"/>
  <c r="H314"/>
  <c r="D95"/>
  <c r="H236"/>
  <c r="I159"/>
  <c r="E303"/>
  <c r="G299"/>
  <c r="F124"/>
  <c r="D311"/>
  <c r="F166"/>
  <c r="C23" i="13"/>
  <c r="F105" i="12"/>
  <c r="F285"/>
  <c r="D105"/>
  <c r="G145"/>
  <c r="F6" i="13"/>
  <c r="H275" i="12"/>
  <c r="D221"/>
  <c r="I208"/>
  <c r="G51"/>
  <c r="D34"/>
  <c r="G16" i="13"/>
  <c r="F20"/>
  <c r="D139" i="12"/>
  <c r="I80"/>
  <c r="D140"/>
  <c r="I173"/>
  <c r="G128"/>
  <c r="H258"/>
  <c r="I143"/>
  <c r="F321"/>
  <c r="G103"/>
  <c r="H251"/>
  <c r="H213"/>
  <c r="E143"/>
  <c r="F270"/>
  <c r="H255"/>
  <c r="G333"/>
  <c r="I297"/>
  <c r="D70"/>
  <c r="D23"/>
  <c r="F221"/>
  <c r="E275"/>
  <c r="H12" i="13"/>
  <c r="G84" i="12"/>
  <c r="I25"/>
  <c r="G42"/>
  <c r="I3" i="2"/>
  <c r="E5" i="12"/>
  <c r="C16" i="13"/>
  <c r="F30"/>
  <c r="I140" i="12"/>
  <c r="D273"/>
  <c r="D160"/>
  <c r="D16" i="13"/>
  <c r="I74" i="12"/>
  <c r="E133"/>
  <c r="E51"/>
  <c r="G96"/>
  <c r="E236"/>
  <c r="D17" i="13"/>
  <c r="E279" i="12"/>
  <c r="I201"/>
  <c r="F103"/>
  <c r="G229"/>
  <c r="D45"/>
  <c r="E109"/>
  <c r="H17" i="13"/>
  <c r="G258" i="12"/>
  <c r="F153"/>
  <c r="E321"/>
  <c r="G158"/>
  <c r="I261"/>
  <c r="F256"/>
  <c r="H114"/>
  <c r="I282"/>
  <c r="F171"/>
  <c r="D28"/>
  <c r="H334"/>
  <c r="F55"/>
  <c r="F33" i="13"/>
  <c r="E199" i="12"/>
  <c r="D328"/>
  <c r="E261"/>
  <c r="E98"/>
  <c r="D222"/>
  <c r="H322"/>
  <c r="G259"/>
  <c r="E4" i="2"/>
  <c r="D131" i="12"/>
  <c r="H61"/>
  <c r="D30"/>
  <c r="F35" i="13"/>
  <c r="H244" i="12"/>
  <c r="G306"/>
  <c r="G272"/>
  <c r="E324"/>
  <c r="E14"/>
  <c r="D151"/>
  <c r="E171"/>
  <c r="D263"/>
  <c r="H301"/>
  <c r="G13"/>
  <c r="D20" i="13"/>
  <c r="D35" i="12"/>
  <c r="D47"/>
  <c r="D137"/>
  <c r="D284"/>
  <c r="E196"/>
  <c r="F4"/>
  <c r="E227"/>
  <c r="D12" i="13"/>
  <c r="F164" i="12"/>
  <c r="F261"/>
  <c r="D326"/>
  <c r="D179"/>
  <c r="E255"/>
  <c r="G4"/>
  <c r="H284"/>
  <c r="E325"/>
  <c r="G3" i="13"/>
  <c r="F240" i="12"/>
  <c r="E297"/>
  <c r="G109"/>
  <c r="I324"/>
  <c r="G4" i="13"/>
  <c r="I245" i="12"/>
  <c r="D91"/>
  <c r="F17"/>
  <c r="H6"/>
  <c r="F14"/>
  <c r="F100"/>
  <c r="H263"/>
  <c r="D192"/>
  <c r="E73"/>
  <c r="I231"/>
  <c r="I39"/>
  <c r="I14"/>
  <c r="I26"/>
  <c r="H212"/>
  <c r="F136"/>
  <c r="G280"/>
  <c r="H63"/>
  <c r="F191"/>
  <c r="G108"/>
  <c r="D44"/>
  <c r="E178"/>
  <c r="F32" i="13"/>
  <c r="G54" i="12"/>
  <c r="I327"/>
  <c r="F12" i="13"/>
  <c r="C35"/>
  <c r="F226" i="12"/>
  <c r="D270"/>
  <c r="E152"/>
  <c r="F292"/>
  <c r="F159"/>
  <c r="H17"/>
  <c r="F90"/>
  <c r="G319"/>
  <c r="G114"/>
  <c r="E142"/>
  <c r="G130"/>
  <c r="E2"/>
  <c r="H95"/>
  <c r="H254"/>
  <c r="E60"/>
  <c r="I336"/>
  <c r="H149"/>
  <c r="F2" i="13"/>
  <c r="I319" i="12"/>
  <c r="H121"/>
  <c r="I299"/>
  <c r="I236"/>
  <c r="H74"/>
  <c r="D5"/>
  <c r="E128"/>
  <c r="D241"/>
  <c r="G126"/>
  <c r="H292"/>
  <c r="F301"/>
  <c r="E223"/>
  <c r="G286"/>
  <c r="F305"/>
  <c r="D2"/>
  <c r="D96"/>
  <c r="D257"/>
  <c r="G10" i="13"/>
  <c r="F290" i="12"/>
  <c r="I188"/>
  <c r="I256"/>
  <c r="D297"/>
  <c r="E24"/>
  <c r="F97"/>
  <c r="F236"/>
  <c r="H122"/>
  <c r="D268"/>
  <c r="H2" i="2"/>
  <c r="I325" i="12"/>
  <c r="E237"/>
  <c r="E306"/>
  <c r="H11"/>
  <c r="F268"/>
  <c r="I146"/>
  <c r="E214"/>
  <c r="D18" i="13"/>
  <c r="H168" i="12"/>
  <c r="H97"/>
  <c r="E25" i="13"/>
  <c r="G324" i="12"/>
  <c r="H189"/>
  <c r="D93"/>
  <c r="F7" i="2"/>
  <c r="E96" i="12"/>
  <c r="I117"/>
  <c r="H271"/>
  <c r="I227"/>
  <c r="F73"/>
  <c r="D304"/>
  <c r="F81"/>
  <c r="F263"/>
  <c r="I21"/>
  <c r="E200"/>
  <c r="F205"/>
  <c r="H294"/>
  <c r="D49"/>
  <c r="I249"/>
  <c r="G67"/>
  <c r="D55"/>
  <c r="F145"/>
  <c r="E245"/>
  <c r="G5"/>
  <c r="E12"/>
  <c r="G212"/>
  <c r="E263"/>
  <c r="G172"/>
  <c r="I105"/>
  <c r="G27" i="13"/>
  <c r="F168" i="12"/>
  <c r="I33"/>
  <c r="H298"/>
  <c r="F131"/>
  <c r="G196"/>
  <c r="I310"/>
  <c r="H317"/>
  <c r="F104"/>
  <c r="H87"/>
  <c r="E11"/>
  <c r="H79"/>
  <c r="E332"/>
  <c r="C33" i="13"/>
  <c r="F181" i="12"/>
  <c r="D87"/>
  <c r="G66"/>
  <c r="F2" i="2"/>
  <c r="G268" i="12"/>
  <c r="F147"/>
  <c r="D5" i="2"/>
  <c r="F224" i="12"/>
  <c r="D230"/>
  <c r="G139"/>
  <c r="E177"/>
  <c r="D332"/>
  <c r="I118"/>
  <c r="G23"/>
  <c r="I229"/>
  <c r="D52"/>
  <c r="F3" i="2"/>
  <c r="F47" i="12"/>
  <c r="F6" i="2"/>
  <c r="F172" i="12"/>
  <c r="H5"/>
  <c r="E9"/>
  <c r="F210"/>
  <c r="F31" i="13"/>
  <c r="C28"/>
  <c r="E2"/>
  <c r="F53" i="12"/>
  <c r="I220"/>
  <c r="E249"/>
  <c r="D9"/>
  <c r="E296"/>
  <c r="I276"/>
  <c r="F109"/>
  <c r="D231"/>
  <c r="D269"/>
  <c r="G202"/>
  <c r="H102"/>
  <c r="H19"/>
  <c r="F219"/>
  <c r="D109"/>
  <c r="E32"/>
  <c r="F121"/>
  <c r="E322"/>
  <c r="H311"/>
  <c r="I6"/>
  <c r="D126"/>
  <c r="G320"/>
  <c r="I199"/>
  <c r="H19" i="13"/>
  <c r="F215" i="12"/>
  <c r="I251"/>
  <c r="I317"/>
  <c r="F284"/>
  <c r="H242"/>
  <c r="F189"/>
  <c r="G168"/>
  <c r="H138"/>
  <c r="G180"/>
  <c r="E191"/>
  <c r="C32" i="13"/>
  <c r="D215" i="12"/>
  <c r="D327"/>
  <c r="E271"/>
  <c r="H35"/>
  <c r="E280"/>
  <c r="E307"/>
  <c r="H307"/>
  <c r="D18"/>
  <c r="G52"/>
  <c r="I13"/>
  <c r="H221"/>
  <c r="F282"/>
  <c r="G254"/>
  <c r="E6"/>
  <c r="D301"/>
  <c r="I164"/>
  <c r="G75"/>
  <c r="H80"/>
  <c r="D292"/>
  <c r="E131"/>
  <c r="D24" i="13"/>
  <c r="H250" i="12"/>
  <c r="D48"/>
  <c r="F322"/>
  <c r="H6" i="2"/>
  <c r="F40" i="12"/>
  <c r="F194"/>
  <c r="I28"/>
  <c r="I128"/>
  <c r="E329"/>
  <c r="G213"/>
  <c r="G207"/>
  <c r="E313"/>
  <c r="G301"/>
  <c r="G317"/>
  <c r="E9" i="13"/>
  <c r="F304" i="12"/>
  <c r="H94"/>
  <c r="E26" i="13"/>
  <c r="G300" i="12"/>
  <c r="E6" i="13"/>
  <c r="F327" i="12"/>
  <c r="I331"/>
  <c r="H174"/>
  <c r="E182"/>
  <c r="D117"/>
  <c r="I300"/>
  <c r="F255"/>
  <c r="I308"/>
  <c r="F293"/>
  <c r="H210"/>
  <c r="I167"/>
  <c r="E157"/>
  <c r="G131"/>
  <c r="H31" i="13"/>
  <c r="D172" i="12"/>
  <c r="I332"/>
  <c r="F272"/>
  <c r="I129"/>
  <c r="F9"/>
  <c r="I38"/>
  <c r="E213"/>
  <c r="F26" i="13"/>
  <c r="D19" i="12"/>
  <c r="F98"/>
  <c r="I258"/>
  <c r="G236"/>
  <c r="D129"/>
  <c r="D86"/>
  <c r="F19" i="13"/>
  <c r="E34"/>
  <c r="D40" i="12"/>
  <c r="E33" i="13"/>
  <c r="F75" i="12"/>
  <c r="E107"/>
  <c r="F170"/>
  <c r="F192"/>
  <c r="D196"/>
  <c r="G80"/>
  <c r="F336"/>
  <c r="D79"/>
  <c r="F207"/>
  <c r="E242"/>
  <c r="D202"/>
  <c r="H67"/>
  <c r="F14" i="13"/>
  <c r="E248" i="12"/>
  <c r="G24"/>
  <c r="D318"/>
  <c r="E7"/>
  <c r="D186"/>
  <c r="H44"/>
  <c r="E212"/>
  <c r="E282"/>
  <c r="D62"/>
  <c r="I221"/>
  <c r="D13" i="13"/>
  <c r="I283" i="12"/>
  <c r="H315"/>
  <c r="D136"/>
  <c r="H270"/>
  <c r="I10"/>
  <c r="D334"/>
  <c r="H163"/>
  <c r="G191"/>
  <c r="D26" i="13"/>
  <c r="H28" i="12"/>
  <c r="I76"/>
  <c r="D74"/>
  <c r="E121"/>
  <c r="G24" i="13"/>
  <c r="G46" i="12"/>
  <c r="H286"/>
  <c r="G12"/>
  <c r="D76"/>
  <c r="H33"/>
  <c r="G297"/>
  <c r="G334"/>
  <c r="H77"/>
  <c r="D17"/>
  <c r="D9" i="13"/>
  <c r="D138" i="12"/>
  <c r="G32"/>
  <c r="G224"/>
  <c r="E72"/>
  <c r="E299"/>
  <c r="H276"/>
  <c r="G122"/>
  <c r="F234"/>
  <c r="G313"/>
  <c r="H178"/>
  <c r="D177"/>
  <c r="H12"/>
  <c r="F39"/>
  <c r="F291"/>
  <c r="G231"/>
  <c r="E265"/>
  <c r="D158"/>
  <c r="F49"/>
  <c r="F178"/>
  <c r="E37"/>
  <c r="G11"/>
  <c r="F16" i="13"/>
  <c r="D41" i="12"/>
  <c r="G206"/>
  <c r="E110"/>
  <c r="G189"/>
  <c r="I306"/>
  <c r="E285"/>
  <c r="I2"/>
  <c r="F125"/>
  <c r="C10" i="13"/>
  <c r="H3" i="12"/>
  <c r="H10" i="13"/>
  <c r="D27"/>
  <c r="I301" i="12"/>
  <c r="I114"/>
  <c r="H88"/>
  <c r="F54"/>
  <c r="I174"/>
  <c r="I207"/>
  <c r="D7" i="13"/>
  <c r="D198" i="12"/>
  <c r="E40"/>
  <c r="H39"/>
  <c r="I191"/>
  <c r="H287"/>
  <c r="G56"/>
  <c r="E21"/>
  <c r="E139"/>
  <c r="E233"/>
  <c r="H11" i="13"/>
  <c r="E240" i="12"/>
  <c r="F17" i="13"/>
  <c r="D154" i="12"/>
  <c r="G192"/>
  <c r="G270"/>
  <c r="D286"/>
  <c r="F18" i="13"/>
  <c r="H131" i="12"/>
  <c r="E300"/>
  <c r="H18" i="13"/>
  <c r="F289" i="12"/>
  <c r="D54"/>
  <c r="E4"/>
  <c r="H152"/>
  <c r="H326"/>
  <c r="H241"/>
  <c r="H209"/>
  <c r="H331"/>
  <c r="G151"/>
  <c r="H32"/>
  <c r="E112"/>
  <c r="D33" i="13"/>
  <c r="F320" i="12"/>
  <c r="D75"/>
  <c r="G62"/>
  <c r="E175"/>
  <c r="E235"/>
  <c r="G227"/>
  <c r="G2" i="13"/>
  <c r="H68" i="12"/>
  <c r="I335"/>
  <c r="H291"/>
  <c r="I254"/>
  <c r="H4" i="13"/>
  <c r="F317" i="12"/>
  <c r="I264"/>
  <c r="G68"/>
  <c r="H89"/>
  <c r="C5" i="13"/>
  <c r="G72" i="12"/>
  <c r="D206"/>
  <c r="H278"/>
  <c r="D163"/>
  <c r="F70"/>
  <c r="H28" i="13"/>
  <c r="E25" i="12"/>
  <c r="D194"/>
  <c r="G9"/>
  <c r="G149"/>
  <c r="G177"/>
  <c r="G105"/>
  <c r="E272"/>
  <c r="I215"/>
  <c r="D59"/>
  <c r="D14"/>
  <c r="H66"/>
  <c r="E7" i="2"/>
  <c r="E250" i="12"/>
  <c r="E23" i="13"/>
  <c r="E69" i="12"/>
  <c r="G6"/>
  <c r="E65"/>
  <c r="E30"/>
  <c r="F157"/>
  <c r="D72"/>
  <c r="D293"/>
  <c r="I181"/>
  <c r="I257"/>
  <c r="G91"/>
  <c r="C14" i="13"/>
  <c r="D82" i="12"/>
  <c r="E89"/>
  <c r="F107"/>
  <c r="H9" i="13"/>
  <c r="E20"/>
  <c r="H224" i="12"/>
  <c r="F286"/>
  <c r="D27"/>
  <c r="I9"/>
  <c r="D271"/>
  <c r="D184"/>
  <c r="G47"/>
  <c r="G237"/>
  <c r="I333"/>
  <c r="G138"/>
  <c r="G242"/>
  <c r="H321"/>
  <c r="E16" i="13"/>
  <c r="H34"/>
  <c r="I233" i="12"/>
  <c r="F217"/>
  <c r="F180"/>
  <c r="F51"/>
  <c r="F227"/>
  <c r="G121"/>
  <c r="I250"/>
  <c r="G294"/>
  <c r="H21" i="13"/>
  <c r="G171" i="12"/>
  <c r="D291"/>
  <c r="D266"/>
  <c r="I203"/>
  <c r="H240"/>
  <c r="G209"/>
  <c r="G45"/>
  <c r="F237"/>
  <c r="G17" i="13"/>
  <c r="H172" i="12"/>
  <c r="F137"/>
  <c r="I195"/>
  <c r="H16"/>
  <c r="H318"/>
  <c r="G164"/>
  <c r="D188"/>
  <c r="D34" i="13"/>
  <c r="G58" i="12"/>
  <c r="D175"/>
  <c r="D336"/>
  <c r="E18" i="13"/>
  <c r="I296" i="12"/>
  <c r="I96"/>
  <c r="F77"/>
  <c r="I242"/>
  <c r="G152"/>
  <c r="E291"/>
  <c r="H69"/>
  <c r="I145"/>
  <c r="G251"/>
  <c r="I147"/>
  <c r="H329"/>
  <c r="E301"/>
  <c r="E135"/>
  <c r="D143"/>
  <c r="F333"/>
  <c r="I30"/>
  <c r="G159"/>
  <c r="I322"/>
  <c r="G278"/>
  <c r="G30"/>
  <c r="G2"/>
  <c r="D6"/>
  <c r="D252"/>
  <c r="F62"/>
  <c r="F26"/>
  <c r="D315"/>
  <c r="E140"/>
  <c r="D3"/>
  <c r="F276"/>
  <c r="D249"/>
  <c r="I217"/>
  <c r="I166"/>
  <c r="F187"/>
  <c r="F202"/>
  <c r="E320"/>
  <c r="G285"/>
  <c r="G321"/>
  <c r="F150"/>
  <c r="E100"/>
  <c r="D97"/>
  <c r="F160"/>
  <c r="F318"/>
  <c r="D6" i="2"/>
  <c r="D28" i="13"/>
  <c r="E91" i="12"/>
  <c r="D296"/>
  <c r="F158"/>
  <c r="I153"/>
  <c r="G87"/>
  <c r="F279"/>
  <c r="H306"/>
  <c r="D306"/>
  <c r="H299"/>
  <c r="D201"/>
  <c r="G263"/>
  <c r="H205"/>
  <c r="I334"/>
  <c r="I241"/>
  <c r="F326"/>
  <c r="H188"/>
  <c r="F60"/>
  <c r="F94"/>
  <c r="D39"/>
  <c r="I165"/>
  <c r="I132"/>
  <c r="I259"/>
  <c r="I12"/>
  <c r="H24"/>
  <c r="G19" i="13"/>
  <c r="D132" i="12"/>
  <c r="E220"/>
  <c r="G296"/>
  <c r="I4" i="2"/>
  <c r="F193" i="12"/>
  <c r="E12" i="13"/>
  <c r="E137" i="12"/>
  <c r="G261"/>
  <c r="E229"/>
  <c r="D69"/>
  <c r="G73"/>
  <c r="F216"/>
  <c r="F12"/>
  <c r="I2" i="2"/>
  <c r="D322" i="12"/>
  <c r="G95"/>
  <c r="H166"/>
  <c r="D310"/>
  <c r="H56"/>
  <c r="F266"/>
  <c r="D146"/>
  <c r="D51"/>
  <c r="H153"/>
  <c r="E90"/>
</calcChain>
</file>

<file path=xl/sharedStrings.xml><?xml version="1.0" encoding="utf-8"?>
<sst xmlns="http://schemas.openxmlformats.org/spreadsheetml/2006/main" count="6195" uniqueCount="582">
  <si>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</si>
  <si>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</si>
  <si>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</si>
  <si>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</si>
  <si>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</si>
  <si>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</si>
  <si>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</si>
  <si>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</si>
  <si>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</si>
  <si>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</si>
  <si>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L-CSE</t>
  </si>
  <si>
    <t>L-Elec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</si>
  <si>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</si>
  <si>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</si>
  <si>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</si>
  <si>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</si>
  <si>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</si>
  <si>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</si>
  <si>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</si>
  <si>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</si>
  <si>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709</t>
  </si>
  <si>
    <t>L-QC2
708</t>
  </si>
  <si>
    <t>L-Yarn1</t>
  </si>
  <si>
    <t>L-Yarn2</t>
  </si>
  <si>
    <t>MAB</t>
  </si>
  <si>
    <t>L-QC1
708</t>
  </si>
  <si>
    <t>RIK</t>
  </si>
  <si>
    <t>NF</t>
  </si>
  <si>
    <t>MMR</t>
  </si>
  <si>
    <t>TE409(L4T1)A</t>
  </si>
  <si>
    <t>MH</t>
  </si>
  <si>
    <t>TE409(L4T1)C</t>
  </si>
  <si>
    <t>ZU</t>
  </si>
  <si>
    <t>L-Col</t>
  </si>
  <si>
    <t>L-Chem</t>
  </si>
  <si>
    <t>DMA</t>
  </si>
  <si>
    <t>406P</t>
  </si>
  <si>
    <t>407P</t>
  </si>
  <si>
    <t>404AB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</si>
  <si>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</si>
  <si>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</si>
  <si>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</si>
  <si>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</si>
  <si>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</si>
  <si>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</si>
  <si>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</si>
  <si>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</si>
  <si>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</si>
  <si>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</si>
  <si>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</si>
  <si>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</si>
  <si>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</si>
  <si>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</si>
  <si>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</si>
  <si>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</si>
  <si>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</si>
  <si>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</si>
  <si>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</si>
  <si>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</si>
  <si>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</si>
  <si>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</si>
  <si>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</si>
  <si>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</si>
  <si>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</si>
  <si>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</si>
  <si>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</si>
  <si>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</si>
  <si>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</si>
  <si>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</si>
  <si>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</si>
  <si>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</si>
  <si>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</si>
  <si>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</si>
  <si>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</si>
  <si>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</si>
  <si>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</si>
  <si>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</si>
  <si>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</si>
  <si>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</si>
  <si>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</si>
  <si>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</si>
  <si>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</si>
  <si>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</si>
  <si>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</si>
  <si>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</si>
  <si>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AHB</t>
  </si>
  <si>
    <t>(L4T1)F</t>
  </si>
  <si>
    <t>(L4T1)E</t>
  </si>
  <si>
    <t>TE401(L4T1)A(Ap)</t>
  </si>
  <si>
    <t>TE401(L4T1)(WP)</t>
  </si>
  <si>
    <t>TE404(L4T2)(WP)</t>
  </si>
  <si>
    <t>(L4T1)A(Ap)</t>
  </si>
  <si>
    <t>(L4T1)C(Ap)</t>
  </si>
  <si>
    <t>(L4T1)(Fb)</t>
  </si>
  <si>
    <t>(L4T1)(WP)</t>
  </si>
  <si>
    <t>(L4T2)(WP)</t>
  </si>
  <si>
    <t>Lab</t>
  </si>
  <si>
    <t>LT</t>
  </si>
  <si>
    <t>L4T1</t>
  </si>
  <si>
    <t>TE401(L4T1)B(Ap)</t>
  </si>
  <si>
    <t>(L4T1)B(Ap)</t>
  </si>
  <si>
    <t>TE404(L4T2)A(Ap)</t>
  </si>
  <si>
    <t>TE404(L4T2)B(Ap)</t>
  </si>
  <si>
    <t>TE308 (L3T2)B</t>
  </si>
  <si>
    <t>(L4T2)B(Ap)</t>
  </si>
  <si>
    <t>(L4T2)A(Ap)</t>
  </si>
  <si>
    <t>TE111(L1T1)A</t>
  </si>
  <si>
    <t>ZK</t>
  </si>
  <si>
    <t>TE111(L1T1)B</t>
  </si>
  <si>
    <t>TE111(L1T1)C</t>
  </si>
  <si>
    <t>TE203(L2T2)C</t>
  </si>
  <si>
    <t>MNC</t>
  </si>
  <si>
    <t>AKA</t>
  </si>
  <si>
    <t>(L1T1)A</t>
  </si>
  <si>
    <t>(L1T1)B</t>
  </si>
  <si>
    <t>(L1T1)C</t>
  </si>
  <si>
    <t>(L2T2)C</t>
  </si>
  <si>
    <t>(L3T2)B</t>
  </si>
  <si>
    <t>FN</t>
  </si>
  <si>
    <t>(L1T2)B</t>
  </si>
  <si>
    <t>(L1T2)A</t>
  </si>
  <si>
    <t>(L1T3)A</t>
  </si>
  <si>
    <t>(L1T3)B</t>
  </si>
  <si>
    <t>(L1T3)C</t>
  </si>
  <si>
    <t>MMH</t>
  </si>
  <si>
    <t>TE 404(L4T2)(Fb)</t>
  </si>
  <si>
    <t>TE408(L4T2)B(Ap)</t>
  </si>
  <si>
    <t>AAM</t>
  </si>
  <si>
    <t>TE408(L4T2)A(Ap)</t>
  </si>
  <si>
    <t>(L4T2)(Fb)</t>
  </si>
  <si>
    <t>(L3T1)A</t>
  </si>
  <si>
    <t>(L3T1)B</t>
  </si>
  <si>
    <t>TE310(L3T3)A</t>
  </si>
  <si>
    <t>SS</t>
  </si>
  <si>
    <t>TE310(L3T3)B</t>
  </si>
  <si>
    <t>TE402(L3T3)A</t>
  </si>
  <si>
    <t>TE402(L3T3)B</t>
  </si>
  <si>
    <t>TE311(L3T3)A</t>
  </si>
  <si>
    <t>TAC</t>
  </si>
  <si>
    <t>TE311(L3T3)B</t>
  </si>
  <si>
    <t>BUC403(L3T3)B</t>
  </si>
  <si>
    <t>BUC403(L3T3)A</t>
  </si>
  <si>
    <t>(L3T3)A</t>
  </si>
  <si>
    <t>(L3T3)B</t>
  </si>
  <si>
    <t>TE306(L3T2)A</t>
  </si>
  <si>
    <t>TE306(L3T2)B</t>
  </si>
  <si>
    <t>TE308(L3T2)A</t>
  </si>
  <si>
    <t>TE308(L3T2)B</t>
  </si>
  <si>
    <t>(L3T2)A</t>
  </si>
  <si>
    <t>BDS307(L3T2)A</t>
  </si>
  <si>
    <t>BDS307(L3T2)B</t>
  </si>
  <si>
    <t>TE308 (L3T2)A</t>
  </si>
  <si>
    <t>TE309(L3T2)A</t>
  </si>
  <si>
    <t>MSB</t>
  </si>
  <si>
    <t>TE309(L3T2)B</t>
  </si>
  <si>
    <t>NRD</t>
  </si>
  <si>
    <t>FHA</t>
  </si>
  <si>
    <t>(L3T1)C</t>
  </si>
  <si>
    <t>TE305(L3T1)A</t>
  </si>
  <si>
    <t>ZR</t>
  </si>
  <si>
    <t>SS1</t>
  </si>
  <si>
    <t>TE305(L3T1)B</t>
  </si>
  <si>
    <t>TE305(L3T1)C</t>
  </si>
  <si>
    <t>SS1 Total</t>
  </si>
  <si>
    <t>(L2T3)B</t>
  </si>
  <si>
    <t>MSZ</t>
  </si>
  <si>
    <t>(L2T1)A</t>
  </si>
  <si>
    <t>(L2T1)B</t>
  </si>
  <si>
    <t>(L2T1)C</t>
  </si>
  <si>
    <t>(L2T1)D</t>
  </si>
  <si>
    <t>TE111(L1T1)D</t>
  </si>
  <si>
    <t>(L1T1)D</t>
  </si>
  <si>
    <t>TM</t>
  </si>
  <si>
    <t>TM Total</t>
  </si>
  <si>
    <t>FHA Total</t>
  </si>
  <si>
    <t>ZR Total</t>
  </si>
  <si>
    <t>NRD Total</t>
  </si>
  <si>
    <t>AI</t>
  </si>
  <si>
    <t>TE202(L2T1)B</t>
  </si>
  <si>
    <t>AAA</t>
  </si>
  <si>
    <t>DMA Total</t>
  </si>
  <si>
    <t>SS Total</t>
  </si>
  <si>
    <t>TAC Total</t>
  </si>
  <si>
    <t>AAM Total</t>
  </si>
  <si>
    <t>AHB Total</t>
  </si>
  <si>
    <t>AKA Total</t>
  </si>
  <si>
    <t>FBS Total</t>
  </si>
  <si>
    <t>FN Total</t>
  </si>
  <si>
    <t>MAB Total</t>
  </si>
  <si>
    <t>MH Total</t>
  </si>
  <si>
    <t>MMH Total</t>
  </si>
  <si>
    <t>MMR Total</t>
  </si>
  <si>
    <t>MSB Total</t>
  </si>
  <si>
    <t>NF Total</t>
  </si>
  <si>
    <t>RIK Total</t>
  </si>
  <si>
    <t>ZU Total</t>
  </si>
  <si>
    <t>AHM</t>
  </si>
  <si>
    <t>AAA Total</t>
  </si>
  <si>
    <t>AHM Total</t>
  </si>
  <si>
    <t>AI Total</t>
  </si>
  <si>
    <t>(L2T3)A</t>
  </si>
  <si>
    <t>TE203(L2T2)B</t>
  </si>
  <si>
    <t>TE203(L2T2)A</t>
  </si>
  <si>
    <t>MRR</t>
  </si>
  <si>
    <t>TE205(L2T2)B</t>
  </si>
  <si>
    <t>TE205(L2T2)C</t>
  </si>
  <si>
    <t>MRR Total</t>
  </si>
  <si>
    <t>SM1</t>
  </si>
  <si>
    <t>SM1 Total</t>
  </si>
  <si>
    <t>TE212(L2T2)A</t>
  </si>
  <si>
    <t>TE212(L2T2)B</t>
  </si>
  <si>
    <t>BUS208(L2T2)A</t>
  </si>
  <si>
    <t>BUS208(L2T2)C</t>
  </si>
  <si>
    <t>BUS208(L2T2)B</t>
  </si>
  <si>
    <t>L-Draw</t>
  </si>
  <si>
    <t>MRI</t>
  </si>
  <si>
    <t>MRI Total</t>
  </si>
  <si>
    <t>FHS</t>
  </si>
  <si>
    <t>FHS Total</t>
  </si>
  <si>
    <t>AG</t>
  </si>
  <si>
    <t>AG Total</t>
  </si>
  <si>
    <t>MR1</t>
  </si>
  <si>
    <t>MR1 Total</t>
  </si>
  <si>
    <t>L-draw</t>
  </si>
  <si>
    <t>MMI</t>
  </si>
  <si>
    <t>MMI Total</t>
  </si>
  <si>
    <t>WAB</t>
  </si>
  <si>
    <t>WAB Total</t>
  </si>
  <si>
    <t>TE404(L4T2)(Fb)</t>
  </si>
  <si>
    <t>ENG122(L1T2)A</t>
  </si>
  <si>
    <t>ENG122(L1T2)B</t>
  </si>
  <si>
    <t>CHE124(L1T2)A</t>
  </si>
  <si>
    <t>CHE124(L1T2)B</t>
  </si>
  <si>
    <t>L1T1</t>
  </si>
  <si>
    <t>PHY111(L1T1)A</t>
  </si>
  <si>
    <t>ENG111(L1T1)C</t>
  </si>
  <si>
    <t>ENG111(L1T1)D</t>
  </si>
  <si>
    <t>ENG111(L1T1)B</t>
  </si>
  <si>
    <t>ENG111(L1T1)A</t>
  </si>
  <si>
    <t>ZK Total</t>
  </si>
  <si>
    <t>CLASS/LAB</t>
  </si>
  <si>
    <t>CODE3</t>
  </si>
  <si>
    <t>(L2T2)B</t>
  </si>
  <si>
    <t>(L2T2)A</t>
  </si>
  <si>
    <t>L1T2</t>
  </si>
  <si>
    <t>(blank)</t>
  </si>
  <si>
    <t>(blank) Total</t>
  </si>
  <si>
    <t>BCD</t>
  </si>
  <si>
    <t>BCD Total</t>
  </si>
  <si>
    <t>MAT122(L1T2)B</t>
  </si>
  <si>
    <t>MAT122(L1T2)A</t>
  </si>
  <si>
    <t>MAT111(L1T1)C</t>
  </si>
  <si>
    <t>MAT111(L1T1)B</t>
  </si>
  <si>
    <t>MAT111(L1T1)A</t>
  </si>
  <si>
    <t>MAT111(L1T1)D</t>
  </si>
  <si>
    <t>L4T2</t>
  </si>
  <si>
    <t>L3T2</t>
  </si>
  <si>
    <t>L2T2</t>
  </si>
  <si>
    <t>L1T3</t>
  </si>
  <si>
    <t>L3T1</t>
  </si>
  <si>
    <t>L3T3</t>
  </si>
  <si>
    <t>L2T3</t>
  </si>
  <si>
    <t>L2T1</t>
  </si>
  <si>
    <t>PHY111(L1T1)D</t>
  </si>
  <si>
    <t>MH(LAB)</t>
  </si>
  <si>
    <t>MH(LAB) Total</t>
  </si>
  <si>
    <t>CHE125 (L1T2)A</t>
  </si>
  <si>
    <t>CHE125 (L1T2)B</t>
  </si>
  <si>
    <t>Class</t>
  </si>
  <si>
    <t>MNC Total</t>
  </si>
  <si>
    <t/>
  </si>
  <si>
    <t>TE132(L1T3)F</t>
  </si>
  <si>
    <t>GED211(L2T1)A</t>
  </si>
  <si>
    <t>PHY111(L1T1)C</t>
  </si>
  <si>
    <t>A&amp;M209(L2T3)A</t>
  </si>
  <si>
    <t>FZ</t>
  </si>
  <si>
    <t>STA131(L1T3)B</t>
  </si>
  <si>
    <t>BDS211(L2T3)D</t>
  </si>
  <si>
    <t>PT-2</t>
  </si>
  <si>
    <t>MAT133(L1T3)F</t>
  </si>
  <si>
    <t>A&amp;M209(L2T3)F</t>
  </si>
  <si>
    <t>GED211(L2T1)B</t>
  </si>
  <si>
    <t>TE210(L2T3)A</t>
  </si>
  <si>
    <t>SH</t>
  </si>
  <si>
    <t>TE210(L2T3)B</t>
  </si>
  <si>
    <t>MAT133(L1T3)E</t>
  </si>
  <si>
    <t>MAT133(L1T3)B</t>
  </si>
  <si>
    <t>PHY122(L1T2)B</t>
  </si>
  <si>
    <t>TE133(L1T3)A</t>
  </si>
  <si>
    <t>TE133(L1T3)B</t>
  </si>
  <si>
    <t>CHE</t>
  </si>
  <si>
    <t>TE133(L1T3)C</t>
  </si>
  <si>
    <t>TE132(L1T3)A</t>
  </si>
  <si>
    <t>TE132(L1T3)C</t>
  </si>
  <si>
    <t>PHY122(L1T2)A</t>
  </si>
  <si>
    <t>BDS211(L2T3)E</t>
  </si>
  <si>
    <t>PT-3</t>
  </si>
  <si>
    <t>BDS211(L2T3)F</t>
  </si>
  <si>
    <t>A&amp;M209(L2T3)C</t>
  </si>
  <si>
    <t>PHY111(L1T1)B</t>
  </si>
  <si>
    <t>TE210(L2T3)D</t>
  </si>
  <si>
    <t>TE211(L2T1)D</t>
  </si>
  <si>
    <t>SRD</t>
  </si>
  <si>
    <t>BUC403(L3T3)D</t>
  </si>
  <si>
    <t>NL</t>
  </si>
  <si>
    <t>SF1</t>
  </si>
  <si>
    <t>BDS211(L2T3)A</t>
  </si>
  <si>
    <t>PT-1</t>
  </si>
  <si>
    <t>BDS211(L2T3)B</t>
  </si>
  <si>
    <t>BDS211(L2T3)C</t>
  </si>
  <si>
    <t>BUC403(L3T3)C</t>
  </si>
  <si>
    <t>Uttara campus(Yarn-I)</t>
  </si>
  <si>
    <t>TE212(L2T1)D</t>
  </si>
  <si>
    <t>L-App4202</t>
  </si>
  <si>
    <t>Uttara campus(Fabric-I)</t>
  </si>
  <si>
    <t>Uttara campus(Apparel-II)</t>
  </si>
  <si>
    <t>MK</t>
  </si>
  <si>
    <t>Com-Lab</t>
  </si>
  <si>
    <t>CSE112(L1T3)B</t>
  </si>
  <si>
    <t>CF</t>
  </si>
  <si>
    <t>CSE112(L1T3)D</t>
  </si>
  <si>
    <t>Rakhal</t>
  </si>
  <si>
    <t>xxxxxxx</t>
  </si>
  <si>
    <t>xxx</t>
  </si>
  <si>
    <t>TE405(L4T1)B</t>
  </si>
  <si>
    <t>TE204(L2T3)C</t>
  </si>
  <si>
    <t>TE132(L1T3)B</t>
  </si>
  <si>
    <t>TE204(L2T3)A</t>
  </si>
  <si>
    <t>TE301 (L3T1)A</t>
  </si>
  <si>
    <t>TE406(L4T1)A</t>
  </si>
  <si>
    <t>TE132(L1T3)E</t>
  </si>
  <si>
    <t>TE213(L2T1)C</t>
  </si>
  <si>
    <t>TE401 (L4T1)FAB</t>
  </si>
  <si>
    <t>TE204(L2T3)B</t>
  </si>
  <si>
    <t>TE215(L2T1)A</t>
  </si>
  <si>
    <t>ANF</t>
  </si>
  <si>
    <t>TE132(L1T3)D</t>
  </si>
  <si>
    <t>TE133(L1T3)D</t>
  </si>
  <si>
    <t>TE133(L1T3)E</t>
  </si>
  <si>
    <t>TE133(L1T3)F</t>
  </si>
  <si>
    <t>TE215(L2T1)C</t>
  </si>
  <si>
    <t>TE402(L3T3)D</t>
  </si>
  <si>
    <t>ENG</t>
  </si>
  <si>
    <t>xxxxxx</t>
  </si>
  <si>
    <t>xxxx</t>
  </si>
  <si>
    <t>TE302(L3T1)B</t>
  </si>
  <si>
    <t>TE302(L3T1)C</t>
  </si>
  <si>
    <t>TE211(L2T1)B</t>
  </si>
  <si>
    <t>TE211(L2T1)A</t>
  </si>
  <si>
    <t>STA131(L1T3)E</t>
  </si>
  <si>
    <t>STA131(L1T3)F</t>
  </si>
  <si>
    <t>SSS</t>
  </si>
  <si>
    <t>TE311(L3T3)C</t>
  </si>
  <si>
    <t>TE311(L3T3)D</t>
  </si>
  <si>
    <t>TE 205(L2T2)A</t>
  </si>
  <si>
    <t>FS</t>
  </si>
  <si>
    <t>TE409(L4T1)B</t>
  </si>
  <si>
    <t>TE205(L2T2)A</t>
  </si>
  <si>
    <t>PHY123(L1T2)A</t>
  </si>
  <si>
    <t>PHY123(L1T2)B</t>
  </si>
  <si>
    <t>TE210(L2T3)E</t>
  </si>
  <si>
    <t>TE215(L2T1)D</t>
  </si>
  <si>
    <t xml:space="preserve">  701    TE 408(L4T2)(SPF) MMH</t>
  </si>
  <si>
    <t>TE204(L2T3)E</t>
  </si>
  <si>
    <t>MIM</t>
  </si>
  <si>
    <t>TE204(L2T3)D</t>
  </si>
  <si>
    <t>TE301(L3T1)B</t>
  </si>
  <si>
    <t>MAT133(L1T3)D</t>
  </si>
  <si>
    <t>TE406(L4T1)C</t>
  </si>
  <si>
    <t>TE306(L3T1)A</t>
  </si>
  <si>
    <t>MAT133(L1T3)A</t>
  </si>
  <si>
    <t>TE213(L2T1)D</t>
  </si>
  <si>
    <t>STA131(L1T3)A</t>
  </si>
  <si>
    <t>STA131(L1T3)D</t>
  </si>
  <si>
    <t>TE212(L2T1)B</t>
  </si>
  <si>
    <t>TE214(L2T1)D</t>
  </si>
  <si>
    <t>TE305 (L3T1)C</t>
  </si>
  <si>
    <t>TE213(L2T1)A</t>
  </si>
  <si>
    <t>PHY112(L1T1)B</t>
  </si>
  <si>
    <t>CSE112(L1T3)A</t>
  </si>
  <si>
    <t>CSE112(L1T3)E</t>
  </si>
  <si>
    <t>PHY112(L1T1)A</t>
  </si>
  <si>
    <t>TE210(L2T3)C</t>
  </si>
  <si>
    <t>GED211(L2T1)D</t>
  </si>
  <si>
    <t>TE302(L3T1)A</t>
  </si>
  <si>
    <t>TE301(L3T1)A</t>
  </si>
  <si>
    <t>TE210(L2T3)F</t>
  </si>
  <si>
    <t>TE406(L4T1)B</t>
  </si>
  <si>
    <t>TE310(L3T3)C</t>
  </si>
  <si>
    <t>TE310(L3T3)D</t>
  </si>
  <si>
    <t>TE402(L3T3)C</t>
  </si>
  <si>
    <t>MAT133(L1T3)C</t>
  </si>
  <si>
    <t>TE405(L4T1)C</t>
  </si>
  <si>
    <t>TE405L4T1)E</t>
  </si>
  <si>
    <t>TE408(L4T2)(SWP)</t>
  </si>
  <si>
    <t>SM</t>
  </si>
  <si>
    <t>TE213(L2T1)B</t>
  </si>
  <si>
    <t>MSU</t>
  </si>
  <si>
    <t>TE405(L4T1)A</t>
  </si>
  <si>
    <t>TE 211(L2T1)C</t>
  </si>
  <si>
    <t>E-2</t>
  </si>
  <si>
    <t>uttara.</t>
  </si>
  <si>
    <t>TE214(L2T1)B</t>
  </si>
  <si>
    <t>TE204 (L2T3)E</t>
  </si>
  <si>
    <t>TE305 (L3T1)A</t>
  </si>
  <si>
    <t>CSE112(L1T3)F</t>
  </si>
  <si>
    <t>TE405(L4T1)E</t>
  </si>
  <si>
    <t>TE408(L4T2)(SPF)</t>
  </si>
  <si>
    <t>TE215(L2T1)B</t>
  </si>
  <si>
    <t>TE306(L3T1)C</t>
  </si>
  <si>
    <t>TE306(L3T1)B</t>
  </si>
  <si>
    <t>A&amp;M209(L2T3)B</t>
  </si>
  <si>
    <t>A&amp;M209(L2T3)D</t>
  </si>
  <si>
    <t>STA131(L1T3)C</t>
  </si>
  <si>
    <t>TE301(L3T1)C</t>
  </si>
  <si>
    <t>TE 212(L2T2)C</t>
  </si>
  <si>
    <t>AMK</t>
  </si>
  <si>
    <t>TE311(L3T3A</t>
  </si>
  <si>
    <t>TE204(L2T3)F</t>
  </si>
  <si>
    <t>A&amp;M209(L2T3)E</t>
  </si>
  <si>
    <t>TE311(L3T3B</t>
  </si>
  <si>
    <t>TE212(L2T1)A</t>
  </si>
  <si>
    <t>TE214(L2T1)C</t>
  </si>
  <si>
    <t>TE305 (L3T1)B</t>
  </si>
  <si>
    <t>PHY112(L1T1)C</t>
  </si>
  <si>
    <t>CSE112(L1T3)C</t>
  </si>
  <si>
    <t>PHY112(L1T1)D</t>
  </si>
  <si>
    <t>TE212(L2T1)C</t>
  </si>
  <si>
    <t>TE214(L2T1)A</t>
  </si>
  <si>
    <t xml:space="preserve">                                 Prepared by: Asit  Ghosh, Lecturer TE, Mominur Rahaman, Lecturer TE, Minhajul Islam. Lecturer. TE</t>
  </si>
  <si>
    <t>(L3T3)D</t>
  </si>
  <si>
    <t>(L3T3)C</t>
  </si>
  <si>
    <t>(L1T3)F</t>
  </si>
  <si>
    <t>(L2T3)C</t>
  </si>
  <si>
    <t>(L1T3)E</t>
  </si>
  <si>
    <t>(L2T3)D</t>
  </si>
  <si>
    <t>(L2T3)F</t>
  </si>
  <si>
    <t>(L2T3)E</t>
  </si>
  <si>
    <t>(L1T3)D</t>
  </si>
  <si>
    <t>(L4T1)FAB</t>
  </si>
  <si>
    <t>(L4T1)B</t>
  </si>
  <si>
    <t xml:space="preserve">(L4T2)(SPF) </t>
  </si>
  <si>
    <t>(L4T2)(SWP)</t>
  </si>
  <si>
    <t>(L3T3A</t>
  </si>
  <si>
    <t>(L4T2)(SPF)</t>
  </si>
  <si>
    <t>(L3T3B</t>
  </si>
  <si>
    <t>(Yarn-I)</t>
  </si>
  <si>
    <t>(Apparel-II)</t>
  </si>
  <si>
    <t>(Fabric-I)</t>
  </si>
  <si>
    <t>TM [C]</t>
  </si>
  <si>
    <t>AMK Total</t>
  </si>
  <si>
    <t>ANF Total</t>
  </si>
  <si>
    <t>CF Total</t>
  </si>
  <si>
    <t>CHE Total</t>
  </si>
  <si>
    <t>E-2 Total</t>
  </si>
  <si>
    <t>ENG Total</t>
  </si>
  <si>
    <t>FS Total</t>
  </si>
  <si>
    <t>FZ Total</t>
  </si>
  <si>
    <t>MIM Total</t>
  </si>
  <si>
    <t>MK Total</t>
  </si>
  <si>
    <t>MSU Total</t>
  </si>
  <si>
    <t>NL Total</t>
  </si>
  <si>
    <t>PT-1 Total</t>
  </si>
  <si>
    <t>PT-2 Total</t>
  </si>
  <si>
    <t>PT-3 Total</t>
  </si>
  <si>
    <t>Rakhal Total</t>
  </si>
  <si>
    <t>SF1 Total</t>
  </si>
  <si>
    <t>SH Total</t>
  </si>
  <si>
    <t>SM Total</t>
  </si>
  <si>
    <t>SRD Total</t>
  </si>
  <si>
    <t>SSS Total</t>
  </si>
  <si>
    <t>TM [C] Total</t>
  </si>
  <si>
    <t>xxx Total</t>
  </si>
  <si>
    <t>xxxx Total</t>
  </si>
  <si>
    <t>Appa</t>
  </si>
  <si>
    <t>E405</t>
  </si>
  <si>
    <t>Fabr</t>
  </si>
  <si>
    <t>ttar</t>
  </si>
  <si>
    <t>xx</t>
  </si>
  <si>
    <t>Yarn</t>
  </si>
  <si>
    <t>(L1T1)A Total</t>
  </si>
  <si>
    <t>(L1T1)B Total</t>
  </si>
  <si>
    <t>(L1T1)C Total</t>
  </si>
  <si>
    <t>(L1T1)D Total</t>
  </si>
  <si>
    <t>(L1T2)A Total</t>
  </si>
  <si>
    <t>(L1T2)B Total</t>
  </si>
  <si>
    <t>(L1T3)A Total</t>
  </si>
  <si>
    <t>(L1T3)B Total</t>
  </si>
  <si>
    <t>(L1T3)C Total</t>
  </si>
  <si>
    <t>(L2T1)A Total</t>
  </si>
  <si>
    <t>(L2T1)B Total</t>
  </si>
  <si>
    <t>(L2T1)C Total</t>
  </si>
  <si>
    <t>(L2T1)D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</si>
  <si>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</si>
  <si>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</si>
  <si>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</si>
  <si>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</si>
  <si>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</si>
  <si>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</si>
  <si>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</si>
  <si>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(L3T1)C Total</t>
  </si>
  <si>
    <t>(L3T2)A Total</t>
  </si>
  <si>
    <t>(L3T2)B Total</t>
  </si>
  <si>
    <t>(L3T3)A Total</t>
  </si>
  <si>
    <t>(L3T3)B Total</t>
  </si>
  <si>
    <t>(L4T1)(WP) Total</t>
  </si>
  <si>
    <t>(L4T1)A Total</t>
  </si>
  <si>
    <t>(L4T1)A(Ap) Total</t>
  </si>
  <si>
    <t>(L4T1)B(Ap) Total</t>
  </si>
  <si>
    <t>(L4T1)C Total</t>
  </si>
  <si>
    <t>(L4T1)D Total</t>
  </si>
  <si>
    <t>(L4T1)E Total</t>
  </si>
  <si>
    <t>(L4T2)(Fb) Total</t>
  </si>
  <si>
    <t>(L4T2)(WP) Total</t>
  </si>
  <si>
    <t>(L4T2)A(Ap) Total</t>
  </si>
  <si>
    <t>(L4T2)B(Ap) Total</t>
  </si>
  <si>
    <t>(L3T3)D Total</t>
  </si>
  <si>
    <t>(L3T3)C Total</t>
  </si>
  <si>
    <t>(L1T3)F Total</t>
  </si>
  <si>
    <t>(L2T3)C Total</t>
  </si>
  <si>
    <t>(L1T3)E Total</t>
  </si>
  <si>
    <t>(L2T3)D Total</t>
  </si>
  <si>
    <t>(L2T3)F Total</t>
  </si>
  <si>
    <t>(L2T3)E Total</t>
  </si>
  <si>
    <t>(L1T3)D Total</t>
  </si>
  <si>
    <t>xxxxxxx Total</t>
  </si>
  <si>
    <t>(L4T1)FAB Total</t>
  </si>
  <si>
    <t>xxxxxx Total</t>
  </si>
  <si>
    <t>(L4T1)B Total</t>
  </si>
  <si>
    <t>(L4T2)(SPF)  Total</t>
  </si>
  <si>
    <t>(L4T2)(SWP) Total</t>
  </si>
  <si>
    <t>TE405L4T1)E Total</t>
  </si>
  <si>
    <t>(L3T3A Total</t>
  </si>
  <si>
    <t>(L4T2)(SPF) Total</t>
  </si>
  <si>
    <t>(L3T3B Total</t>
  </si>
  <si>
    <t>(Yarn-I) Total</t>
  </si>
  <si>
    <t>(Apparel-II) Total</t>
  </si>
  <si>
    <t>(Fabric-I) Total</t>
  </si>
  <si>
    <t>uttara. Total</t>
  </si>
  <si>
    <t>XX</t>
  </si>
  <si>
    <t>XXX</t>
  </si>
  <si>
    <t xml:space="preserve">   Class Routine     Textile Engineering Department               Semester: Fall' 2012</t>
  </si>
  <si>
    <t>RA</t>
  </si>
  <si>
    <t>TE408(L4T2)B</t>
  </si>
  <si>
    <t>TE408(L4T2)A</t>
  </si>
  <si>
    <t>L-app</t>
  </si>
  <si>
    <t>TE409(L4T1)E</t>
  </si>
  <si>
    <t>TE406(L4T1)E</t>
  </si>
  <si>
    <t>SKM</t>
  </si>
  <si>
    <t>SKD</t>
  </si>
  <si>
    <t>SH1</t>
  </si>
  <si>
    <t>SH2</t>
  </si>
  <si>
    <t xml:space="preserve"> Faculty of Science and Information Technology</t>
  </si>
  <si>
    <t>SKB</t>
  </si>
  <si>
    <t>L-App201</t>
  </si>
  <si>
    <t>TM(NS)</t>
  </si>
  <si>
    <t>KSS</t>
  </si>
  <si>
    <t>(L4T2)A</t>
  </si>
  <si>
    <t>(L4T2)B</t>
  </si>
  <si>
    <r>
      <t>GED211(L2T1)</t>
    </r>
    <r>
      <rPr>
        <sz val="7"/>
        <color rgb="FFFF0000"/>
        <rFont val="Arial"/>
        <family val="2"/>
      </rPr>
      <t>B</t>
    </r>
  </si>
  <si>
    <t>KS</t>
  </si>
  <si>
    <t>NFF</t>
  </si>
  <si>
    <t>SAH</t>
  </si>
  <si>
    <t>301P</t>
  </si>
  <si>
    <t>304P</t>
  </si>
  <si>
    <t>MI</t>
  </si>
  <si>
    <t>FE</t>
  </si>
  <si>
    <t>AM</t>
  </si>
  <si>
    <t>KAF</t>
  </si>
  <si>
    <r>
      <t>TE306(L3T1)</t>
    </r>
    <r>
      <rPr>
        <sz val="7"/>
        <color rgb="FFFF0000"/>
        <rFont val="Arial"/>
        <family val="2"/>
      </rPr>
      <t>B</t>
    </r>
  </si>
  <si>
    <r>
      <t>TE305(L3T1)</t>
    </r>
    <r>
      <rPr>
        <sz val="7"/>
        <color rgb="FFFF0000"/>
        <rFont val="Arial"/>
        <family val="2"/>
      </rPr>
      <t>C</t>
    </r>
  </si>
  <si>
    <t>RT</t>
  </si>
  <si>
    <t>`</t>
  </si>
  <si>
    <t>SRD(NS)</t>
  </si>
  <si>
    <t>Uttara campus</t>
  </si>
  <si>
    <t>MAB1</t>
  </si>
  <si>
    <t>BBA</t>
  </si>
  <si>
    <t>KA</t>
  </si>
  <si>
    <r>
      <t>A&amp;M209(L2T3)</t>
    </r>
    <r>
      <rPr>
        <sz val="7"/>
        <color rgb="FFFF0000"/>
        <rFont val="Arial"/>
        <family val="2"/>
      </rPr>
      <t>D</t>
    </r>
  </si>
  <si>
    <r>
      <t>A&amp;M209(L2T3)</t>
    </r>
    <r>
      <rPr>
        <sz val="7"/>
        <color rgb="FFFF0000"/>
        <rFont val="Arial"/>
        <family val="2"/>
      </rPr>
      <t>E</t>
    </r>
  </si>
  <si>
    <t>MAN</t>
  </si>
  <si>
    <t>MAT111(L1T1)E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</si>
</sst>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rgb="FFCC0066"/>
      <name val="Arial"/>
      <family val="2"/>
    </font>
    <font>
      <b/>
      <sz val="11"/>
      <color rgb="FFFF0000"/>
      <name val="Times New Roman"/>
      <family val="1"/>
    </font>
    <font>
      <sz val="11"/>
      <color rgb="FFCC0066"/>
      <name val="Times New Roman"/>
      <family val="1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7"/>
      <color theme="1"/>
      <name val="Times New Roman"/>
      <family val="1"/>
    </font>
    <font>
      <sz val="7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7"/>
      <color rgb="FFFF0000"/>
      <name val="Arial"/>
      <family val="2"/>
    </font>
    <font>
      <sz val="10"/>
      <color rgb="FFFF0000"/>
      <name val="Arial"/>
      <family val="2"/>
    </font>
    <font>
      <sz val="7"/>
      <color rgb="FF7030A0"/>
      <name val="Arial"/>
      <family val="2"/>
    </font>
    <font>
      <sz val="7"/>
      <color rgb="FF00B05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left"/>
    </xf>
    <xf numFmtId="0" fontId="6" fillId="0" borderId="4" xfId="0" applyFont="1" applyBorder="1" applyAlignment="1">
      <alignment horizontal="left" wrapText="1"/>
    </xf>
    <xf numFmtId="0" fontId="2" fillId="0" borderId="0" xfId="0" applyFont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pivotButton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pivotButton="1" applyBorder="1"/>
    <xf numFmtId="0" fontId="0" fillId="0" borderId="5" xfId="0" pivotButton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applyNumberFormat="1" applyBorder="1"/>
    <xf numFmtId="0" fontId="0" fillId="0" borderId="13" xfId="0" applyNumberFormat="1" applyBorder="1"/>
    <xf numFmtId="0" fontId="0" fillId="0" borderId="9" xfId="0" applyNumberFormat="1" applyBorder="1"/>
    <xf numFmtId="0" fontId="0" fillId="0" borderId="14" xfId="0" applyNumberFormat="1" applyBorder="1"/>
    <xf numFmtId="0" fontId="0" fillId="0" borderId="0" xfId="0" applyNumberFormat="1"/>
    <xf numFmtId="0" fontId="0" fillId="0" borderId="10" xfId="0" applyNumberFormat="1" applyBorder="1"/>
    <xf numFmtId="0" fontId="0" fillId="0" borderId="12" xfId="0" applyNumberFormat="1" applyBorder="1"/>
    <xf numFmtId="0" fontId="0" fillId="0" borderId="15" xfId="0" applyNumberFormat="1" applyBorder="1"/>
    <xf numFmtId="0" fontId="0" fillId="0" borderId="11" xfId="0" applyNumberFormat="1" applyBorder="1"/>
    <xf numFmtId="0" fontId="0" fillId="0" borderId="16" xfId="0" applyBorder="1"/>
    <xf numFmtId="0" fontId="0" fillId="3" borderId="4" xfId="0" applyFill="1" applyBorder="1"/>
    <xf numFmtId="0" fontId="0" fillId="4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5" xfId="0" applyNumberFormat="1" applyFill="1" applyBorder="1"/>
    <xf numFmtId="0" fontId="0" fillId="5" borderId="13" xfId="0" applyNumberFormat="1" applyFill="1" applyBorder="1"/>
    <xf numFmtId="0" fontId="0" fillId="5" borderId="9" xfId="0" applyNumberFormat="1" applyFill="1" applyBorder="1"/>
    <xf numFmtId="0" fontId="0" fillId="6" borderId="4" xfId="0" applyFill="1" applyBorder="1"/>
    <xf numFmtId="0" fontId="9" fillId="7" borderId="4" xfId="0" applyFont="1" applyFill="1" applyBorder="1"/>
    <xf numFmtId="0" fontId="0" fillId="3" borderId="4" xfId="0" quotePrefix="1" applyFill="1" applyBorder="1"/>
    <xf numFmtId="0" fontId="0" fillId="8" borderId="17" xfId="0" applyFill="1" applyBorder="1"/>
    <xf numFmtId="0" fontId="0" fillId="8" borderId="3" xfId="0" applyFill="1" applyBorder="1"/>
    <xf numFmtId="0" fontId="1" fillId="0" borderId="0" xfId="0" applyFont="1"/>
    <xf numFmtId="0" fontId="1" fillId="3" borderId="4" xfId="0" applyFont="1" applyFill="1" applyBorder="1"/>
    <xf numFmtId="0" fontId="0" fillId="9" borderId="4" xfId="0" applyFill="1" applyBorder="1"/>
    <xf numFmtId="0" fontId="0" fillId="3" borderId="3" xfId="0" applyFill="1" applyBorder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10" borderId="4" xfId="0" applyFill="1" applyBorder="1" applyAlignment="1">
      <alignment horizontal="center" vertical="center"/>
    </xf>
    <xf numFmtId="0" fontId="1" fillId="10" borderId="4" xfId="0" applyFont="1" applyFill="1" applyBorder="1"/>
    <xf numFmtId="0" fontId="7" fillId="0" borderId="4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4" xfId="0" applyFont="1" applyFill="1" applyBorder="1"/>
    <xf numFmtId="0" fontId="11" fillId="0" borderId="4" xfId="0" applyFont="1" applyFill="1" applyBorder="1"/>
    <xf numFmtId="0" fontId="8" fillId="0" borderId="4" xfId="0" applyFont="1" applyFill="1" applyBorder="1"/>
    <xf numFmtId="0" fontId="8" fillId="10" borderId="4" xfId="0" applyFont="1" applyFill="1" applyBorder="1" applyAlignment="1">
      <alignment horizontal="center" vertical="center"/>
    </xf>
    <xf numFmtId="0" fontId="8" fillId="10" borderId="4" xfId="0" applyFont="1" applyFill="1" applyBorder="1"/>
    <xf numFmtId="0" fontId="8" fillId="10" borderId="4" xfId="0" quotePrefix="1" applyFont="1" applyFill="1" applyBorder="1"/>
    <xf numFmtId="0" fontId="4" fillId="11" borderId="4" xfId="0" applyFont="1" applyFill="1" applyBorder="1" applyAlignment="1">
      <alignment horizontal="center" vertical="center" wrapText="1"/>
    </xf>
    <xf numFmtId="0" fontId="13" fillId="11" borderId="4" xfId="0" applyFont="1" applyFill="1" applyBorder="1"/>
    <xf numFmtId="0" fontId="17" fillId="11" borderId="3" xfId="0" applyNumberFormat="1" applyFont="1" applyFill="1" applyBorder="1" applyAlignment="1" applyProtection="1">
      <alignment horizontal="center" vertical="center"/>
    </xf>
    <xf numFmtId="0" fontId="13" fillId="11" borderId="0" xfId="0" applyFont="1" applyFill="1"/>
    <xf numFmtId="0" fontId="17" fillId="11" borderId="0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1" fillId="11" borderId="0" xfId="0" applyFont="1" applyFill="1"/>
    <xf numFmtId="0" fontId="17" fillId="11" borderId="1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/>
    </xf>
    <xf numFmtId="0" fontId="1" fillId="11" borderId="0" xfId="0" applyFont="1" applyFill="1" applyBorder="1"/>
    <xf numFmtId="0" fontId="4" fillId="11" borderId="0" xfId="0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 vertical="center"/>
    </xf>
    <xf numFmtId="0" fontId="18" fillId="11" borderId="0" xfId="0" applyFont="1" applyFill="1" applyAlignment="1">
      <alignment horizontal="center"/>
    </xf>
    <xf numFmtId="0" fontId="4" fillId="11" borderId="4" xfId="0" applyNumberFormat="1" applyFont="1" applyFill="1" applyBorder="1" applyAlignment="1" applyProtection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0" fontId="17" fillId="11" borderId="0" xfId="0" applyFont="1" applyFill="1"/>
    <xf numFmtId="0" fontId="17" fillId="11" borderId="4" xfId="0" applyFont="1" applyFill="1" applyBorder="1"/>
    <xf numFmtId="0" fontId="17" fillId="11" borderId="19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vertical="center"/>
    </xf>
    <xf numFmtId="0" fontId="17" fillId="11" borderId="0" xfId="0" applyFont="1" applyFill="1" applyAlignment="1">
      <alignment horizontal="center"/>
    </xf>
    <xf numFmtId="0" fontId="17" fillId="11" borderId="4" xfId="0" applyFont="1" applyFill="1" applyBorder="1" applyAlignment="1">
      <alignment horizontal="center"/>
    </xf>
    <xf numFmtId="0" fontId="17" fillId="11" borderId="4" xfId="0" applyFont="1" applyFill="1" applyBorder="1" applyAlignment="1">
      <alignment vertical="center"/>
    </xf>
    <xf numFmtId="0" fontId="17" fillId="11" borderId="18" xfId="0" applyFont="1" applyFill="1" applyBorder="1" applyAlignment="1">
      <alignment vertical="center"/>
    </xf>
    <xf numFmtId="0" fontId="4" fillId="11" borderId="0" xfId="0" applyFont="1" applyFill="1" applyBorder="1"/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 wrapText="1"/>
    </xf>
    <xf numFmtId="0" fontId="13" fillId="11" borderId="19" xfId="0" applyFont="1" applyFill="1" applyBorder="1"/>
    <xf numFmtId="0" fontId="1" fillId="11" borderId="4" xfId="0" applyFont="1" applyFill="1" applyBorder="1"/>
    <xf numFmtId="0" fontId="17" fillId="11" borderId="19" xfId="0" applyFont="1" applyFill="1" applyBorder="1"/>
    <xf numFmtId="0" fontId="1" fillId="11" borderId="19" xfId="0" applyFont="1" applyFill="1" applyBorder="1"/>
    <xf numFmtId="0" fontId="1" fillId="11" borderId="18" xfId="0" applyFont="1" applyFill="1" applyBorder="1"/>
    <xf numFmtId="0" fontId="13" fillId="11" borderId="20" xfId="0" applyFont="1" applyFill="1" applyBorder="1"/>
    <xf numFmtId="0" fontId="1" fillId="11" borderId="21" xfId="0" applyFont="1" applyFill="1" applyBorder="1"/>
    <xf numFmtId="0" fontId="4" fillId="11" borderId="4" xfId="0" applyFont="1" applyFill="1" applyBorder="1" applyAlignment="1">
      <alignment horizontal="center" vertical="center"/>
    </xf>
    <xf numFmtId="0" fontId="17" fillId="11" borderId="0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20" fillId="12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1" fillId="11" borderId="0" xfId="0" applyFont="1" applyFill="1"/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1" fillId="11" borderId="4" xfId="0" applyFont="1" applyFill="1" applyBorder="1"/>
    <xf numFmtId="0" fontId="20" fillId="11" borderId="4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0" xfId="0" applyFont="1" applyFill="1" applyAlignment="1">
      <alignment horizontal="center"/>
    </xf>
    <xf numFmtId="0" fontId="20" fillId="11" borderId="4" xfId="0" applyFont="1" applyFill="1" applyBorder="1" applyAlignment="1">
      <alignment horizontal="center"/>
    </xf>
    <xf numFmtId="0" fontId="20" fillId="11" borderId="4" xfId="0" applyFont="1" applyFill="1" applyBorder="1"/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2" fillId="11" borderId="4" xfId="0" applyNumberFormat="1" applyFont="1" applyFill="1" applyBorder="1" applyAlignment="1" applyProtection="1">
      <alignment horizontal="center" vertical="center"/>
    </xf>
    <xf numFmtId="0" fontId="22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3" fillId="11" borderId="18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/>
    </xf>
    <xf numFmtId="0" fontId="13" fillId="11" borderId="4" xfId="0" applyFont="1" applyFill="1" applyBorder="1" applyAlignment="1">
      <alignment horizontal="center"/>
    </xf>
    <xf numFmtId="0" fontId="20" fillId="11" borderId="4" xfId="0" applyFont="1" applyFill="1" applyBorder="1" applyAlignment="1">
      <alignment horizontal="center" vertic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17" fillId="11" borderId="4" xfId="0" applyNumberFormat="1" applyFont="1" applyFill="1" applyBorder="1" applyAlignment="1" applyProtection="1">
      <alignment horizontal="center" vertical="center"/>
    </xf>
    <xf numFmtId="0" fontId="17" fillId="11" borderId="2" xfId="0" applyFont="1" applyFill="1" applyBorder="1" applyAlignment="1">
      <alignment horizontal="center" vertical="center"/>
    </xf>
    <xf numFmtId="0" fontId="17" fillId="11" borderId="18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7" fillId="11" borderId="4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20" fontId="16" fillId="11" borderId="4" xfId="0" applyNumberFormat="1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0" fontId="20" fillId="11" borderId="19" xfId="0" applyNumberFormat="1" applyFont="1" applyFill="1" applyBorder="1" applyAlignment="1" applyProtection="1">
      <alignment horizontal="center" vertical="center"/>
    </xf>
    <xf numFmtId="0" fontId="20" fillId="11" borderId="2" xfId="0" applyNumberFormat="1" applyFont="1" applyFill="1" applyBorder="1" applyAlignment="1" applyProtection="1">
      <alignment horizontal="center" vertical="center"/>
    </xf>
    <xf numFmtId="0" fontId="20" fillId="11" borderId="18" xfId="0" applyNumberFormat="1" applyFont="1" applyFill="1" applyBorder="1" applyAlignment="1" applyProtection="1">
      <alignment horizontal="center" vertical="center"/>
    </xf>
    <xf numFmtId="0" fontId="17" fillId="11" borderId="19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15" fillId="11" borderId="4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0" fontId="13" fillId="11" borderId="19" xfId="0" applyFont="1" applyFill="1" applyBorder="1" applyAlignment="1">
      <alignment horizontal="center"/>
    </xf>
    <xf numFmtId="0" fontId="13" fillId="11" borderId="2" xfId="0" applyFont="1" applyFill="1" applyBorder="1" applyAlignment="1">
      <alignment horizontal="center"/>
    </xf>
    <xf numFmtId="0" fontId="13" fillId="11" borderId="18" xfId="0" applyFont="1" applyFill="1" applyBorder="1" applyAlignment="1">
      <alignment horizontal="center"/>
    </xf>
    <xf numFmtId="0" fontId="20" fillId="11" borderId="4" xfId="0" applyNumberFormat="1" applyFont="1" applyFill="1" applyBorder="1" applyAlignment="1" applyProtection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18" xfId="0" applyFont="1" applyFill="1" applyBorder="1" applyAlignment="1">
      <alignment horizontal="center" vertical="center"/>
    </xf>
    <xf numFmtId="0" fontId="16" fillId="11" borderId="4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0" fontId="17" fillId="11" borderId="19" xfId="0" applyNumberFormat="1" applyFont="1" applyFill="1" applyBorder="1" applyAlignment="1" applyProtection="1">
      <alignment horizontal="center" vertical="center"/>
    </xf>
    <xf numFmtId="0" fontId="17" fillId="11" borderId="2" xfId="0" applyNumberFormat="1" applyFont="1" applyFill="1" applyBorder="1" applyAlignment="1" applyProtection="1">
      <alignment horizontal="center" vertical="center"/>
    </xf>
    <xf numFmtId="0" fontId="17" fillId="11" borderId="18" xfId="0" applyNumberFormat="1" applyFont="1" applyFill="1" applyBorder="1" applyAlignment="1" applyProtection="1">
      <alignment horizontal="center" vertical="center"/>
    </xf>
    <xf numFmtId="0" fontId="4" fillId="11" borderId="17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/>
    </xf>
    <xf numFmtId="0" fontId="17" fillId="11" borderId="2" xfId="0" applyFont="1" applyFill="1" applyBorder="1" applyAlignment="1">
      <alignment horizontal="center"/>
    </xf>
    <xf numFmtId="0" fontId="17" fillId="11" borderId="18" xfId="0" applyFont="1" applyFill="1" applyBorder="1" applyAlignment="1">
      <alignment horizontal="center"/>
    </xf>
    <xf numFmtId="0" fontId="17" fillId="11" borderId="17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u" refreshedDate="41138.994534490739" createdVersion="3" refreshedVersion="3" minRefreshableVersion="3" recordCount="432">
  <cacheSource type="worksheet">
    <worksheetSource ref="A10:I442" sheet="Data"/>
  </cacheSource>
  <cacheFields count="9">
    <cacheField name="Sl" numFmtId="0">
      <sharedItems containsSemiMixedTypes="0" containsString="0" containsNumber="1" containsInteger="1" minValue="1" maxValue="432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198"/>
    </cacheField>
    <cacheField name="Class room" numFmtId="0">
      <sharedItems containsMixedTypes="1" containsNumber="1" containsInteger="1" minValue="0" maxValue="712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56">
        <n v="0"/>
        <s v="MSB"/>
        <s v="FHS"/>
        <s v="TM"/>
        <s v="WAB"/>
        <s v="NL"/>
        <s v="PT-1"/>
        <s v="AAM"/>
        <s v="BCD"/>
        <s v="SH"/>
        <s v="MMI"/>
        <s v="AKA"/>
        <s v="FZ"/>
        <s v="MRI"/>
        <s v="SF1"/>
        <s v="MMR"/>
        <s v="TM [C]"/>
        <s v="CHE"/>
        <s v="FN"/>
        <s v="SRD"/>
        <s v="PT-2"/>
        <s v="PT-3"/>
        <s v="RIK"/>
        <s v="AAA"/>
        <s v="AG"/>
        <s v="SSS"/>
        <s v="xxx"/>
        <s v="MRR"/>
        <s v="DMA"/>
        <s v="TAC"/>
        <s v="MR1"/>
        <s v="MH"/>
        <s v="MMH"/>
        <s v="MAB"/>
        <s v="SM1"/>
        <s v="FHA"/>
        <s v="xxxx"/>
        <s v="FS"/>
        <s v="NF"/>
        <s v="AHM"/>
        <s v="ANF"/>
        <s v="ZU"/>
        <s v="ENG"/>
        <s v="SS"/>
        <s v="SS1"/>
        <s v="MK"/>
        <s v="AI"/>
        <s v="MIM"/>
        <s v="ZR"/>
        <s v="SM"/>
        <s v="NRD"/>
        <s v="FBS"/>
        <s v="MSU"/>
        <s v="E-2"/>
        <s v="AHB"/>
        <s v="AMK"/>
      </sharedItems>
    </cacheField>
    <cacheField name="Section" numFmtId="0">
      <sharedItems containsMixedTypes="1" containsNumber="1" containsInteger="1" minValue="0" maxValue="0" count="58">
        <n v="0"/>
        <s v="(L3T2)B"/>
        <s v="(L2T1)C"/>
        <s v="(L3T2)A"/>
        <s v="(L1T3)A"/>
        <s v="(L3T3)D"/>
        <s v="(L2T3)A"/>
        <s v="(L3T3)C"/>
        <s v="(L4T2)B(Ap)"/>
        <s v="(L1T3)F"/>
        <s v="(L1T1)A"/>
        <s v="(L2T3)C"/>
        <s v="(L2T1)D"/>
        <s v="(L1T1)B"/>
        <s v="(L2T3)B"/>
        <s v="(L1T3)B"/>
        <s v="(L1T3)C"/>
        <s v="(L4T1)B(Ap)"/>
        <s v="(L2T1)A"/>
        <s v="(L4T2)A(Ap)"/>
        <s v="(L1T3)E"/>
        <s v="(L1T2)B"/>
        <s v="(L1T2)A"/>
        <s v="(L2T2)C"/>
        <s v="(L4T1)A(Ap)"/>
        <s v="(L1T1)C"/>
        <s v="(L2T3)D"/>
        <s v="(L2T3)F"/>
        <s v="(L2T3)E"/>
        <s v="(L2T2)A"/>
        <s v="(L1T1)D"/>
        <s v="(L2T1)B"/>
        <s v="(L2T2)B"/>
        <s v="(L4T1)A"/>
        <s v="(L1T3)D"/>
        <s v="(L3T1)B"/>
        <s v="(L3T3)B"/>
        <s v="xxxxxxx"/>
        <s v="(L3T1)A"/>
        <s v="(L3T1)C"/>
        <s v="(L4T1)FAB"/>
        <s v="(L3T3)A"/>
        <s v="(L4T2)(Fb)"/>
        <s v="xxxxxx"/>
        <s v="(L4T1)B"/>
        <s v="(L4T2)(WP)"/>
        <s v="xxx"/>
        <s v="(L4T1)C"/>
        <s v="(L4T2)(SPF) "/>
        <s v="(L4T1)D"/>
        <s v="(L4T2)(SWP)"/>
        <s v="(L4T1)(WP)"/>
        <s v="xxxx"/>
        <s v="TE405L4T1)E"/>
        <s v="(L4T1)E"/>
        <s v="(L3T3A"/>
        <s v="(L4T2)(SPF)"/>
        <s v="(L3T3B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u" refreshedDate="41139.090754282406" createdVersion="3" refreshedVersion="3" minRefreshableVersion="3" recordCount="829">
  <cacheSource type="worksheet">
    <worksheetSource ref="A10:M839" sheet="Data"/>
  </cacheSource>
  <cacheFields count="13">
    <cacheField name="Sl" numFmtId="0">
      <sharedItems containsSemiMixedTypes="0" containsString="0" containsNumber="1" containsInteger="1" minValue="1" maxValue="829"/>
    </cacheField>
    <cacheField name="Day" numFmtId="0">
      <sharedItems containsBlank="1" count="8">
        <s v="Saturday"/>
        <s v="Sunday"/>
        <s v="Monday"/>
        <s v="Tuesday"/>
        <s v="Wednesday"/>
        <s v="Thursday"/>
        <m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/>
      </sharedItems>
    </cacheField>
    <cacheField name="Ref." numFmtId="0">
      <sharedItems containsBlank="1"/>
    </cacheField>
    <cacheField name="Ref" numFmtId="0">
      <sharedItems containsString="0" containsBlank="1" containsNumber="1" containsInteger="1" minValue="6" maxValue="209"/>
    </cacheField>
    <cacheField name="Class room" numFmtId="0">
      <sharedItems containsBlank="1" containsMixedTypes="1" containsNumber="1" containsInteger="1" minValue="0" maxValue="712" count="36">
        <n v="701"/>
        <n v="702"/>
        <n v="703"/>
        <n v="704"/>
        <n v="705"/>
        <n v="706"/>
        <n v="707"/>
        <s v="406P"/>
        <s v="407P"/>
        <n v="711"/>
        <n v="712"/>
        <n v="0"/>
        <n v="302"/>
        <n v="301"/>
        <s v="404AB"/>
        <n v="401"/>
        <m/>
        <s v="L-Yarn1"/>
        <s v="L-Yarn2"/>
        <s v="L-Fab"/>
        <s v="L-Col"/>
        <s v="L-App202"/>
        <s v="L-QC1&#10;709"/>
        <s v="L-QC2&#10;708"/>
        <n v="502"/>
        <s v="L-mec"/>
        <s v="L-App4202"/>
        <s v="L-App"/>
        <s v="Com-Lab"/>
        <n v="501"/>
        <s v="L-Elec"/>
        <s v="L-QC2&#10;709"/>
        <s v="L-Chem"/>
        <s v="L-Draw"/>
        <s v="L-CSE"/>
        <s v="L-QC1&#10;708"/>
      </sharedItems>
    </cacheField>
    <cacheField name="Course" numFmtId="0">
      <sharedItems containsBlank="1" containsMixedTypes="1" containsNumber="1" containsInteger="1" minValue="0" maxValue="0"/>
    </cacheField>
    <cacheField name="Teacher" numFmtId="0">
      <sharedItems containsBlank="1" containsMixedTypes="1" containsNumber="1" containsInteger="1" minValue="0" maxValue="0" count="62">
        <s v="FHS"/>
        <s v="MSB"/>
        <n v="0"/>
        <s v="TM"/>
        <s v="WAB"/>
        <s v="NL"/>
        <s v="PT-1"/>
        <s v="AAM"/>
        <s v="BCD"/>
        <s v="SH"/>
        <s v="MMI"/>
        <s v="AKA"/>
        <s v="FZ"/>
        <s v="MRI"/>
        <s v="SF1"/>
        <s v="SRD"/>
        <s v="ENG"/>
        <s v="MMR"/>
        <s v="TM [C]"/>
        <s v="CHE"/>
        <s v="FN"/>
        <s v="PT-2"/>
        <s v="PT-3"/>
        <s v="RIK"/>
        <s v="AAA"/>
        <s v="AG"/>
        <s v="SSS"/>
        <s v="xxx"/>
        <s v="MRR"/>
        <s v="DMA"/>
        <s v="TAC"/>
        <s v="MR1"/>
        <s v="MH"/>
        <s v="MMH"/>
        <s v="MAB"/>
        <s v="SM1"/>
        <s v="FHA"/>
        <s v="xxxx"/>
        <s v="FS"/>
        <s v="NF"/>
        <s v="AHM"/>
        <s v="ANF"/>
        <s v="ZU"/>
        <s v="SS"/>
        <s v="SS1"/>
        <s v="MK"/>
        <s v="AI"/>
        <s v="MIM"/>
        <s v="ZR"/>
        <s v="SM"/>
        <s v="NRD"/>
        <s v="FBS"/>
        <s v="MSU"/>
        <s v="E-2"/>
        <s v="AHB"/>
        <s v="AMK"/>
        <m/>
        <s v="Rakhal"/>
        <s v="CF"/>
        <s v="MH(LAB)"/>
        <s v="MNC"/>
        <s v="ZK"/>
      </sharedItems>
    </cacheField>
    <cacheField name="Section" numFmtId="0">
      <sharedItems containsBlank="1" containsMixedTypes="1" containsNumber="1" containsInteger="1" minValue="0" maxValue="0" count="63">
        <s v="(L2T1)C"/>
        <s v="(L3T2)B"/>
        <n v="0"/>
        <s v="(L3T2)A"/>
        <s v="(L1T3)A"/>
        <s v="(L3T3)D"/>
        <s v="(L2T3)A"/>
        <s v="(L3T3)C"/>
        <s v="(L4T2)B(Ap)"/>
        <s v="(L1T3)F"/>
        <s v="(L1T1)A"/>
        <s v="(L2T3)C"/>
        <s v="(L2T1)D"/>
        <s v="(L1T1)B"/>
        <s v="(L2T3)B"/>
        <s v="(L1T3)B"/>
        <s v="(L1T3)C"/>
        <s v="(L1T3)E"/>
        <s v="(L1T1)D"/>
        <s v="(L4T1)B(Ap)"/>
        <s v="(L2T1)A"/>
        <s v="(L4T2)A(Ap)"/>
        <s v="(L1T2)B"/>
        <s v="(L1T2)A"/>
        <s v="(L2T2)C"/>
        <s v="(L4T1)A(Ap)"/>
        <s v="(L1T1)C"/>
        <s v="(L2T3)D"/>
        <s v="(L2T3)F"/>
        <s v="(L2T3)E"/>
        <s v="(L2T2)A"/>
        <s v="(L2T1)B"/>
        <s v="(L2T2)B"/>
        <s v="(L4T1)A"/>
        <s v="(L1T3)D"/>
        <s v="(L3T1)B"/>
        <s v="(L3T3)B"/>
        <s v="xxxxxxx"/>
        <s v="(L3T1)A"/>
        <s v="(L3T1)C"/>
        <s v="(L4T1)FAB"/>
        <s v="(L4T2)(Fb)"/>
        <s v="xxxxxx"/>
        <s v="(L4T1)B"/>
        <s v="(L3T3)A"/>
        <s v="(L4T2)(WP)"/>
        <s v="xxx"/>
        <s v="(L4T1)C"/>
        <s v="(L4T2)(SPF) "/>
        <s v="(L4T1)D"/>
        <s v="(L4T2)(SWP)"/>
        <s v="(L4T1)(WP)"/>
        <s v="xxxx"/>
        <s v="TE405L4T1)E"/>
        <s v="(L4T1)E"/>
        <s v="(L3T3A"/>
        <s v="(L4T2)(SPF)"/>
        <s v="(L3T3B"/>
        <m/>
        <s v="(Yarn-I)"/>
        <s v="(Apparel-II)"/>
        <s v="(Fabric-I)"/>
        <s v="uttara.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tring="0" containsBlank="1" containsNumber="1" containsInteger="1" minValue="0" maxValue="8"/>
    </cacheField>
    <cacheField name="LT" numFmtId="0">
      <sharedItems count="20">
        <s v="L2T1"/>
        <s v="L3T2"/>
        <s v=""/>
        <s v="L1T3"/>
        <s v="L3T3"/>
        <s v="L2T3"/>
        <s v="L4T2"/>
        <s v="L1T1"/>
        <s v="L4T1"/>
        <s v="L1T2"/>
        <s v="L2T2"/>
        <s v="L3T1"/>
        <s v="xxxx"/>
        <s v="xx"/>
        <s v="xxx"/>
        <s v="E405"/>
        <s v="Yarn"/>
        <s v="Appa"/>
        <s v="Fabr"/>
        <s v="ttar"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u" refreshedDate="41165.637132986114" createdVersion="3" refreshedVersion="3" minRefreshableVersion="3" recordCount="829">
  <cacheSource type="worksheet">
    <worksheetSource ref="A10:O839" sheet="Data"/>
  </cacheSource>
  <cacheFields count="15">
    <cacheField name="Sl" numFmtId="0">
      <sharedItems containsSemiMixedTypes="0" containsString="0" containsNumber="1" containsInteger="1" minValue="1" maxValue="829"/>
    </cacheField>
    <cacheField name="Day" numFmtId="0">
      <sharedItems containsBlank="1"/>
    </cacheField>
    <cacheField name="Time" numFmtId="0">
      <sharedItems containsBlank="1"/>
    </cacheField>
    <cacheField name="Ref." numFmtId="0">
      <sharedItems containsBlank="1"/>
    </cacheField>
    <cacheField name="Ref" numFmtId="0">
      <sharedItems containsString="0" containsBlank="1" containsNumber="1" containsInteger="1" minValue="6" maxValue="209"/>
    </cacheField>
    <cacheField name="Class room" numFmtId="0">
      <sharedItems containsBlank="1" containsMixedTypes="1" containsNumber="1" containsInteger="1" minValue="0" maxValue="712"/>
    </cacheField>
    <cacheField name="Course" numFmtId="0">
      <sharedItems containsBlank="1" containsMixedTypes="1" containsNumber="1" containsInteger="1" minValue="0" maxValue="0"/>
    </cacheField>
    <cacheField name="Teacher" numFmtId="0">
      <sharedItems containsBlank="1" containsMixedTypes="1" containsNumber="1" containsInteger="1" minValue="0" maxValue="0"/>
    </cacheField>
    <cacheField name="Section" numFmtId="0">
      <sharedItems containsBlank="1" containsMixedTypes="1" containsNumber="1" containsInteger="1" minValue="0" maxValue="0" count="65">
        <s v="(L2T1)C"/>
        <s v="(L3T2)B"/>
        <n v="0"/>
        <s v="(L3T2)A"/>
        <s v="(L1T3)A"/>
        <s v="(L2T3)A"/>
        <s v="(L3T3)C"/>
        <s v="(L4T2)B(Ap)"/>
        <s v="(L1T3)F"/>
        <s v="(L1T1)A"/>
        <s v="(L2T3)C"/>
        <s v="(L2T1)D"/>
        <s v="(L1T1)B"/>
        <s v="(L2T3)B"/>
        <s v="(L3T3)D"/>
        <s v="(L4T1)B(Ap)"/>
        <s v="(L1T3)B"/>
        <s v="(L1T3)C"/>
        <s v="(L1T3)E"/>
        <s v="(L1T1)D"/>
        <s v="(L2T1)A"/>
        <s v="(L4T2)A(Ap)"/>
        <s v="(L1T2)A"/>
        <s v="(L4T1)A(Ap)"/>
        <s v="(L2T2)C"/>
        <s v="(L1T1)C"/>
        <s v="(L2T3)D"/>
        <s v="(L2T3)F"/>
        <s v="(L2T3)E"/>
        <s v="(L2T2)A"/>
        <s v="(L3T3)A"/>
        <s v="(L2T1)B"/>
        <s v="(L1T2)B"/>
        <s v="(L2T2)B"/>
        <s v="(L4T1)A"/>
        <s v="(L1T3)D"/>
        <s v="(L3T1)B"/>
        <s v="(L3T3)B"/>
        <s v="xxxxxxx"/>
        <s v="(L3T1)A"/>
        <s v="(L3T1)C"/>
        <s v="(L4T1)FAB"/>
        <s v="(L4T2)(Fb)"/>
        <s v="xxxxxx"/>
        <s v="(L4T1)B"/>
        <s v="(L4T2)(WP)"/>
        <s v="(L4T1)E"/>
        <s v="xxx"/>
        <s v="(L4T1)C"/>
        <s v="(L4T2)(SPF) "/>
        <s v="xxxx"/>
        <s v="(L4T2)(SWP)"/>
        <s v="(L4T1)(WP)"/>
        <s v="TE405L4T1)E"/>
        <s v="(L3T3A"/>
        <s v="(L4T2)(SPF)"/>
        <s v="(L3T3B"/>
        <m/>
        <s v="(Yarn-I)"/>
        <s v="(Apparel-II)"/>
        <s v="(Fabric-I)"/>
        <s v="ZK"/>
        <s v="(L4T2)A"/>
        <s v="uttara."/>
        <s v="(L4T2)B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tring="0" containsBlank="1" containsNumber="1" containsInteger="1" minValue="0" maxValue="7"/>
    </cacheField>
    <cacheField name="LT" numFmtId="0">
      <sharedItems count="21">
        <s v="L2T1"/>
        <s v="L3T2"/>
        <s v=""/>
        <s v="L1T3"/>
        <s v="L2T3"/>
        <s v="L3T3"/>
        <s v="L4T2"/>
        <s v="L1T1"/>
        <s v="L4T1"/>
        <s v="L1T2"/>
        <s v="L2T2"/>
        <s v="L3T1"/>
        <s v="xxxx"/>
        <s v="xx"/>
        <s v="xxx"/>
        <s v="E405"/>
        <s v="Yarn"/>
        <s v="Appa"/>
        <s v="Fabr"/>
        <s v="K"/>
        <s v="ttar"/>
      </sharedItems>
    </cacheField>
    <cacheField name="CLASS/LAB" numFmtId="0">
      <sharedItems containsBlank="1"/>
    </cacheField>
    <cacheField name="CODE3" numFmtId="0">
      <sharedItems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u" refreshedDate="41165.638021296298" createdVersion="3" refreshedVersion="3" minRefreshableVersion="3" recordCount="829">
  <cacheSource type="worksheet">
    <worksheetSource ref="A10:I839" sheet="Data"/>
  </cacheSource>
  <cacheFields count="9">
    <cacheField name="Sl" numFmtId="0">
      <sharedItems containsSemiMixedTypes="0" containsString="0" containsNumber="1" containsInteger="1" minValue="1" maxValue="829"/>
    </cacheField>
    <cacheField name="Day" numFmtId="0">
      <sharedItems containsBlank="1"/>
    </cacheField>
    <cacheField name="Time" numFmtId="0">
      <sharedItems containsBlank="1"/>
    </cacheField>
    <cacheField name="Ref." numFmtId="0">
      <sharedItems containsBlank="1"/>
    </cacheField>
    <cacheField name="Ref" numFmtId="0">
      <sharedItems containsString="0" containsBlank="1" containsNumber="1" containsInteger="1" minValue="6" maxValue="209"/>
    </cacheField>
    <cacheField name="Class room" numFmtId="0">
      <sharedItems containsBlank="1" containsMixedTypes="1" containsNumber="1" containsInteger="1" minValue="0" maxValue="712"/>
    </cacheField>
    <cacheField name="Course" numFmtId="0">
      <sharedItems containsBlank="1" containsMixedTypes="1" containsNumber="1" containsInteger="1" minValue="0" maxValue="0"/>
    </cacheField>
    <cacheField name="Teacher" numFmtId="0">
      <sharedItems containsBlank="1" containsMixedTypes="1" containsNumber="1" containsInteger="1" minValue="0" maxValue="0" count="67">
        <s v="FHS"/>
        <s v="MSB"/>
        <n v="0"/>
        <s v="TM"/>
        <s v="WAB"/>
        <s v="PT-1"/>
        <s v="SH1"/>
        <s v="AAM"/>
        <s v="BCD"/>
        <s v="SH"/>
        <s v="MMI"/>
        <s v="AKA"/>
        <s v="NL"/>
        <s v="MRI"/>
        <s v="SF1"/>
        <s v="SKD"/>
        <s v="MMR"/>
        <s v="SRD"/>
        <s v="SKB"/>
        <s v="TM(NS)"/>
        <s v="KSS"/>
        <s v="FN"/>
        <s v="RA"/>
        <s v="PT-2"/>
        <s v="PT-3"/>
        <s v="SKM"/>
        <s v="RIK"/>
        <s v="AAA"/>
        <s v="AG"/>
        <s v="xxx"/>
        <s v="MRR"/>
        <s v="DMA"/>
        <s v="TAC"/>
        <s v="MR1"/>
        <s v="MH"/>
        <s v="MMH"/>
        <s v="MAB"/>
        <s v="SM1"/>
        <s v="FHA"/>
        <s v="xxxx"/>
        <s v="FS"/>
        <s v="NF"/>
        <s v="AHM"/>
        <s v="ANF"/>
        <s v="SSS"/>
        <s v="ZU"/>
        <s v="FBS"/>
        <s v="SS"/>
        <s v="SS1"/>
        <s v="MK"/>
        <s v="AI"/>
        <s v="SH2"/>
        <s v="MIM"/>
        <s v="xx"/>
        <s v="ZR"/>
        <s v="SM"/>
        <s v="AMK"/>
        <s v="NRD"/>
        <s v="MSU"/>
        <s v="E-2"/>
        <s v="AHB"/>
        <m/>
        <s v="Rakhal"/>
        <s v="CF"/>
        <s v="MNC"/>
        <s v="MH(LAB)"/>
        <s v="ZK"/>
      </sharedItems>
    </cacheField>
    <cacheField name="Section" numFmtId="0">
      <sharedItems containsBlank="1" containsMixedTypes="1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2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309(L3T2)B"/>
    <x v="1"/>
    <x v="1"/>
  </r>
  <r>
    <n v="3"/>
    <s v="Saturday"/>
    <s v="08:30-10:00"/>
    <s v="A"/>
    <n v="8"/>
    <n v="703"/>
    <s v="GED211(L2T1)C"/>
    <x v="2"/>
    <x v="2"/>
  </r>
  <r>
    <n v="4"/>
    <s v="Saturday"/>
    <s v="08:30-10:00"/>
    <s v="A"/>
    <n v="9"/>
    <n v="704"/>
    <s v="TE306(L3T2)A"/>
    <x v="3"/>
    <x v="3"/>
  </r>
  <r>
    <n v="5"/>
    <s v="Saturday"/>
    <s v="08:30-10:00"/>
    <s v="A"/>
    <n v="10"/>
    <n v="705"/>
    <n v="0"/>
    <x v="0"/>
    <x v="0"/>
  </r>
  <r>
    <n v="6"/>
    <s v="Saturday"/>
    <s v="08:30-10:00"/>
    <s v="A"/>
    <n v="11"/>
    <n v="706"/>
    <s v="TE132(L1T3)A"/>
    <x v="4"/>
    <x v="4"/>
  </r>
  <r>
    <n v="7"/>
    <s v="Saturday"/>
    <s v="08:30-10:00"/>
    <s v="A"/>
    <n v="12"/>
    <n v="707"/>
    <n v="0"/>
    <x v="0"/>
    <x v="0"/>
  </r>
  <r>
    <n v="8"/>
    <s v="Saturday"/>
    <s v="08:30-10:00"/>
    <s v="A"/>
    <n v="13"/>
    <s v="406P"/>
    <n v="0"/>
    <x v="0"/>
    <x v="0"/>
  </r>
  <r>
    <n v="9"/>
    <s v="Saturday"/>
    <s v="08:30-10:00"/>
    <s v="A"/>
    <n v="14"/>
    <s v="407P"/>
    <s v="BUC403(L3T3)D"/>
    <x v="5"/>
    <x v="5"/>
  </r>
  <r>
    <n v="10"/>
    <s v="Saturday"/>
    <s v="08:30-10:00"/>
    <s v="A"/>
    <n v="15"/>
    <n v="711"/>
    <s v="BDS211(L2T3)A"/>
    <x v="6"/>
    <x v="6"/>
  </r>
  <r>
    <n v="11"/>
    <s v="Saturday"/>
    <s v="08:30-10:00"/>
    <s v="A"/>
    <n v="16"/>
    <n v="712"/>
    <s v="BUC403(L3T3)C"/>
    <x v="5"/>
    <x v="7"/>
  </r>
  <r>
    <n v="11"/>
    <s v="Saturday"/>
    <s v="08:30-10:00"/>
    <s v="A"/>
    <n v="17"/>
    <n v="0"/>
    <n v="0"/>
    <x v="0"/>
    <x v="0"/>
  </r>
  <r>
    <n v="13"/>
    <s v="Saturday"/>
    <s v="10:00-11:30"/>
    <s v="D"/>
    <n v="6"/>
    <n v="701"/>
    <s v="TE306(L3T2)B"/>
    <x v="3"/>
    <x v="1"/>
  </r>
  <r>
    <n v="14"/>
    <s v="Saturday"/>
    <s v="10:00-11:30"/>
    <s v="D"/>
    <n v="7"/>
    <n v="702"/>
    <s v="TE408(L4T2)B(Ap)"/>
    <x v="7"/>
    <x v="8"/>
  </r>
  <r>
    <n v="15"/>
    <s v="Saturday"/>
    <s v="10:00-11:30"/>
    <s v="D"/>
    <n v="8"/>
    <n v="703"/>
    <s v="MAT133(L1T3)F"/>
    <x v="8"/>
    <x v="9"/>
  </r>
  <r>
    <n v="16"/>
    <s v="Saturday"/>
    <s v="10:00-11:30"/>
    <s v="D"/>
    <n v="9"/>
    <n v="704"/>
    <s v="TE210(L2T3)A"/>
    <x v="9"/>
    <x v="6"/>
  </r>
  <r>
    <n v="17"/>
    <s v="Saturday"/>
    <s v="10:00-11:30"/>
    <s v="D"/>
    <n v="10"/>
    <n v="705"/>
    <s v="TE133(L1T3)A"/>
    <x v="10"/>
    <x v="4"/>
  </r>
  <r>
    <n v="18"/>
    <s v="Saturday"/>
    <s v="10:00-11:30"/>
    <s v="D"/>
    <n v="11"/>
    <n v="706"/>
    <s v="PHY111(L1T1)A"/>
    <x v="11"/>
    <x v="10"/>
  </r>
  <r>
    <n v="19"/>
    <s v="Saturday"/>
    <s v="10:00-11:30"/>
    <s v="D"/>
    <n v="12"/>
    <n v="707"/>
    <s v="A&amp;M209(L2T3)C"/>
    <x v="12"/>
    <x v="11"/>
  </r>
  <r>
    <n v="20"/>
    <s v="Saturday"/>
    <s v="10:00-11:30"/>
    <s v="D"/>
    <n v="13"/>
    <s v="406P"/>
    <s v="TE211(L2T1)D"/>
    <x v="13"/>
    <x v="12"/>
  </r>
  <r>
    <n v="21"/>
    <s v="Saturday"/>
    <s v="10:00-11:30"/>
    <s v="D"/>
    <n v="14"/>
    <s v="407P"/>
    <s v="MAT111(L1T1)B"/>
    <x v="14"/>
    <x v="13"/>
  </r>
  <r>
    <n v="22"/>
    <s v="Saturday"/>
    <s v="10:00-11:30"/>
    <s v="D"/>
    <n v="15"/>
    <n v="711"/>
    <s v="BDS211(L2T3)B"/>
    <x v="6"/>
    <x v="14"/>
  </r>
  <r>
    <n v="23"/>
    <s v="Saturday"/>
    <s v="10:00-11:30"/>
    <s v="D"/>
    <n v="16"/>
    <n v="712"/>
    <n v="0"/>
    <x v="0"/>
    <x v="0"/>
  </r>
  <r>
    <n v="24"/>
    <s v="Saturday"/>
    <s v="10:00-11:30"/>
    <s v="D"/>
    <n v="17"/>
    <n v="0"/>
    <n v="0"/>
    <x v="0"/>
    <x v="0"/>
  </r>
  <r>
    <n v="25"/>
    <s v="Saturday"/>
    <s v="11:30-01:00"/>
    <s v="G"/>
    <n v="6"/>
    <n v="701"/>
    <s v="TE132(L1T3)F"/>
    <x v="3"/>
    <x v="9"/>
  </r>
  <r>
    <n v="26"/>
    <s v="Saturday"/>
    <s v="11:30-01:00"/>
    <s v="G"/>
    <n v="7"/>
    <n v="702"/>
    <s v="A&amp;M209(L2T3)A"/>
    <x v="12"/>
    <x v="6"/>
  </r>
  <r>
    <n v="27"/>
    <s v="Saturday"/>
    <s v="11:30-01:00"/>
    <s v="G"/>
    <n v="8"/>
    <n v="703"/>
    <s v="TE309(L3T2)A"/>
    <x v="1"/>
    <x v="3"/>
  </r>
  <r>
    <n v="28"/>
    <s v="Saturday"/>
    <s v="11:30-01:00"/>
    <s v="G"/>
    <n v="9"/>
    <n v="704"/>
    <s v="TE210(L2T3)B"/>
    <x v="9"/>
    <x v="14"/>
  </r>
  <r>
    <n v="29"/>
    <s v="Saturday"/>
    <s v="11:30-01:00"/>
    <s v="G"/>
    <n v="10"/>
    <n v="705"/>
    <s v="TE133(L1T3)B"/>
    <x v="10"/>
    <x v="15"/>
  </r>
  <r>
    <n v="30"/>
    <s v="Saturday"/>
    <s v="11:30-01:00"/>
    <s v="G"/>
    <n v="11"/>
    <n v="706"/>
    <s v="TE132(L1T3)C"/>
    <x v="4"/>
    <x v="16"/>
  </r>
  <r>
    <n v="31"/>
    <s v="Saturday"/>
    <s v="11:30-01:00"/>
    <s v="G"/>
    <n v="12"/>
    <n v="707"/>
    <s v="PHY111(L1T1)B"/>
    <x v="11"/>
    <x v="13"/>
  </r>
  <r>
    <n v="32"/>
    <s v="Saturday"/>
    <s v="11:30-01:00"/>
    <s v="G"/>
    <n v="13"/>
    <s v="406P"/>
    <n v="0"/>
    <x v="0"/>
    <x v="0"/>
  </r>
  <r>
    <n v="33"/>
    <s v="Saturday"/>
    <s v="11:30-01:00"/>
    <s v="G"/>
    <n v="14"/>
    <s v="407P"/>
    <n v="0"/>
    <x v="0"/>
    <x v="0"/>
  </r>
  <r>
    <n v="34"/>
    <s v="Saturday"/>
    <s v="11:30-01:00"/>
    <s v="G"/>
    <n v="15"/>
    <n v="711"/>
    <s v="BDS307(L3T2)B"/>
    <x v="5"/>
    <x v="1"/>
  </r>
  <r>
    <n v="35"/>
    <s v="Saturday"/>
    <s v="11:30-01:00"/>
    <s v="G"/>
    <n v="16"/>
    <n v="712"/>
    <s v="BUC403(L3T3)C"/>
    <x v="5"/>
    <x v="7"/>
  </r>
  <r>
    <n v="36"/>
    <s v="Saturday"/>
    <s v="11:30-01:00"/>
    <s v="G"/>
    <n v="17"/>
    <n v="0"/>
    <s v="TE401(L4T1)B(Ap)"/>
    <x v="15"/>
    <x v="17"/>
  </r>
  <r>
    <n v="37"/>
    <s v="Saturday"/>
    <s v="01:00-02:30"/>
    <s v="J"/>
    <n v="6"/>
    <n v="701"/>
    <s v="GED211(L2T1)A"/>
    <x v="2"/>
    <x v="18"/>
  </r>
  <r>
    <n v="38"/>
    <s v="Saturday"/>
    <s v="01:00-02:30"/>
    <s v="J"/>
    <n v="7"/>
    <n v="702"/>
    <s v="STA131(L1T3)B"/>
    <x v="16"/>
    <x v="15"/>
  </r>
  <r>
    <n v="39"/>
    <s v="Saturday"/>
    <s v="01:00-02:30"/>
    <s v="J"/>
    <n v="8"/>
    <n v="703"/>
    <s v="TE408(L4T2)A(Ap)"/>
    <x v="7"/>
    <x v="19"/>
  </r>
  <r>
    <n v="40"/>
    <s v="Saturday"/>
    <s v="01:00-02:30"/>
    <s v="J"/>
    <n v="9"/>
    <n v="704"/>
    <s v="MAT133(L1T3)E"/>
    <x v="8"/>
    <x v="20"/>
  </r>
  <r>
    <n v="41"/>
    <s v="Saturday"/>
    <s v="01:00-02:30"/>
    <s v="J"/>
    <n v="10"/>
    <n v="705"/>
    <s v="CHE124(L1T2)B"/>
    <x v="17"/>
    <x v="21"/>
  </r>
  <r>
    <n v="42"/>
    <s v="Saturday"/>
    <s v="01:00-02:30"/>
    <s v="J"/>
    <n v="11"/>
    <n v="706"/>
    <s v="PHY122(L1T2)A"/>
    <x v="18"/>
    <x v="22"/>
  </r>
  <r>
    <n v="43"/>
    <s v="Saturday"/>
    <s v="01:00-02:30"/>
    <s v="J"/>
    <n v="12"/>
    <n v="707"/>
    <n v="0"/>
    <x v="0"/>
    <x v="0"/>
  </r>
  <r>
    <n v="44"/>
    <s v="Saturday"/>
    <s v="01:00-02:30"/>
    <s v="J"/>
    <n v="13"/>
    <s v="406P"/>
    <s v="BUS208(L2T2)C"/>
    <x v="19"/>
    <x v="23"/>
  </r>
  <r>
    <n v="45"/>
    <s v="Saturday"/>
    <s v="01:00-02:30"/>
    <s v="J"/>
    <n v="14"/>
    <s v="407P"/>
    <n v="0"/>
    <x v="0"/>
    <x v="0"/>
  </r>
  <r>
    <n v="46"/>
    <s v="Saturday"/>
    <s v="01:00-02:30"/>
    <s v="J"/>
    <n v="15"/>
    <n v="711"/>
    <s v="BDS211(L2T3)C"/>
    <x v="20"/>
    <x v="11"/>
  </r>
  <r>
    <n v="47"/>
    <s v="Saturday"/>
    <s v="01:00-02:30"/>
    <s v="J"/>
    <n v="16"/>
    <n v="712"/>
    <s v="TE401(L4T1)A(Ap)"/>
    <x v="15"/>
    <x v="24"/>
  </r>
  <r>
    <n v="48"/>
    <s v="Saturday"/>
    <s v="01:00-02:30"/>
    <s v="J"/>
    <n v="17"/>
    <n v="0"/>
    <n v="0"/>
    <x v="0"/>
    <x v="0"/>
  </r>
  <r>
    <n v="49"/>
    <s v="Saturday"/>
    <s v="2:30-04:00"/>
    <s v="M"/>
    <n v="6"/>
    <n v="701"/>
    <s v="PHY111(L1T1)C"/>
    <x v="11"/>
    <x v="25"/>
  </r>
  <r>
    <n v="50"/>
    <s v="Saturday"/>
    <s v="2:30-04:00"/>
    <s v="M"/>
    <n v="7"/>
    <n v="702"/>
    <s v="BDS211(L2T3)D"/>
    <x v="20"/>
    <x v="26"/>
  </r>
  <r>
    <n v="51"/>
    <s v="Saturday"/>
    <s v="2:30-04:00"/>
    <s v="M"/>
    <n v="8"/>
    <n v="703"/>
    <s v="A&amp;M209(L2T3)F"/>
    <x v="12"/>
    <x v="27"/>
  </r>
  <r>
    <n v="52"/>
    <s v="Saturday"/>
    <s v="2:30-04:00"/>
    <s v="M"/>
    <n v="9"/>
    <n v="704"/>
    <s v="MAT133(L1T3)B"/>
    <x v="8"/>
    <x v="15"/>
  </r>
  <r>
    <n v="53"/>
    <s v="Saturday"/>
    <s v="2:30-04:00"/>
    <s v="M"/>
    <n v="10"/>
    <n v="705"/>
    <s v="TE133(L1T3)C"/>
    <x v="10"/>
    <x v="16"/>
  </r>
  <r>
    <n v="54"/>
    <s v="Saturday"/>
    <s v="2:30-04:00"/>
    <s v="M"/>
    <n v="11"/>
    <n v="706"/>
    <s v="BDS211(L2T3)E"/>
    <x v="21"/>
    <x v="28"/>
  </r>
  <r>
    <n v="55"/>
    <s v="Saturday"/>
    <s v="2:30-04:00"/>
    <s v="M"/>
    <n v="12"/>
    <n v="707"/>
    <s v="TE210(L2T3)D"/>
    <x v="9"/>
    <x v="26"/>
  </r>
  <r>
    <n v="56"/>
    <s v="Saturday"/>
    <s v="2:30-04:00"/>
    <s v="M"/>
    <n v="13"/>
    <s v="406P"/>
    <s v="BUS208(L2T2)A"/>
    <x v="19"/>
    <x v="29"/>
  </r>
  <r>
    <n v="57"/>
    <s v="Saturday"/>
    <s v="2:30-04:00"/>
    <s v="M"/>
    <n v="14"/>
    <s v="407P"/>
    <s v="MAT111(L1T1)D"/>
    <x v="14"/>
    <x v="30"/>
  </r>
  <r>
    <n v="58"/>
    <s v="Saturday"/>
    <s v="2:30-04:00"/>
    <s v="M"/>
    <n v="15"/>
    <n v="711"/>
    <s v="TE203(L2T2)C"/>
    <x v="22"/>
    <x v="23"/>
  </r>
  <r>
    <n v="59"/>
    <s v="Saturday"/>
    <s v="2:30-04:00"/>
    <s v="M"/>
    <n v="16"/>
    <n v="712"/>
    <s v="BDS307(L3T2)A"/>
    <x v="5"/>
    <x v="3"/>
  </r>
  <r>
    <n v="60"/>
    <s v="Saturday"/>
    <s v="2:30-04:00"/>
    <s v="M"/>
    <n v="17"/>
    <n v="0"/>
    <n v="0"/>
    <x v="0"/>
    <x v="0"/>
  </r>
  <r>
    <n v="61"/>
    <s v="Saturday"/>
    <s v="04:00-05:30"/>
    <s v="P"/>
    <n v="6"/>
    <n v="701"/>
    <s v="PHY111(L1T1)D"/>
    <x v="11"/>
    <x v="30"/>
  </r>
  <r>
    <n v="62"/>
    <s v="Saturday"/>
    <s v="04:00-05:30"/>
    <s v="P"/>
    <n v="7"/>
    <n v="702"/>
    <n v="0"/>
    <x v="0"/>
    <x v="0"/>
  </r>
  <r>
    <n v="63"/>
    <s v="Saturday"/>
    <s v="04:00-05:30"/>
    <s v="P"/>
    <n v="8"/>
    <n v="703"/>
    <s v="GED211(L2T1)B"/>
    <x v="2"/>
    <x v="31"/>
  </r>
  <r>
    <n v="64"/>
    <s v="Saturday"/>
    <s v="04:00-05:30"/>
    <s v="P"/>
    <n v="9"/>
    <n v="704"/>
    <s v="PHY122(L1T2)B"/>
    <x v="18"/>
    <x v="21"/>
  </r>
  <r>
    <n v="65"/>
    <s v="Saturday"/>
    <s v="04:00-05:30"/>
    <s v="P"/>
    <n v="10"/>
    <n v="705"/>
    <s v="CHE124(L1T2)A"/>
    <x v="17"/>
    <x v="22"/>
  </r>
  <r>
    <n v="66"/>
    <s v="Saturday"/>
    <s v="04:00-05:30"/>
    <s v="P"/>
    <n v="11"/>
    <n v="706"/>
    <s v="BDS211(L2T3)F"/>
    <x v="21"/>
    <x v="27"/>
  </r>
  <r>
    <n v="67"/>
    <s v="Saturday"/>
    <s v="04:00-05:30"/>
    <s v="P"/>
    <n v="12"/>
    <n v="707"/>
    <n v="0"/>
    <x v="0"/>
    <x v="0"/>
  </r>
  <r>
    <n v="68"/>
    <s v="Saturday"/>
    <s v="04:00-05:30"/>
    <s v="P"/>
    <n v="13"/>
    <s v="406P"/>
    <s v="BUS208(L2T2)B"/>
    <x v="19"/>
    <x v="32"/>
  </r>
  <r>
    <n v="69"/>
    <s v="Saturday"/>
    <s v="04:00-05:30"/>
    <s v="P"/>
    <n v="14"/>
    <s v="407P"/>
    <s v="MAT111(L1T1)C"/>
    <x v="14"/>
    <x v="25"/>
  </r>
  <r>
    <n v="70"/>
    <s v="Saturday"/>
    <s v="04:00-05:30"/>
    <s v="P"/>
    <n v="15"/>
    <n v="711"/>
    <n v="0"/>
    <x v="0"/>
    <x v="0"/>
  </r>
  <r>
    <n v="71"/>
    <s v="Saturday"/>
    <s v="04:00-05:30"/>
    <s v="P"/>
    <n v="16"/>
    <n v="712"/>
    <n v="0"/>
    <x v="0"/>
    <x v="0"/>
  </r>
  <r>
    <n v="72"/>
    <s v="Saturday"/>
    <s v="04:00-05:30"/>
    <s v="P"/>
    <n v="17"/>
    <n v="0"/>
    <n v="0"/>
    <x v="0"/>
    <x v="0"/>
  </r>
  <r>
    <n v="73"/>
    <s v="Sunday"/>
    <s v="08:30-10:00"/>
    <s v="A"/>
    <n v="39"/>
    <n v="701"/>
    <n v="0"/>
    <x v="0"/>
    <x v="0"/>
  </r>
  <r>
    <n v="74"/>
    <s v="Sunday"/>
    <s v="08:30-10:00"/>
    <s v="A"/>
    <n v="40"/>
    <n v="702"/>
    <s v="PHY111(L1T1)B"/>
    <x v="11"/>
    <x v="13"/>
  </r>
  <r>
    <n v="75"/>
    <s v="Sunday"/>
    <s v="08:30-10:00"/>
    <s v="A"/>
    <n v="41"/>
    <n v="703"/>
    <s v="TE406(L4T1)A"/>
    <x v="23"/>
    <x v="33"/>
  </r>
  <r>
    <n v="76"/>
    <s v="Sunday"/>
    <s v="08:30-10:00"/>
    <s v="A"/>
    <n v="42"/>
    <n v="704"/>
    <n v="0"/>
    <x v="0"/>
    <x v="0"/>
  </r>
  <r>
    <n v="77"/>
    <s v="Sunday"/>
    <s v="08:30-10:00"/>
    <s v="A"/>
    <n v="43"/>
    <n v="705"/>
    <s v="TE132(L1T3)D"/>
    <x v="4"/>
    <x v="34"/>
  </r>
  <r>
    <n v="78"/>
    <s v="Sunday"/>
    <s v="08:30-10:00"/>
    <s v="A"/>
    <n v="44"/>
    <n v="706"/>
    <s v="TE306(L3T2)A"/>
    <x v="3"/>
    <x v="3"/>
  </r>
  <r>
    <n v="79"/>
    <s v="Sunday"/>
    <s v="08:30-10:00"/>
    <s v="A"/>
    <n v="45"/>
    <n v="707"/>
    <s v="TE404(L4T2)A(Ap)"/>
    <x v="15"/>
    <x v="19"/>
  </r>
  <r>
    <n v="80"/>
    <s v="Sunday"/>
    <s v="08:30-10:00"/>
    <s v="A"/>
    <n v="46"/>
    <s v="406P"/>
    <s v="TE302(L3T1)B"/>
    <x v="24"/>
    <x v="35"/>
  </r>
  <r>
    <n v="81"/>
    <s v="Sunday"/>
    <s v="08:30-10:00"/>
    <s v="A"/>
    <n v="47"/>
    <s v="407P"/>
    <s v="TE311(L3T3)B"/>
    <x v="25"/>
    <x v="36"/>
  </r>
  <r>
    <n v="82"/>
    <s v="Sunday"/>
    <s v="08:30-10:00"/>
    <s v="A"/>
    <n v="48"/>
    <n v="711"/>
    <s v="BUC403(L3T3)D"/>
    <x v="5"/>
    <x v="5"/>
  </r>
  <r>
    <n v="83"/>
    <s v="Sunday"/>
    <s v="08:30-10:00"/>
    <s v="A"/>
    <n v="49"/>
    <n v="712"/>
    <n v="0"/>
    <x v="0"/>
    <x v="0"/>
  </r>
  <r>
    <n v="84"/>
    <s v="Sunday"/>
    <s v="08:30-10:00"/>
    <s v="A"/>
    <n v="50"/>
    <n v="302"/>
    <n v="0"/>
    <x v="0"/>
    <x v="0"/>
  </r>
  <r>
    <n v="85"/>
    <s v="Sunday"/>
    <s v="10:00-11:30"/>
    <s v="D"/>
    <n v="39"/>
    <n v="701"/>
    <s v="xxxxxxx"/>
    <x v="26"/>
    <x v="37"/>
  </r>
  <r>
    <n v="86"/>
    <s v="Sunday"/>
    <s v="10:00-11:30"/>
    <s v="D"/>
    <n v="40"/>
    <n v="702"/>
    <s v="TE204(L2T3)C"/>
    <x v="27"/>
    <x v="11"/>
  </r>
  <r>
    <n v="87"/>
    <s v="Sunday"/>
    <s v="10:00-11:30"/>
    <s v="D"/>
    <n v="41"/>
    <n v="703"/>
    <s v="TE132(L1T3)E"/>
    <x v="3"/>
    <x v="20"/>
  </r>
  <r>
    <n v="88"/>
    <s v="Sunday"/>
    <s v="10:00-11:30"/>
    <s v="D"/>
    <n v="42"/>
    <n v="704"/>
    <s v="TE408(L4T2)B(Ap)"/>
    <x v="7"/>
    <x v="8"/>
  </r>
  <r>
    <n v="89"/>
    <s v="Sunday"/>
    <s v="10:00-11:30"/>
    <s v="D"/>
    <n v="43"/>
    <n v="705"/>
    <s v="TE133(L1T3)D"/>
    <x v="10"/>
    <x v="34"/>
  </r>
  <r>
    <n v="90"/>
    <s v="Sunday"/>
    <s v="10:00-11:30"/>
    <s v="D"/>
    <n v="44"/>
    <n v="706"/>
    <s v="TE402(L3T3)D"/>
    <x v="28"/>
    <x v="5"/>
  </r>
  <r>
    <n v="91"/>
    <s v="Sunday"/>
    <s v="10:00-11:30"/>
    <s v="D"/>
    <n v="45"/>
    <n v="707"/>
    <s v="TE305(L3T1)A"/>
    <x v="29"/>
    <x v="38"/>
  </r>
  <r>
    <n v="92"/>
    <s v="Sunday"/>
    <s v="10:00-11:30"/>
    <s v="D"/>
    <n v="46"/>
    <s v="406P"/>
    <s v="TE302(L3T1)C"/>
    <x v="24"/>
    <x v="39"/>
  </r>
  <r>
    <n v="93"/>
    <s v="Sunday"/>
    <s v="10:00-11:30"/>
    <s v="D"/>
    <n v="47"/>
    <s v="407P"/>
    <s v="TE311(L3T3)C"/>
    <x v="30"/>
    <x v="7"/>
  </r>
  <r>
    <n v="94"/>
    <s v="Sunday"/>
    <s v="10:00-11:30"/>
    <s v="D"/>
    <n v="48"/>
    <n v="711"/>
    <n v="0"/>
    <x v="0"/>
    <x v="0"/>
  </r>
  <r>
    <n v="95"/>
    <s v="Sunday"/>
    <s v="10:00-11:30"/>
    <s v="D"/>
    <n v="49"/>
    <n v="712"/>
    <n v="0"/>
    <x v="0"/>
    <x v="0"/>
  </r>
  <r>
    <n v="96"/>
    <s v="Sunday"/>
    <s v="10:00-11:30"/>
    <s v="D"/>
    <n v="50"/>
    <n v="302"/>
    <s v="TE409(L4T1)A"/>
    <x v="31"/>
    <x v="33"/>
  </r>
  <r>
    <n v="97"/>
    <s v="Sunday"/>
    <s v="11:30-01:00"/>
    <s v="G"/>
    <n v="39"/>
    <n v="701"/>
    <s v="TE306(L3T2)B"/>
    <x v="3"/>
    <x v="1"/>
  </r>
  <r>
    <n v="98"/>
    <s v="Sunday"/>
    <s v="11:30-01:00"/>
    <s v="G"/>
    <n v="40"/>
    <n v="702"/>
    <s v="TE132(L1T3)B"/>
    <x v="4"/>
    <x v="15"/>
  </r>
  <r>
    <n v="99"/>
    <s v="Sunday"/>
    <s v="11:30-01:00"/>
    <s v="G"/>
    <n v="41"/>
    <n v="703"/>
    <s v="TE213(L2T1)C"/>
    <x v="23"/>
    <x v="2"/>
  </r>
  <r>
    <n v="100"/>
    <s v="Sunday"/>
    <s v="11:30-01:00"/>
    <s v="G"/>
    <n v="42"/>
    <n v="704"/>
    <s v="TE401 (L4T1)FAB"/>
    <x v="32"/>
    <x v="40"/>
  </r>
  <r>
    <n v="101"/>
    <s v="Sunday"/>
    <s v="11:30-01:00"/>
    <s v="G"/>
    <n v="43"/>
    <n v="705"/>
    <s v="TE133(L1T3)F"/>
    <x v="10"/>
    <x v="9"/>
  </r>
  <r>
    <n v="102"/>
    <s v="Sunday"/>
    <s v="11:30-01:00"/>
    <s v="G"/>
    <n v="44"/>
    <n v="706"/>
    <s v="TE308 (L3T2)A"/>
    <x v="33"/>
    <x v="3"/>
  </r>
  <r>
    <n v="103"/>
    <s v="Sunday"/>
    <s v="11:30-01:00"/>
    <s v="G"/>
    <n v="45"/>
    <n v="707"/>
    <s v="TE305(L3T1)B"/>
    <x v="29"/>
    <x v="35"/>
  </r>
  <r>
    <n v="104"/>
    <s v="Sunday"/>
    <s v="11:30-01:00"/>
    <s v="G"/>
    <n v="46"/>
    <s v="406P"/>
    <s v="TE211(L2T1)B"/>
    <x v="34"/>
    <x v="31"/>
  </r>
  <r>
    <n v="105"/>
    <s v="Sunday"/>
    <s v="11:30-01:00"/>
    <s v="G"/>
    <n v="47"/>
    <s v="407P"/>
    <s v="TE311(L3T3)D"/>
    <x v="30"/>
    <x v="5"/>
  </r>
  <r>
    <n v="106"/>
    <s v="Sunday"/>
    <s v="11:30-01:00"/>
    <s v="G"/>
    <n v="48"/>
    <n v="711"/>
    <n v="0"/>
    <x v="0"/>
    <x v="0"/>
  </r>
  <r>
    <n v="107"/>
    <s v="Sunday"/>
    <s v="11:30-01:00"/>
    <s v="G"/>
    <n v="49"/>
    <n v="712"/>
    <s v="TE203(L2T2)A"/>
    <x v="35"/>
    <x v="29"/>
  </r>
  <r>
    <n v="108"/>
    <s v="Sunday"/>
    <s v="11:30-01:00"/>
    <s v="G"/>
    <n v="50"/>
    <n v="0"/>
    <s v="TE311(L3T3)A"/>
    <x v="25"/>
    <x v="41"/>
  </r>
  <r>
    <n v="109"/>
    <s v="Sunday"/>
    <s v="01:00-02:30"/>
    <s v="J"/>
    <n v="39"/>
    <n v="701"/>
    <s v="TE404(L4T2)B(Ap)"/>
    <x v="15"/>
    <x v="8"/>
  </r>
  <r>
    <n v="110"/>
    <s v="Sunday"/>
    <s v="01:00-02:30"/>
    <s v="J"/>
    <n v="40"/>
    <n v="702"/>
    <s v="TE204(L2T3)A"/>
    <x v="33"/>
    <x v="6"/>
  </r>
  <r>
    <n v="111"/>
    <s v="Sunday"/>
    <s v="01:00-02:30"/>
    <s v="J"/>
    <n v="41"/>
    <n v="703"/>
    <s v="TE203(L2T2)C"/>
    <x v="22"/>
    <x v="23"/>
  </r>
  <r>
    <n v="112"/>
    <s v="Sunday"/>
    <s v="01:00-02:30"/>
    <s v="J"/>
    <n v="42"/>
    <n v="704"/>
    <s v="TE204(L2T3)B"/>
    <x v="7"/>
    <x v="14"/>
  </r>
  <r>
    <n v="113"/>
    <s v="Sunday"/>
    <s v="01:00-02:30"/>
    <s v="J"/>
    <n v="43"/>
    <n v="705"/>
    <s v="TE404(L4T2)(Fb)"/>
    <x v="32"/>
    <x v="42"/>
  </r>
  <r>
    <n v="114"/>
    <s v="Sunday"/>
    <s v="01:00-02:30"/>
    <s v="J"/>
    <n v="44"/>
    <n v="706"/>
    <s v="PHY111(L1T1)A"/>
    <x v="11"/>
    <x v="10"/>
  </r>
  <r>
    <n v="115"/>
    <s v="Sunday"/>
    <s v="01:00-02:30"/>
    <s v="J"/>
    <n v="45"/>
    <n v="707"/>
    <s v="xxxxxx"/>
    <x v="36"/>
    <x v="43"/>
  </r>
  <r>
    <n v="116"/>
    <s v="Sunday"/>
    <s v="01:00-02:30"/>
    <s v="J"/>
    <n v="46"/>
    <s v="406P"/>
    <s v="TE211(L2T1)A"/>
    <x v="34"/>
    <x v="18"/>
  </r>
  <r>
    <n v="117"/>
    <s v="Sunday"/>
    <s v="01:00-02:30"/>
    <s v="J"/>
    <n v="47"/>
    <s v="407P"/>
    <n v="0"/>
    <x v="0"/>
    <x v="0"/>
  </r>
  <r>
    <n v="118"/>
    <s v="Sunday"/>
    <s v="01:00-02:30"/>
    <s v="J"/>
    <n v="48"/>
    <n v="711"/>
    <s v="BUC403(L3T3)C"/>
    <x v="5"/>
    <x v="7"/>
  </r>
  <r>
    <n v="119"/>
    <s v="Sunday"/>
    <s v="01:00-02:30"/>
    <s v="J"/>
    <n v="49"/>
    <n v="712"/>
    <s v="TE 205(L2T2)A"/>
    <x v="37"/>
    <x v="29"/>
  </r>
  <r>
    <n v="120"/>
    <s v="Sunday"/>
    <s v="01:00-02:30"/>
    <s v="J"/>
    <n v="50"/>
    <n v="302"/>
    <s v="TE409(L4T1)B"/>
    <x v="31"/>
    <x v="44"/>
  </r>
  <r>
    <n v="121"/>
    <s v="Sunday"/>
    <s v="2:30-04:00"/>
    <s v="M"/>
    <n v="39"/>
    <n v="701"/>
    <s v="TE405(L4T1)B"/>
    <x v="38"/>
    <x v="44"/>
  </r>
  <r>
    <n v="122"/>
    <s v="Sunday"/>
    <s v="2:30-04:00"/>
    <s v="M"/>
    <n v="40"/>
    <n v="702"/>
    <s v="TE301 (L3T1)A"/>
    <x v="39"/>
    <x v="38"/>
  </r>
  <r>
    <n v="123"/>
    <s v="Sunday"/>
    <s v="2:30-04:00"/>
    <s v="M"/>
    <n v="41"/>
    <n v="703"/>
    <s v="TE205(L2T2)B"/>
    <x v="22"/>
    <x v="32"/>
  </r>
  <r>
    <n v="124"/>
    <s v="Sunday"/>
    <s v="2:30-04:00"/>
    <s v="M"/>
    <n v="42"/>
    <n v="704"/>
    <s v="TE215(L2T1)A"/>
    <x v="40"/>
    <x v="18"/>
  </r>
  <r>
    <n v="125"/>
    <s v="Sunday"/>
    <s v="2:30-04:00"/>
    <s v="M"/>
    <n v="43"/>
    <n v="705"/>
    <s v="TE133(L1T3)E"/>
    <x v="10"/>
    <x v="20"/>
  </r>
  <r>
    <n v="126"/>
    <s v="Sunday"/>
    <s v="2:30-04:00"/>
    <s v="M"/>
    <n v="44"/>
    <n v="706"/>
    <s v="PHY111(L1T1)C"/>
    <x v="11"/>
    <x v="25"/>
  </r>
  <r>
    <n v="127"/>
    <s v="Sunday"/>
    <s v="2:30-04:00"/>
    <s v="M"/>
    <n v="45"/>
    <n v="707"/>
    <s v="MAT133(L1T3)B"/>
    <x v="8"/>
    <x v="15"/>
  </r>
  <r>
    <n v="128"/>
    <s v="Sunday"/>
    <s v="2:30-04:00"/>
    <s v="M"/>
    <n v="46"/>
    <s v="406P"/>
    <s v="STA131(L1T3)F"/>
    <x v="19"/>
    <x v="9"/>
  </r>
  <r>
    <n v="129"/>
    <s v="Sunday"/>
    <s v="2:30-04:00"/>
    <s v="M"/>
    <n v="47"/>
    <s v="407P"/>
    <s v="MAT111(L1T1)D"/>
    <x v="14"/>
    <x v="30"/>
  </r>
  <r>
    <n v="130"/>
    <s v="Sunday"/>
    <s v="2:30-04:00"/>
    <s v="M"/>
    <n v="48"/>
    <n v="711"/>
    <n v="0"/>
    <x v="0"/>
    <x v="0"/>
  </r>
  <r>
    <n v="131"/>
    <s v="Sunday"/>
    <s v="2:30-04:00"/>
    <s v="M"/>
    <n v="49"/>
    <n v="712"/>
    <s v="TE401(L4T1)A(Ap)"/>
    <x v="15"/>
    <x v="24"/>
  </r>
  <r>
    <n v="132"/>
    <s v="Sunday"/>
    <s v="2:30-04:00"/>
    <s v="M"/>
    <n v="50"/>
    <n v="0"/>
    <n v="0"/>
    <x v="0"/>
    <x v="0"/>
  </r>
  <r>
    <n v="133"/>
    <s v="Sunday"/>
    <s v="04:00-05:30"/>
    <s v="P"/>
    <n v="39"/>
    <n v="701"/>
    <s v="TE404(L4T2)(WP)"/>
    <x v="41"/>
    <x v="45"/>
  </r>
  <r>
    <n v="134"/>
    <s v="Sunday"/>
    <s v="04:00-05:30"/>
    <s v="P"/>
    <n v="40"/>
    <n v="702"/>
    <s v="PHY111(L1T1)D"/>
    <x v="11"/>
    <x v="30"/>
  </r>
  <r>
    <n v="135"/>
    <s v="Sunday"/>
    <s v="04:00-05:30"/>
    <s v="P"/>
    <n v="41"/>
    <n v="703"/>
    <s v="MAT133(L1T3)F"/>
    <x v="8"/>
    <x v="9"/>
  </r>
  <r>
    <n v="136"/>
    <s v="Sunday"/>
    <s v="04:00-05:30"/>
    <s v="P"/>
    <n v="42"/>
    <n v="704"/>
    <s v="TE309(L3T2)B"/>
    <x v="1"/>
    <x v="1"/>
  </r>
  <r>
    <n v="137"/>
    <s v="Sunday"/>
    <s v="04:00-05:30"/>
    <s v="P"/>
    <n v="43"/>
    <n v="705"/>
    <s v="TE215(L2T1)C"/>
    <x v="40"/>
    <x v="2"/>
  </r>
  <r>
    <n v="138"/>
    <s v="Sunday"/>
    <s v="04:00-05:30"/>
    <s v="P"/>
    <n v="44"/>
    <n v="706"/>
    <s v="ENG111(L1T1)A"/>
    <x v="42"/>
    <x v="10"/>
  </r>
  <r>
    <n v="139"/>
    <s v="Sunday"/>
    <s v="04:00-05:30"/>
    <s v="P"/>
    <n v="45"/>
    <n v="707"/>
    <n v="0"/>
    <x v="0"/>
    <x v="0"/>
  </r>
  <r>
    <n v="140"/>
    <s v="Sunday"/>
    <s v="04:00-05:30"/>
    <s v="P"/>
    <n v="46"/>
    <s v="406P"/>
    <s v="STA131(L1T3)E"/>
    <x v="19"/>
    <x v="20"/>
  </r>
  <r>
    <n v="141"/>
    <s v="Sunday"/>
    <s v="04:00-05:30"/>
    <s v="P"/>
    <n v="47"/>
    <s v="407P"/>
    <s v="MAT111(L1T1)C"/>
    <x v="14"/>
    <x v="25"/>
  </r>
  <r>
    <n v="142"/>
    <s v="Sunday"/>
    <s v="04:00-05:30"/>
    <s v="P"/>
    <n v="48"/>
    <n v="711"/>
    <n v="0"/>
    <x v="0"/>
    <x v="0"/>
  </r>
  <r>
    <n v="143"/>
    <s v="Sunday"/>
    <s v="04:00-05:30"/>
    <s v="P"/>
    <n v="49"/>
    <n v="712"/>
    <n v="0"/>
    <x v="0"/>
    <x v="0"/>
  </r>
  <r>
    <n v="144"/>
    <s v="Sunday"/>
    <s v="04:00-05:30"/>
    <s v="P"/>
    <n v="50"/>
    <n v="0"/>
    <n v="0"/>
    <x v="0"/>
    <x v="0"/>
  </r>
  <r>
    <n v="145"/>
    <s v="Monday"/>
    <s v="08:30-10:00"/>
    <s v="A"/>
    <n v="77"/>
    <n v="701"/>
    <s v="TE215(L2T1)D"/>
    <x v="40"/>
    <x v="12"/>
  </r>
  <r>
    <n v="146"/>
    <s v="Monday"/>
    <s v="08:30-10:00"/>
    <s v="A"/>
    <n v="78"/>
    <n v="702"/>
    <s v="TE404(L4T2)B(Ap)"/>
    <x v="15"/>
    <x v="8"/>
  </r>
  <r>
    <n v="147"/>
    <s v="Monday"/>
    <s v="08:30-10:00"/>
    <s v="A"/>
    <n v="79"/>
    <n v="703"/>
    <s v="BDS307(L3T2)A"/>
    <x v="2"/>
    <x v="3"/>
  </r>
  <r>
    <n v="148"/>
    <s v="Monday"/>
    <s v="08:30-10:00"/>
    <s v="A"/>
    <n v="80"/>
    <n v="704"/>
    <s v="TE132(L1T3)B"/>
    <x v="4"/>
    <x v="15"/>
  </r>
  <r>
    <n v="149"/>
    <s v="Monday"/>
    <s v="08:30-10:00"/>
    <s v="A"/>
    <n v="81"/>
    <n v="705"/>
    <s v="TE310(L3T3)B"/>
    <x v="43"/>
    <x v="36"/>
  </r>
  <r>
    <n v="150"/>
    <s v="Monday"/>
    <s v="08:30-10:00"/>
    <s v="A"/>
    <n v="82"/>
    <n v="706"/>
    <s v="A&amp;M209(L2T3)C"/>
    <x v="12"/>
    <x v="11"/>
  </r>
  <r>
    <n v="151"/>
    <s v="Monday"/>
    <s v="08:30-10:00"/>
    <s v="A"/>
    <n v="83"/>
    <n v="707"/>
    <s v="xxx"/>
    <x v="0"/>
    <x v="46"/>
  </r>
  <r>
    <n v="152"/>
    <s v="Monday"/>
    <s v="08:30-10:00"/>
    <s v="A"/>
    <n v="84"/>
    <s v="406P"/>
    <n v="0"/>
    <x v="0"/>
    <x v="0"/>
  </r>
  <r>
    <n v="153"/>
    <s v="Monday"/>
    <s v="08:30-10:00"/>
    <s v="A"/>
    <n v="85"/>
    <s v="407P"/>
    <s v="ENG111(L1T1)A"/>
    <x v="42"/>
    <x v="10"/>
  </r>
  <r>
    <n v="154"/>
    <s v="Monday"/>
    <s v="08:30-10:00"/>
    <s v="A"/>
    <n v="86"/>
    <n v="711"/>
    <n v="0"/>
    <x v="0"/>
    <x v="0"/>
  </r>
  <r>
    <n v="155"/>
    <s v="Monday"/>
    <s v="08:30-10:00"/>
    <s v="A"/>
    <n v="87"/>
    <n v="712"/>
    <n v="0"/>
    <x v="0"/>
    <x v="0"/>
  </r>
  <r>
    <n v="156"/>
    <s v="Monday"/>
    <s v="08:30-10:00"/>
    <s v="A"/>
    <n v="88"/>
    <n v="301"/>
    <s v="TE409(L4T1)C"/>
    <x v="31"/>
    <x v="47"/>
  </r>
  <r>
    <n v="157"/>
    <s v="Monday"/>
    <s v="10:00-11:30"/>
    <s v="D"/>
    <n v="77"/>
    <n v="701"/>
    <s v="TE401 (L4T1)FAB"/>
    <x v="32"/>
    <x v="40"/>
  </r>
  <r>
    <n v="158"/>
    <s v="Monday"/>
    <s v="10:00-11:30"/>
    <s v="D"/>
    <n v="78"/>
    <n v="702"/>
    <s v="TE204(L2T3)D"/>
    <x v="27"/>
    <x v="26"/>
  </r>
  <r>
    <n v="159"/>
    <s v="Monday"/>
    <s v="10:00-11:30"/>
    <s v="D"/>
    <n v="79"/>
    <n v="703"/>
    <s v="A&amp;M209(L2T3)A"/>
    <x v="12"/>
    <x v="6"/>
  </r>
  <r>
    <n v="160"/>
    <s v="Monday"/>
    <s v="10:00-11:30"/>
    <s v="D"/>
    <n v="80"/>
    <n v="704"/>
    <s v="TE212(L2T2)A"/>
    <x v="44"/>
    <x v="29"/>
  </r>
  <r>
    <n v="161"/>
    <s v="Monday"/>
    <s v="10:00-11:30"/>
    <s v="D"/>
    <n v="81"/>
    <n v="705"/>
    <s v="TE310(L3T3)A"/>
    <x v="43"/>
    <x v="41"/>
  </r>
  <r>
    <n v="162"/>
    <s v="Monday"/>
    <s v="10:00-11:30"/>
    <s v="D"/>
    <n v="82"/>
    <n v="706"/>
    <s v="TE215(L2T1)A"/>
    <x v="40"/>
    <x v="18"/>
  </r>
  <r>
    <n v="163"/>
    <s v="Monday"/>
    <s v="10:00-11:30"/>
    <s v="D"/>
    <n v="83"/>
    <n v="707"/>
    <s v="TE305(L3T1)C"/>
    <x v="29"/>
    <x v="39"/>
  </r>
  <r>
    <n v="164"/>
    <s v="Monday"/>
    <s v="10:00-11:30"/>
    <s v="D"/>
    <n v="84"/>
    <s v="406P"/>
    <s v="TE111(L1T1)A"/>
    <x v="45"/>
    <x v="10"/>
  </r>
  <r>
    <n v="165"/>
    <s v="Monday"/>
    <s v="10:00-11:30"/>
    <s v="D"/>
    <n v="85"/>
    <s v="407P"/>
    <s v="ENG111(L1T1)B"/>
    <x v="42"/>
    <x v="13"/>
  </r>
  <r>
    <n v="166"/>
    <s v="Monday"/>
    <s v="10:00-11:30"/>
    <s v="D"/>
    <n v="86"/>
    <n v="711"/>
    <n v="0"/>
    <x v="0"/>
    <x v="0"/>
  </r>
  <r>
    <n v="167"/>
    <s v="Monday"/>
    <s v="10:00-11:30"/>
    <s v="D"/>
    <n v="87"/>
    <n v="712"/>
    <n v="0"/>
    <x v="0"/>
    <x v="0"/>
  </r>
  <r>
    <n v="168"/>
    <s v="Monday"/>
    <s v="10:00-11:30"/>
    <s v="D"/>
    <n v="88"/>
    <n v="0"/>
    <n v="0"/>
    <x v="0"/>
    <x v="0"/>
  </r>
  <r>
    <n v="169"/>
    <s v="Monday"/>
    <s v="11:30-01:00"/>
    <s v="G"/>
    <n v="77"/>
    <n v="701"/>
    <s v="TE132(L1T3)D"/>
    <x v="4"/>
    <x v="34"/>
  </r>
  <r>
    <n v="170"/>
    <s v="Monday"/>
    <s v="11:30-01:00"/>
    <s v="G"/>
    <n v="78"/>
    <n v="702"/>
    <s v="TE404(L4T2)A(Ap)"/>
    <x v="15"/>
    <x v="19"/>
  </r>
  <r>
    <n v="171"/>
    <s v="Monday"/>
    <s v="11:30-01:00"/>
    <s v="G"/>
    <n v="79"/>
    <n v="703"/>
    <s v="A&amp;M209(L2T3)F"/>
    <x v="12"/>
    <x v="27"/>
  </r>
  <r>
    <n v="172"/>
    <s v="Monday"/>
    <s v="11:30-01:00"/>
    <s v="G"/>
    <n v="80"/>
    <n v="704"/>
    <s v="TE306(L3T1)A"/>
    <x v="44"/>
    <x v="38"/>
  </r>
  <r>
    <n v="173"/>
    <s v="Monday"/>
    <s v="11:30-01:00"/>
    <s v="G"/>
    <n v="81"/>
    <n v="705"/>
    <s v="TE213(L2T1)D"/>
    <x v="46"/>
    <x v="12"/>
  </r>
  <r>
    <n v="174"/>
    <s v="Monday"/>
    <s v="11:30-01:00"/>
    <s v="G"/>
    <n v="82"/>
    <n v="706"/>
    <s v="TE308 (L3T2)B"/>
    <x v="33"/>
    <x v="1"/>
  </r>
  <r>
    <n v="175"/>
    <s v="Monday"/>
    <s v="11:30-01:00"/>
    <s v="G"/>
    <n v="83"/>
    <n v="707"/>
    <s v="TE408(L4T2)A(Ap)"/>
    <x v="7"/>
    <x v="19"/>
  </r>
  <r>
    <n v="176"/>
    <s v="Monday"/>
    <s v="11:30-01:00"/>
    <s v="G"/>
    <n v="84"/>
    <s v="406P"/>
    <s v="BUS208(L2T2)A"/>
    <x v="19"/>
    <x v="29"/>
  </r>
  <r>
    <n v="177"/>
    <s v="Monday"/>
    <s v="11:30-01:00"/>
    <s v="G"/>
    <n v="85"/>
    <s v="407P"/>
    <s v="TE211(L2T1)A"/>
    <x v="34"/>
    <x v="18"/>
  </r>
  <r>
    <n v="178"/>
    <s v="Monday"/>
    <s v="11:30-01:00"/>
    <s v="G"/>
    <n v="86"/>
    <n v="711"/>
    <s v="BUC403(L3T3)B"/>
    <x v="5"/>
    <x v="36"/>
  </r>
  <r>
    <n v="179"/>
    <s v="Monday"/>
    <s v="11:30-01:00"/>
    <s v="G"/>
    <n v="87"/>
    <n v="712"/>
    <n v="0"/>
    <x v="0"/>
    <x v="0"/>
  </r>
  <r>
    <n v="180"/>
    <s v="Monday"/>
    <s v="11:30-01:00"/>
    <s v="G"/>
    <n v="88"/>
    <n v="0"/>
    <n v="0"/>
    <x v="0"/>
    <x v="0"/>
  </r>
  <r>
    <n v="181"/>
    <s v="Monday"/>
    <s v="01:00-02:30"/>
    <s v="J"/>
    <n v="77"/>
    <n v="701"/>
    <s v="  701    TE 408(L4T2)(SPF) MMH"/>
    <x v="32"/>
    <x v="48"/>
  </r>
  <r>
    <n v="182"/>
    <s v="Monday"/>
    <s v="01:00-02:30"/>
    <s v="J"/>
    <n v="78"/>
    <n v="702"/>
    <s v="TE301(L3T1)B"/>
    <x v="39"/>
    <x v="35"/>
  </r>
  <r>
    <n v="183"/>
    <s v="Monday"/>
    <s v="01:00-02:30"/>
    <s v="J"/>
    <n v="79"/>
    <n v="703"/>
    <s v="TE406(L4T1)A"/>
    <x v="23"/>
    <x v="33"/>
  </r>
  <r>
    <n v="184"/>
    <s v="Monday"/>
    <s v="01:00-02:30"/>
    <s v="J"/>
    <n v="80"/>
    <n v="704"/>
    <s v="BDS307(L3T2)B"/>
    <x v="2"/>
    <x v="1"/>
  </r>
  <r>
    <n v="185"/>
    <s v="Monday"/>
    <s v="01:00-02:30"/>
    <s v="J"/>
    <n v="81"/>
    <n v="705"/>
    <s v="TE308 (L3T2)A"/>
    <x v="33"/>
    <x v="3"/>
  </r>
  <r>
    <n v="186"/>
    <s v="Monday"/>
    <s v="01:00-02:30"/>
    <s v="J"/>
    <n v="82"/>
    <n v="706"/>
    <s v="xxx"/>
    <x v="0"/>
    <x v="46"/>
  </r>
  <r>
    <n v="187"/>
    <s v="Monday"/>
    <s v="01:00-02:30"/>
    <s v="J"/>
    <n v="83"/>
    <n v="707"/>
    <s v="TE402(L3T3)B"/>
    <x v="28"/>
    <x v="36"/>
  </r>
  <r>
    <n v="188"/>
    <s v="Monday"/>
    <s v="01:00-02:30"/>
    <s v="J"/>
    <n v="84"/>
    <s v="406P"/>
    <s v="BUS208(L2T2)C"/>
    <x v="19"/>
    <x v="23"/>
  </r>
  <r>
    <n v="189"/>
    <s v="Monday"/>
    <s v="01:00-02:30"/>
    <s v="J"/>
    <n v="85"/>
    <s v="407P"/>
    <s v="TE111(L1T1)B"/>
    <x v="45"/>
    <x v="13"/>
  </r>
  <r>
    <n v="190"/>
    <s v="Monday"/>
    <s v="01:00-02:30"/>
    <s v="J"/>
    <n v="86"/>
    <n v="711"/>
    <n v="0"/>
    <x v="0"/>
    <x v="0"/>
  </r>
  <r>
    <n v="191"/>
    <s v="Monday"/>
    <s v="01:00-02:30"/>
    <s v="J"/>
    <n v="87"/>
    <n v="712"/>
    <n v="0"/>
    <x v="0"/>
    <x v="0"/>
  </r>
  <r>
    <n v="192"/>
    <s v="Monday"/>
    <s v="01:00-02:30"/>
    <s v="J"/>
    <n v="88"/>
    <n v="302"/>
    <s v="TE409(L4T1)D"/>
    <x v="31"/>
    <x v="49"/>
  </r>
  <r>
    <n v="193"/>
    <s v="Monday"/>
    <s v="2:30-04:00"/>
    <s v="M"/>
    <n v="77"/>
    <n v="701"/>
    <s v="TE204(L2T3)E"/>
    <x v="47"/>
    <x v="28"/>
  </r>
  <r>
    <n v="194"/>
    <s v="Monday"/>
    <s v="2:30-04:00"/>
    <s v="M"/>
    <n v="78"/>
    <n v="702"/>
    <s v="TE204(L2T3)B"/>
    <x v="7"/>
    <x v="14"/>
  </r>
  <r>
    <n v="195"/>
    <s v="Monday"/>
    <s v="2:30-04:00"/>
    <s v="M"/>
    <n v="79"/>
    <n v="703"/>
    <s v="CHE124(L1T2)B"/>
    <x v="17"/>
    <x v="21"/>
  </r>
  <r>
    <n v="196"/>
    <s v="Monday"/>
    <s v="2:30-04:00"/>
    <s v="M"/>
    <n v="80"/>
    <n v="704"/>
    <s v="MAT133(L1T3)A"/>
    <x v="8"/>
    <x v="4"/>
  </r>
  <r>
    <n v="197"/>
    <s v="Monday"/>
    <s v="2:30-04:00"/>
    <s v="M"/>
    <n v="81"/>
    <n v="705"/>
    <s v="PHY122(L1T2)A"/>
    <x v="18"/>
    <x v="22"/>
  </r>
  <r>
    <n v="198"/>
    <s v="Monday"/>
    <s v="2:30-04:00"/>
    <s v="M"/>
    <n v="82"/>
    <n v="706"/>
    <s v="TE203(L2T2)B"/>
    <x v="35"/>
    <x v="32"/>
  </r>
  <r>
    <n v="199"/>
    <s v="Monday"/>
    <s v="2:30-04:00"/>
    <s v="M"/>
    <n v="83"/>
    <n v="707"/>
    <n v="0"/>
    <x v="0"/>
    <x v="0"/>
  </r>
  <r>
    <n v="200"/>
    <s v="Monday"/>
    <s v="2:30-04:00"/>
    <s v="M"/>
    <n v="84"/>
    <s v="406P"/>
    <s v="STA131(L1T3)D"/>
    <x v="19"/>
    <x v="34"/>
  </r>
  <r>
    <n v="201"/>
    <s v="Monday"/>
    <s v="2:30-04:00"/>
    <s v="M"/>
    <n v="85"/>
    <s v="407P"/>
    <s v="MAT111(L1T1)B"/>
    <x v="14"/>
    <x v="13"/>
  </r>
  <r>
    <n v="202"/>
    <s v="Monday"/>
    <s v="2:30-04:00"/>
    <s v="M"/>
    <n v="86"/>
    <n v="711"/>
    <n v="0"/>
    <x v="0"/>
    <x v="0"/>
  </r>
  <r>
    <n v="203"/>
    <s v="Monday"/>
    <s v="2:30-04:00"/>
    <s v="M"/>
    <n v="87"/>
    <n v="712"/>
    <n v="0"/>
    <x v="0"/>
    <x v="0"/>
  </r>
  <r>
    <n v="204"/>
    <s v="Monday"/>
    <s v="2:30-04:00"/>
    <s v="M"/>
    <n v="88"/>
    <n v="302"/>
    <n v="0"/>
    <x v="0"/>
    <x v="0"/>
  </r>
  <r>
    <n v="205"/>
    <s v="Monday"/>
    <s v="04:00-05:30"/>
    <s v="P"/>
    <n v="77"/>
    <n v="701"/>
    <s v="TE309(L3T2)A"/>
    <x v="1"/>
    <x v="3"/>
  </r>
  <r>
    <n v="206"/>
    <s v="Monday"/>
    <s v="04:00-05:30"/>
    <s v="P"/>
    <n v="78"/>
    <n v="702"/>
    <s v="MAT133(L1T3)D"/>
    <x v="8"/>
    <x v="34"/>
  </r>
  <r>
    <n v="207"/>
    <s v="Monday"/>
    <s v="04:00-05:30"/>
    <s v="P"/>
    <n v="79"/>
    <n v="703"/>
    <s v="TE406(L4T1)C"/>
    <x v="23"/>
    <x v="47"/>
  </r>
  <r>
    <n v="208"/>
    <s v="Monday"/>
    <s v="04:00-05:30"/>
    <s v="P"/>
    <n v="80"/>
    <n v="704"/>
    <s v="PHY122(L1T2)B"/>
    <x v="18"/>
    <x v="21"/>
  </r>
  <r>
    <n v="209"/>
    <s v="Monday"/>
    <s v="04:00-05:30"/>
    <s v="P"/>
    <n v="81"/>
    <n v="705"/>
    <s v="STA131(L1T3)A"/>
    <x v="16"/>
    <x v="4"/>
  </r>
  <r>
    <n v="210"/>
    <s v="Monday"/>
    <s v="04:00-05:30"/>
    <s v="P"/>
    <n v="82"/>
    <n v="706"/>
    <s v="CHE124(L1T2)A"/>
    <x v="17"/>
    <x v="22"/>
  </r>
  <r>
    <n v="211"/>
    <s v="Monday"/>
    <s v="04:00-05:30"/>
    <s v="P"/>
    <n v="83"/>
    <n v="707"/>
    <n v="0"/>
    <x v="0"/>
    <x v="0"/>
  </r>
  <r>
    <n v="212"/>
    <s v="Monday"/>
    <s v="04:00-05:30"/>
    <s v="P"/>
    <n v="84"/>
    <s v="406P"/>
    <s v="BUS208(L2T2)B"/>
    <x v="19"/>
    <x v="32"/>
  </r>
  <r>
    <n v="213"/>
    <s v="Monday"/>
    <s v="04:00-05:30"/>
    <s v="P"/>
    <n v="85"/>
    <s v="407P"/>
    <s v="STA131(L1T3)E"/>
    <x v="19"/>
    <x v="20"/>
  </r>
  <r>
    <n v="214"/>
    <s v="Monday"/>
    <s v="04:00-05:30"/>
    <s v="P"/>
    <n v="86"/>
    <n v="711"/>
    <n v="0"/>
    <x v="0"/>
    <x v="0"/>
  </r>
  <r>
    <n v="215"/>
    <s v="Monday"/>
    <s v="04:00-05:30"/>
    <s v="P"/>
    <n v="87"/>
    <n v="712"/>
    <n v="0"/>
    <x v="0"/>
    <x v="0"/>
  </r>
  <r>
    <n v="216"/>
    <s v="Monday"/>
    <s v="04:00-05:30"/>
    <s v="P"/>
    <n v="88"/>
    <n v="0"/>
    <n v="0"/>
    <x v="0"/>
    <x v="0"/>
  </r>
  <r>
    <n v="217"/>
    <s v="Tuesday"/>
    <s v="08:30-10:00"/>
    <s v="A"/>
    <n v="113"/>
    <n v="701"/>
    <n v="0"/>
    <x v="0"/>
    <x v="0"/>
  </r>
  <r>
    <n v="218"/>
    <s v="Tuesday"/>
    <s v="08:30-10:00"/>
    <s v="A"/>
    <n v="114"/>
    <n v="702"/>
    <n v="0"/>
    <x v="0"/>
    <x v="0"/>
  </r>
  <r>
    <n v="219"/>
    <s v="Tuesday"/>
    <s v="08:30-10:00"/>
    <s v="A"/>
    <n v="115"/>
    <n v="703"/>
    <n v="0"/>
    <x v="0"/>
    <x v="0"/>
  </r>
  <r>
    <n v="220"/>
    <s v="Tuesday"/>
    <s v="08:30-10:00"/>
    <s v="A"/>
    <n v="116"/>
    <n v="704"/>
    <s v="TE310(L3T3)A"/>
    <x v="43"/>
    <x v="41"/>
  </r>
  <r>
    <n v="221"/>
    <s v="Tuesday"/>
    <s v="08:30-10:00"/>
    <s v="A"/>
    <n v="117"/>
    <n v="705"/>
    <s v="TE402(L3T3)C"/>
    <x v="28"/>
    <x v="7"/>
  </r>
  <r>
    <n v="222"/>
    <s v="Tuesday"/>
    <s v="08:30-10:00"/>
    <s v="A"/>
    <n v="118"/>
    <n v="706"/>
    <n v="0"/>
    <x v="0"/>
    <x v="0"/>
  </r>
  <r>
    <n v="223"/>
    <s v="Tuesday"/>
    <s v="08:30-10:00"/>
    <s v="A"/>
    <n v="119"/>
    <n v="707"/>
    <n v="0"/>
    <x v="0"/>
    <x v="0"/>
  </r>
  <r>
    <n v="224"/>
    <s v="Tuesday"/>
    <s v="08:30-10:00"/>
    <s v="A"/>
    <n v="120"/>
    <s v="406P"/>
    <s v="TE302(L3T1)C"/>
    <x v="24"/>
    <x v="39"/>
  </r>
  <r>
    <n v="225"/>
    <s v="Tuesday"/>
    <s v="08:30-10:00"/>
    <s v="A"/>
    <n v="121"/>
    <s v="407P"/>
    <n v="0"/>
    <x v="0"/>
    <x v="0"/>
  </r>
  <r>
    <n v="226"/>
    <s v="Tuesday"/>
    <s v="08:30-10:00"/>
    <s v="A"/>
    <n v="122"/>
    <n v="711"/>
    <n v="0"/>
    <x v="0"/>
    <x v="0"/>
  </r>
  <r>
    <n v="227"/>
    <s v="Tuesday"/>
    <s v="08:30-10:00"/>
    <s v="A"/>
    <n v="123"/>
    <n v="712"/>
    <n v="0"/>
    <x v="0"/>
    <x v="0"/>
  </r>
  <r>
    <n v="228"/>
    <s v="Tuesday"/>
    <s v="08:30-10:00"/>
    <s v="A"/>
    <n v="124"/>
    <n v="302"/>
    <n v="0"/>
    <x v="0"/>
    <x v="0"/>
  </r>
  <r>
    <n v="229"/>
    <s v="Tuesday"/>
    <s v="10:00-11:30"/>
    <s v="D"/>
    <n v="113"/>
    <n v="701"/>
    <s v="TE204(L2T3)C"/>
    <x v="27"/>
    <x v="11"/>
  </r>
  <r>
    <n v="230"/>
    <s v="Tuesday"/>
    <s v="10:00-11:30"/>
    <s v="D"/>
    <n v="114"/>
    <n v="702"/>
    <s v="TE305(L3T1)A"/>
    <x v="29"/>
    <x v="38"/>
  </r>
  <r>
    <n v="231"/>
    <s v="Tuesday"/>
    <s v="10:00-11:30"/>
    <s v="D"/>
    <n v="115"/>
    <n v="703"/>
    <s v="TE205(L2T2)C"/>
    <x v="22"/>
    <x v="23"/>
  </r>
  <r>
    <n v="232"/>
    <s v="Tuesday"/>
    <s v="10:00-11:30"/>
    <s v="D"/>
    <n v="116"/>
    <n v="704"/>
    <s v="TE310(L3T3)C"/>
    <x v="43"/>
    <x v="7"/>
  </r>
  <r>
    <n v="233"/>
    <s v="Tuesday"/>
    <s v="10:00-11:30"/>
    <s v="D"/>
    <n v="117"/>
    <n v="705"/>
    <s v="TE133(L1T3)B"/>
    <x v="10"/>
    <x v="15"/>
  </r>
  <r>
    <n v="234"/>
    <s v="Tuesday"/>
    <s v="10:00-11:30"/>
    <s v="D"/>
    <n v="118"/>
    <n v="706"/>
    <s v="TE213(L2T1)A"/>
    <x v="48"/>
    <x v="18"/>
  </r>
  <r>
    <n v="235"/>
    <s v="Tuesday"/>
    <s v="10:00-11:30"/>
    <s v="D"/>
    <n v="119"/>
    <n v="707"/>
    <s v="TE408(L4T2)(SWP)"/>
    <x v="49"/>
    <x v="50"/>
  </r>
  <r>
    <n v="236"/>
    <s v="Tuesday"/>
    <s v="10:00-11:30"/>
    <s v="D"/>
    <n v="120"/>
    <s v="406P"/>
    <s v="TE302(L3T1)B"/>
    <x v="24"/>
    <x v="35"/>
  </r>
  <r>
    <n v="237"/>
    <s v="Tuesday"/>
    <s v="10:00-11:30"/>
    <s v="D"/>
    <n v="121"/>
    <s v="407P"/>
    <s v="TE405(L4T1)A"/>
    <x v="38"/>
    <x v="33"/>
  </r>
  <r>
    <n v="238"/>
    <s v="Tuesday"/>
    <s v="10:00-11:30"/>
    <s v="D"/>
    <n v="122"/>
    <n v="711"/>
    <n v="0"/>
    <x v="0"/>
    <x v="0"/>
  </r>
  <r>
    <n v="239"/>
    <s v="Tuesday"/>
    <s v="10:00-11:30"/>
    <s v="D"/>
    <n v="123"/>
    <n v="712"/>
    <n v="0"/>
    <x v="0"/>
    <x v="0"/>
  </r>
  <r>
    <n v="240"/>
    <s v="Tuesday"/>
    <s v="10:00-11:30"/>
    <s v="D"/>
    <n v="124"/>
    <n v="302"/>
    <s v="TE409(L4T1)B"/>
    <x v="31"/>
    <x v="44"/>
  </r>
  <r>
    <n v="241"/>
    <s v="Tuesday"/>
    <s v="11:30-01:00"/>
    <s v="G"/>
    <n v="113"/>
    <n v="701"/>
    <s v="TE204(L2T3)D"/>
    <x v="27"/>
    <x v="26"/>
  </r>
  <r>
    <n v="242"/>
    <s v="Tuesday"/>
    <s v="11:30-01:00"/>
    <s v="G"/>
    <n v="114"/>
    <n v="702"/>
    <s v="TE302(L3T1)A"/>
    <x v="46"/>
    <x v="38"/>
  </r>
  <r>
    <n v="243"/>
    <s v="Tuesday"/>
    <s v="11:30-01:00"/>
    <s v="G"/>
    <n v="115"/>
    <n v="703"/>
    <s v="TE205(L2T2)B"/>
    <x v="22"/>
    <x v="32"/>
  </r>
  <r>
    <n v="244"/>
    <s v="Tuesday"/>
    <s v="11:30-01:00"/>
    <s v="G"/>
    <n v="116"/>
    <n v="704"/>
    <s v="TE310(L3T3)D"/>
    <x v="43"/>
    <x v="5"/>
  </r>
  <r>
    <n v="245"/>
    <s v="Tuesday"/>
    <s v="11:30-01:00"/>
    <s v="G"/>
    <n v="117"/>
    <n v="705"/>
    <s v="TE133(L1T3)A"/>
    <x v="10"/>
    <x v="4"/>
  </r>
  <r>
    <n v="246"/>
    <s v="Tuesday"/>
    <s v="11:30-01:00"/>
    <s v="G"/>
    <n v="118"/>
    <n v="706"/>
    <s v="TE204(L2T3)A"/>
    <x v="33"/>
    <x v="6"/>
  </r>
  <r>
    <n v="247"/>
    <s v="Tuesday"/>
    <s v="11:30-01:00"/>
    <s v="G"/>
    <n v="119"/>
    <n v="707"/>
    <s v="TE213(L2T1)B"/>
    <x v="48"/>
    <x v="31"/>
  </r>
  <r>
    <n v="248"/>
    <s v="Tuesday"/>
    <s v="11:30-01:00"/>
    <s v="G"/>
    <n v="120"/>
    <s v="406P"/>
    <s v="TE111(L1T1)A"/>
    <x v="45"/>
    <x v="10"/>
  </r>
  <r>
    <n v="249"/>
    <s v="Tuesday"/>
    <s v="11:30-01:00"/>
    <s v="G"/>
    <n v="121"/>
    <s v="407P"/>
    <s v="TE 211(L2T1)C"/>
    <x v="30"/>
    <x v="2"/>
  </r>
  <r>
    <n v="250"/>
    <s v="Tuesday"/>
    <s v="11:30-01:00"/>
    <s v="G"/>
    <n v="122"/>
    <n v="711"/>
    <n v="0"/>
    <x v="0"/>
    <x v="0"/>
  </r>
  <r>
    <n v="251"/>
    <s v="Tuesday"/>
    <s v="11:30-01:00"/>
    <s v="G"/>
    <n v="123"/>
    <n v="712"/>
    <s v="TE401(L4T1)(WP)"/>
    <x v="49"/>
    <x v="51"/>
  </r>
  <r>
    <n v="252"/>
    <s v="Tuesday"/>
    <s v="11:30-01:00"/>
    <s v="G"/>
    <n v="124"/>
    <n v="302"/>
    <n v="0"/>
    <x v="0"/>
    <x v="0"/>
  </r>
  <r>
    <n v="253"/>
    <s v="Tuesday"/>
    <s v="01:00-02:30"/>
    <s v="J"/>
    <n v="113"/>
    <n v="701"/>
    <s v="MAT133(L1T3)A"/>
    <x v="8"/>
    <x v="4"/>
  </r>
  <r>
    <n v="254"/>
    <s v="Tuesday"/>
    <s v="01:00-02:30"/>
    <s v="J"/>
    <n v="114"/>
    <n v="702"/>
    <s v="GED211(L2T1)C"/>
    <x v="2"/>
    <x v="2"/>
  </r>
  <r>
    <n v="255"/>
    <s v="Tuesday"/>
    <s v="01:00-02:30"/>
    <s v="J"/>
    <n v="115"/>
    <n v="703"/>
    <s v="TE210(L2T3)F"/>
    <x v="50"/>
    <x v="27"/>
  </r>
  <r>
    <n v="256"/>
    <s v="Tuesday"/>
    <s v="01:00-02:30"/>
    <s v="J"/>
    <n v="116"/>
    <n v="704"/>
    <s v="TE213(L2T1)D"/>
    <x v="46"/>
    <x v="12"/>
  </r>
  <r>
    <n v="257"/>
    <s v="Tuesday"/>
    <s v="01:00-02:30"/>
    <s v="J"/>
    <n v="117"/>
    <n v="705"/>
    <s v="xxxx"/>
    <x v="36"/>
    <x v="52"/>
  </r>
  <r>
    <n v="258"/>
    <s v="Tuesday"/>
    <s v="01:00-02:30"/>
    <s v="J"/>
    <n v="118"/>
    <n v="706"/>
    <s v="TE308 (L3T2)B"/>
    <x v="33"/>
    <x v="1"/>
  </r>
  <r>
    <n v="259"/>
    <s v="Tuesday"/>
    <s v="01:00-02:30"/>
    <s v="J"/>
    <n v="119"/>
    <n v="707"/>
    <n v="0"/>
    <x v="0"/>
    <x v="0"/>
  </r>
  <r>
    <n v="260"/>
    <s v="Tuesday"/>
    <s v="01:00-02:30"/>
    <s v="J"/>
    <n v="120"/>
    <s v="406P"/>
    <s v="TE111(L1T1)B"/>
    <x v="45"/>
    <x v="13"/>
  </r>
  <r>
    <n v="261"/>
    <s v="Tuesday"/>
    <s v="01:00-02:30"/>
    <s v="J"/>
    <n v="121"/>
    <s v="407P"/>
    <s v="MAT111(L1T1)A"/>
    <x v="14"/>
    <x v="10"/>
  </r>
  <r>
    <n v="262"/>
    <s v="Tuesday"/>
    <s v="01:00-02:30"/>
    <s v="J"/>
    <n v="122"/>
    <n v="711"/>
    <s v="TE405(L4T1)B"/>
    <x v="38"/>
    <x v="44"/>
  </r>
  <r>
    <n v="263"/>
    <s v="Tuesday"/>
    <s v="01:00-02:30"/>
    <s v="J"/>
    <n v="123"/>
    <n v="712"/>
    <n v="0"/>
    <x v="0"/>
    <x v="0"/>
  </r>
  <r>
    <n v="264"/>
    <s v="Tuesday"/>
    <s v="01:00-02:30"/>
    <s v="J"/>
    <n v="124"/>
    <n v="302"/>
    <s v="TE409(L4T1)A"/>
    <x v="31"/>
    <x v="33"/>
  </r>
  <r>
    <n v="265"/>
    <s v="Tuesday"/>
    <s v="2:30-04:00"/>
    <s v="M"/>
    <n v="113"/>
    <n v="701"/>
    <s v="MAT133(L1T3)D"/>
    <x v="8"/>
    <x v="34"/>
  </r>
  <r>
    <n v="266"/>
    <s v="Tuesday"/>
    <s v="2:30-04:00"/>
    <s v="M"/>
    <n v="114"/>
    <n v="702"/>
    <s v="TE210(L2T3)E"/>
    <x v="50"/>
    <x v="28"/>
  </r>
  <r>
    <n v="267"/>
    <s v="Tuesday"/>
    <s v="2:30-04:00"/>
    <s v="M"/>
    <n v="115"/>
    <n v="703"/>
    <s v="TE213(L2T1)C"/>
    <x v="23"/>
    <x v="2"/>
  </r>
  <r>
    <n v="268"/>
    <s v="Tuesday"/>
    <s v="2:30-04:00"/>
    <s v="M"/>
    <n v="116"/>
    <n v="704"/>
    <s v="TE301(L3T1)B"/>
    <x v="39"/>
    <x v="35"/>
  </r>
  <r>
    <n v="269"/>
    <s v="Tuesday"/>
    <s v="2:30-04:00"/>
    <s v="M"/>
    <n v="117"/>
    <n v="705"/>
    <s v="TE133(L1T3)C"/>
    <x v="10"/>
    <x v="16"/>
  </r>
  <r>
    <n v="270"/>
    <s v="Tuesday"/>
    <s v="2:30-04:00"/>
    <s v="M"/>
    <n v="118"/>
    <n v="706"/>
    <s v="TE405(L4T1)C"/>
    <x v="51"/>
    <x v="47"/>
  </r>
  <r>
    <n v="271"/>
    <s v="Tuesday"/>
    <s v="2:30-04:00"/>
    <s v="M"/>
    <n v="119"/>
    <n v="707"/>
    <s v="MAT122(L1T2)A"/>
    <x v="52"/>
    <x v="22"/>
  </r>
  <r>
    <n v="272"/>
    <s v="Tuesday"/>
    <s v="2:30-04:00"/>
    <s v="M"/>
    <n v="120"/>
    <s v="406P"/>
    <s v="ENG111(L1T1)B"/>
    <x v="42"/>
    <x v="13"/>
  </r>
  <r>
    <n v="273"/>
    <s v="Tuesday"/>
    <s v="2:30-04:00"/>
    <s v="M"/>
    <n v="121"/>
    <s v="407P"/>
    <s v="ENG122(L1T2)B"/>
    <x v="53"/>
    <x v="21"/>
  </r>
  <r>
    <n v="274"/>
    <s v="Tuesday"/>
    <s v="2:30-04:00"/>
    <s v="M"/>
    <n v="122"/>
    <n v="711"/>
    <s v="TE204(L2T3)E"/>
    <x v="47"/>
    <x v="28"/>
  </r>
  <r>
    <n v="275"/>
    <s v="Tuesday"/>
    <s v="2:30-04:00"/>
    <s v="M"/>
    <n v="123"/>
    <n v="712"/>
    <s v="STA131(L1T3)F"/>
    <x v="19"/>
    <x v="9"/>
  </r>
  <r>
    <n v="276"/>
    <s v="Tuesday"/>
    <s v="2:30-04:00"/>
    <s v="M"/>
    <n v="124"/>
    <n v="302"/>
    <n v="0"/>
    <x v="0"/>
    <x v="0"/>
  </r>
  <r>
    <n v="277"/>
    <s v="Tuesday"/>
    <s v="04:00-05:30"/>
    <s v="P"/>
    <n v="113"/>
    <n v="701"/>
    <s v="GED211(L2T1)D"/>
    <x v="2"/>
    <x v="12"/>
  </r>
  <r>
    <n v="278"/>
    <s v="Tuesday"/>
    <s v="04:00-05:30"/>
    <s v="P"/>
    <n v="114"/>
    <n v="702"/>
    <s v="TE301(L3T1)A"/>
    <x v="39"/>
    <x v="38"/>
  </r>
  <r>
    <n v="279"/>
    <s v="Tuesday"/>
    <s v="04:00-05:30"/>
    <s v="P"/>
    <n v="115"/>
    <n v="703"/>
    <s v="TE406(L4T1)B"/>
    <x v="23"/>
    <x v="44"/>
  </r>
  <r>
    <n v="280"/>
    <s v="Tuesday"/>
    <s v="04:00-05:30"/>
    <s v="P"/>
    <n v="116"/>
    <n v="704"/>
    <s v="TE406(L4T1)D"/>
    <x v="54"/>
    <x v="49"/>
  </r>
  <r>
    <n v="281"/>
    <s v="Tuesday"/>
    <s v="04:00-05:30"/>
    <s v="P"/>
    <n v="117"/>
    <n v="705"/>
    <s v="MAT133(L1T3)C"/>
    <x v="8"/>
    <x v="16"/>
  </r>
  <r>
    <n v="282"/>
    <s v="Tuesday"/>
    <s v="04:00-05:30"/>
    <s v="P"/>
    <n v="118"/>
    <n v="706"/>
    <s v="TE405L4T1)E"/>
    <x v="51"/>
    <x v="53"/>
  </r>
  <r>
    <n v="283"/>
    <s v="Tuesday"/>
    <s v="04:00-05:30"/>
    <s v="P"/>
    <n v="119"/>
    <n v="707"/>
    <s v="MAT122(L1T2)B"/>
    <x v="52"/>
    <x v="21"/>
  </r>
  <r>
    <n v="284"/>
    <s v="Tuesday"/>
    <s v="04:00-05:30"/>
    <s v="P"/>
    <n v="120"/>
    <s v="406P"/>
    <s v="STA131(L1T3)D"/>
    <x v="19"/>
    <x v="34"/>
  </r>
  <r>
    <n v="285"/>
    <s v="Tuesday"/>
    <s v="04:00-05:30"/>
    <s v="P"/>
    <n v="121"/>
    <s v="407P"/>
    <s v="ENG122(L1T2)A"/>
    <x v="53"/>
    <x v="22"/>
  </r>
  <r>
    <n v="286"/>
    <s v="Tuesday"/>
    <s v="04:00-05:30"/>
    <s v="P"/>
    <n v="122"/>
    <n v="711"/>
    <s v="BDS307(L3T2)A"/>
    <x v="5"/>
    <x v="3"/>
  </r>
  <r>
    <n v="287"/>
    <s v="Tuesday"/>
    <s v="04:00-05:30"/>
    <s v="P"/>
    <n v="123"/>
    <n v="712"/>
    <n v="0"/>
    <x v="0"/>
    <x v="0"/>
  </r>
  <r>
    <n v="288"/>
    <s v="Tuesday"/>
    <s v="04:00-05:30"/>
    <s v="P"/>
    <n v="124"/>
    <s v="404AB"/>
    <n v="0"/>
    <x v="0"/>
    <x v="0"/>
  </r>
  <r>
    <n v="289"/>
    <s v="Wednesday"/>
    <s v="08:30-10:00"/>
    <s v="A"/>
    <n v="151"/>
    <n v="701"/>
    <s v="TE405(L4T1)E"/>
    <x v="51"/>
    <x v="54"/>
  </r>
  <r>
    <n v="290"/>
    <s v="Wednesday"/>
    <s v="08:30-10:00"/>
    <s v="A"/>
    <n v="152"/>
    <n v="702"/>
    <s v="TE306(L3T1)C"/>
    <x v="44"/>
    <x v="39"/>
  </r>
  <r>
    <n v="291"/>
    <s v="Wednesday"/>
    <s v="08:30-10:00"/>
    <s v="A"/>
    <n v="153"/>
    <n v="703"/>
    <s v="A&amp;M209(L2T3)D"/>
    <x v="12"/>
    <x v="26"/>
  </r>
  <r>
    <n v="292"/>
    <s v="Wednesday"/>
    <s v="08:30-10:00"/>
    <s v="A"/>
    <n v="154"/>
    <n v="704"/>
    <s v="TE310(L3T3)B"/>
    <x v="43"/>
    <x v="36"/>
  </r>
  <r>
    <n v="293"/>
    <s v="Wednesday"/>
    <s v="08:30-10:00"/>
    <s v="A"/>
    <n v="155"/>
    <n v="705"/>
    <s v="xxx"/>
    <x v="0"/>
    <x v="46"/>
  </r>
  <r>
    <n v="294"/>
    <s v="Wednesday"/>
    <s v="08:30-10:00"/>
    <s v="A"/>
    <n v="156"/>
    <n v="706"/>
    <s v="BUC403(L3T3)A"/>
    <x v="5"/>
    <x v="41"/>
  </r>
  <r>
    <n v="295"/>
    <s v="Wednesday"/>
    <s v="08:30-10:00"/>
    <s v="A"/>
    <n v="157"/>
    <n v="707"/>
    <s v="TE402(L3T3)D"/>
    <x v="28"/>
    <x v="5"/>
  </r>
  <r>
    <n v="296"/>
    <s v="Wednesday"/>
    <s v="08:30-10:00"/>
    <s v="A"/>
    <n v="158"/>
    <s v="406P"/>
    <s v="TE311(L3T3)C"/>
    <x v="30"/>
    <x v="7"/>
  </r>
  <r>
    <n v="297"/>
    <s v="Wednesday"/>
    <s v="08:30-10:00"/>
    <s v="A"/>
    <n v="159"/>
    <s v="407P"/>
    <s v="TE311(L3T3A"/>
    <x v="25"/>
    <x v="55"/>
  </r>
  <r>
    <n v="298"/>
    <s v="Wednesday"/>
    <s v="08:30-10:00"/>
    <s v="A"/>
    <n v="160"/>
    <n v="711"/>
    <n v="0"/>
    <x v="0"/>
    <x v="0"/>
  </r>
  <r>
    <n v="299"/>
    <s v="Wednesday"/>
    <s v="08:30-10:00"/>
    <s v="A"/>
    <n v="161"/>
    <n v="712"/>
    <n v="0"/>
    <x v="0"/>
    <x v="0"/>
  </r>
  <r>
    <n v="300"/>
    <s v="Wednesday"/>
    <s v="08:30-10:00"/>
    <s v="A"/>
    <n v="162"/>
    <n v="302"/>
    <s v="TE409(L4T1)C"/>
    <x v="31"/>
    <x v="47"/>
  </r>
  <r>
    <n v="301"/>
    <s v="Wednesday"/>
    <s v="10:00-11:30"/>
    <s v="D"/>
    <n v="151"/>
    <n v="701"/>
    <s v="TE 404(L4T2)(Fb)"/>
    <x v="32"/>
    <x v="42"/>
  </r>
  <r>
    <n v="302"/>
    <s v="Wednesday"/>
    <s v="10:00-11:30"/>
    <s v="D"/>
    <n v="152"/>
    <n v="702"/>
    <s v="TE306(L3T1)B"/>
    <x v="44"/>
    <x v="35"/>
  </r>
  <r>
    <n v="303"/>
    <s v="Wednesday"/>
    <s v="10:00-11:30"/>
    <s v="D"/>
    <n v="153"/>
    <n v="703"/>
    <s v="TE401(L4T1)(WP)"/>
    <x v="49"/>
    <x v="51"/>
  </r>
  <r>
    <n v="304"/>
    <s v="Wednesday"/>
    <s v="10:00-11:30"/>
    <s v="D"/>
    <n v="154"/>
    <n v="704"/>
    <s v="TE310(L3T3)C"/>
    <x v="43"/>
    <x v="7"/>
  </r>
  <r>
    <n v="305"/>
    <s v="Wednesday"/>
    <s v="10:00-11:30"/>
    <s v="D"/>
    <n v="155"/>
    <n v="705"/>
    <s v="TE402(L3T3)A"/>
    <x v="28"/>
    <x v="41"/>
  </r>
  <r>
    <n v="306"/>
    <s v="Wednesday"/>
    <s v="10:00-11:30"/>
    <s v="D"/>
    <n v="156"/>
    <n v="706"/>
    <s v="TE301(L3T1)C"/>
    <x v="39"/>
    <x v="39"/>
  </r>
  <r>
    <n v="307"/>
    <s v="Wednesday"/>
    <s v="10:00-11:30"/>
    <s v="D"/>
    <n v="157"/>
    <n v="707"/>
    <s v="TE305(L3T1)B"/>
    <x v="29"/>
    <x v="35"/>
  </r>
  <r>
    <n v="308"/>
    <s v="Wednesday"/>
    <s v="10:00-11:30"/>
    <s v="D"/>
    <n v="158"/>
    <s v="406P"/>
    <s v="TE311(L3T3)D"/>
    <x v="30"/>
    <x v="5"/>
  </r>
  <r>
    <n v="309"/>
    <s v="Wednesday"/>
    <s v="10:00-11:30"/>
    <s v="D"/>
    <n v="159"/>
    <s v="407P"/>
    <s v="TE204(L2T3)F"/>
    <x v="55"/>
    <x v="27"/>
  </r>
  <r>
    <n v="310"/>
    <s v="Wednesday"/>
    <s v="10:00-11:30"/>
    <s v="D"/>
    <n v="160"/>
    <n v="711"/>
    <n v="0"/>
    <x v="0"/>
    <x v="0"/>
  </r>
  <r>
    <n v="311"/>
    <s v="Wednesday"/>
    <s v="10:00-11:30"/>
    <s v="D"/>
    <n v="161"/>
    <n v="712"/>
    <n v="0"/>
    <x v="0"/>
    <x v="0"/>
  </r>
  <r>
    <n v="312"/>
    <s v="Wednesday"/>
    <s v="10:00-11:30"/>
    <s v="D"/>
    <n v="162"/>
    <n v="302"/>
    <n v="0"/>
    <x v="0"/>
    <x v="0"/>
  </r>
  <r>
    <n v="313"/>
    <s v="Wednesday"/>
    <s v="11:30-01:00"/>
    <s v="G"/>
    <n v="151"/>
    <n v="701"/>
    <s v="TE408(L4T2)(SPF)"/>
    <x v="32"/>
    <x v="56"/>
  </r>
  <r>
    <n v="314"/>
    <s v="Wednesday"/>
    <s v="11:30-01:00"/>
    <s v="G"/>
    <n v="152"/>
    <n v="702"/>
    <s v="A&amp;M209(L2T3)B"/>
    <x v="12"/>
    <x v="14"/>
  </r>
  <r>
    <n v="315"/>
    <s v="Wednesday"/>
    <s v="11:30-01:00"/>
    <s v="G"/>
    <n v="153"/>
    <n v="703"/>
    <s v="TE302(L3T1)A"/>
    <x v="46"/>
    <x v="38"/>
  </r>
  <r>
    <n v="316"/>
    <s v="Wednesday"/>
    <s v="11:30-01:00"/>
    <s v="G"/>
    <n v="154"/>
    <n v="704"/>
    <s v="TE310(L3T3)D"/>
    <x v="43"/>
    <x v="5"/>
  </r>
  <r>
    <n v="317"/>
    <s v="Wednesday"/>
    <s v="11:30-01:00"/>
    <s v="G"/>
    <n v="155"/>
    <n v="705"/>
    <s v="TE401(L4T1)B(Ap)"/>
    <x v="15"/>
    <x v="17"/>
  </r>
  <r>
    <n v="318"/>
    <s v="Wednesday"/>
    <s v="11:30-01:00"/>
    <s v="G"/>
    <n v="156"/>
    <n v="706"/>
    <s v="TE308(L3T2)B"/>
    <x v="33"/>
    <x v="1"/>
  </r>
  <r>
    <n v="319"/>
    <s v="Wednesday"/>
    <s v="11:30-01:00"/>
    <s v="G"/>
    <n v="157"/>
    <n v="707"/>
    <s v="TE406(L4T1)C"/>
    <x v="23"/>
    <x v="47"/>
  </r>
  <r>
    <n v="320"/>
    <s v="Wednesday"/>
    <s v="11:30-01:00"/>
    <s v="G"/>
    <n v="158"/>
    <s v="406P"/>
    <s v="TE211(L2T1)B"/>
    <x v="34"/>
    <x v="31"/>
  </r>
  <r>
    <n v="321"/>
    <s v="Wednesday"/>
    <s v="11:30-01:00"/>
    <s v="G"/>
    <n v="159"/>
    <s v="407P"/>
    <s v="TE111(L1T1)C"/>
    <x v="55"/>
    <x v="25"/>
  </r>
  <r>
    <n v="322"/>
    <s v="Wednesday"/>
    <s v="11:30-01:00"/>
    <s v="G"/>
    <n v="160"/>
    <n v="711"/>
    <s v="TE408(L4T2)(SWP)"/>
    <x v="49"/>
    <x v="50"/>
  </r>
  <r>
    <n v="323"/>
    <s v="Wednesday"/>
    <s v="11:30-01:00"/>
    <s v="G"/>
    <n v="161"/>
    <n v="712"/>
    <n v="0"/>
    <x v="0"/>
    <x v="0"/>
  </r>
  <r>
    <n v="324"/>
    <s v="Wednesday"/>
    <s v="11:30-01:00"/>
    <s v="G"/>
    <n v="162"/>
    <n v="302"/>
    <s v="TE311(L3T3B"/>
    <x v="25"/>
    <x v="57"/>
  </r>
  <r>
    <n v="325"/>
    <s v="Wednesday"/>
    <s v="01:00-02:30"/>
    <s v="J"/>
    <n v="151"/>
    <n v="701"/>
    <n v="0"/>
    <x v="0"/>
    <x v="0"/>
  </r>
  <r>
    <n v="326"/>
    <s v="Wednesday"/>
    <s v="01:00-02:30"/>
    <s v="J"/>
    <n v="152"/>
    <n v="702"/>
    <s v="TE210(L2T3)D"/>
    <x v="9"/>
    <x v="26"/>
  </r>
  <r>
    <n v="327"/>
    <s v="Wednesday"/>
    <s v="01:00-02:30"/>
    <s v="J"/>
    <n v="153"/>
    <n v="703"/>
    <s v="TE306(L3T1)A"/>
    <x v="44"/>
    <x v="38"/>
  </r>
  <r>
    <n v="328"/>
    <s v="Wednesday"/>
    <s v="01:00-02:30"/>
    <s v="J"/>
    <n v="154"/>
    <n v="704"/>
    <s v="TE406(L4T1)B"/>
    <x v="23"/>
    <x v="44"/>
  </r>
  <r>
    <n v="329"/>
    <s v="Wednesday"/>
    <s v="01:00-02:30"/>
    <s v="J"/>
    <n v="155"/>
    <n v="705"/>
    <s v="TE402(L3T3)C"/>
    <x v="28"/>
    <x v="7"/>
  </r>
  <r>
    <n v="330"/>
    <s v="Wednesday"/>
    <s v="01:00-02:30"/>
    <s v="J"/>
    <n v="156"/>
    <n v="706"/>
    <s v="xxx"/>
    <x v="0"/>
    <x v="46"/>
  </r>
  <r>
    <n v="331"/>
    <s v="Wednesday"/>
    <s v="01:00-02:30"/>
    <s v="J"/>
    <n v="157"/>
    <n v="707"/>
    <s v="TE308(L3T2)A"/>
    <x v="33"/>
    <x v="3"/>
  </r>
  <r>
    <n v="332"/>
    <s v="Wednesday"/>
    <s v="01:00-02:30"/>
    <s v="J"/>
    <n v="158"/>
    <s v="406P"/>
    <s v="TE 212(L2T2)C"/>
    <x v="45"/>
    <x v="23"/>
  </r>
  <r>
    <n v="333"/>
    <s v="Wednesday"/>
    <s v="01:00-02:30"/>
    <s v="J"/>
    <n v="159"/>
    <s v="407P"/>
    <s v="TE 211(L2T1)C"/>
    <x v="30"/>
    <x v="2"/>
  </r>
  <r>
    <n v="334"/>
    <s v="Wednesday"/>
    <s v="01:00-02:30"/>
    <s v="J"/>
    <n v="160"/>
    <n v="711"/>
    <s v="TE405(L4T1)A"/>
    <x v="38"/>
    <x v="33"/>
  </r>
  <r>
    <n v="335"/>
    <s v="Wednesday"/>
    <s v="01:00-02:30"/>
    <s v="J"/>
    <n v="161"/>
    <n v="712"/>
    <s v="TE205(L2T2)C"/>
    <x v="22"/>
    <x v="23"/>
  </r>
  <r>
    <n v="336"/>
    <s v="Wednesday"/>
    <s v="01:00-02:30"/>
    <s v="J"/>
    <n v="162"/>
    <n v="302"/>
    <s v="TE409(L4T1)D"/>
    <x v="31"/>
    <x v="49"/>
  </r>
  <r>
    <n v="337"/>
    <s v="Wednesday"/>
    <s v="2:30-04:00"/>
    <s v="M"/>
    <n v="151"/>
    <n v="701"/>
    <s v="TE215(L2T1)B"/>
    <x v="40"/>
    <x v="31"/>
  </r>
  <r>
    <n v="338"/>
    <s v="Wednesday"/>
    <s v="2:30-04:00"/>
    <s v="M"/>
    <n v="152"/>
    <n v="702"/>
    <s v="TE210(L2T3)C"/>
    <x v="9"/>
    <x v="11"/>
  </r>
  <r>
    <n v="339"/>
    <s v="Wednesday"/>
    <s v="2:30-04:00"/>
    <s v="M"/>
    <n v="153"/>
    <n v="703"/>
    <s v="MAT122(L1T2)A"/>
    <x v="52"/>
    <x v="22"/>
  </r>
  <r>
    <n v="340"/>
    <s v="Wednesday"/>
    <s v="2:30-04:00"/>
    <s v="M"/>
    <n v="154"/>
    <n v="704"/>
    <s v="GED211(L2T1)D"/>
    <x v="2"/>
    <x v="12"/>
  </r>
  <r>
    <n v="341"/>
    <s v="Wednesday"/>
    <s v="2:30-04:00"/>
    <s v="M"/>
    <n v="155"/>
    <n v="705"/>
    <s v="STA131(L1T3)B"/>
    <x v="16"/>
    <x v="15"/>
  </r>
  <r>
    <n v="342"/>
    <s v="Wednesday"/>
    <s v="2:30-04:00"/>
    <s v="M"/>
    <n v="156"/>
    <n v="706"/>
    <s v="TE212(L2T2)B"/>
    <x v="47"/>
    <x v="32"/>
  </r>
  <r>
    <n v="343"/>
    <s v="Wednesday"/>
    <s v="2:30-04:00"/>
    <s v="M"/>
    <n v="157"/>
    <n v="707"/>
    <s v="ENG111(L1T1)C"/>
    <x v="42"/>
    <x v="25"/>
  </r>
  <r>
    <n v="344"/>
    <s v="Wednesday"/>
    <s v="2:30-04:00"/>
    <s v="M"/>
    <n v="158"/>
    <s v="406P"/>
    <s v="TE111(L1T1)D"/>
    <x v="55"/>
    <x v="30"/>
  </r>
  <r>
    <n v="345"/>
    <s v="Wednesday"/>
    <s v="2:30-04:00"/>
    <s v="M"/>
    <n v="159"/>
    <s v="407P"/>
    <s v="ENG122(L1T2)B"/>
    <x v="53"/>
    <x v="21"/>
  </r>
  <r>
    <n v="346"/>
    <s v="Wednesday"/>
    <s v="2:30-04:00"/>
    <s v="M"/>
    <n v="160"/>
    <n v="711"/>
    <n v="0"/>
    <x v="0"/>
    <x v="0"/>
  </r>
  <r>
    <n v="347"/>
    <s v="Wednesday"/>
    <s v="2:30-04:00"/>
    <s v="M"/>
    <n v="161"/>
    <n v="712"/>
    <s v="A&amp;M209(L2T3)E"/>
    <x v="12"/>
    <x v="28"/>
  </r>
  <r>
    <n v="348"/>
    <s v="Wednesday"/>
    <s v="2:30-04:00"/>
    <s v="M"/>
    <n v="162"/>
    <n v="302"/>
    <n v="0"/>
    <x v="0"/>
    <x v="0"/>
  </r>
  <r>
    <n v="349"/>
    <s v="Wednesday"/>
    <s v="04:00-05:30"/>
    <s v="P"/>
    <n v="151"/>
    <n v="701"/>
    <s v="TE404(L4T2)(WP)"/>
    <x v="41"/>
    <x v="45"/>
  </r>
  <r>
    <n v="350"/>
    <s v="Wednesday"/>
    <s v="04:00-05:30"/>
    <s v="P"/>
    <n v="152"/>
    <n v="702"/>
    <s v="GED211(L2T1)A"/>
    <x v="2"/>
    <x v="18"/>
  </r>
  <r>
    <n v="351"/>
    <s v="Wednesday"/>
    <s v="04:00-05:30"/>
    <s v="P"/>
    <n v="153"/>
    <n v="703"/>
    <s v="TE215(L2T1)D"/>
    <x v="40"/>
    <x v="12"/>
  </r>
  <r>
    <n v="352"/>
    <s v="Wednesday"/>
    <s v="04:00-05:30"/>
    <s v="P"/>
    <n v="154"/>
    <n v="704"/>
    <s v="MAT122(L1T2)B"/>
    <x v="52"/>
    <x v="21"/>
  </r>
  <r>
    <n v="353"/>
    <s v="Wednesday"/>
    <s v="04:00-05:30"/>
    <s v="P"/>
    <n v="155"/>
    <n v="705"/>
    <s v="STA131(L1T3)C"/>
    <x v="16"/>
    <x v="16"/>
  </r>
  <r>
    <n v="354"/>
    <s v="Wednesday"/>
    <s v="04:00-05:30"/>
    <s v="P"/>
    <n v="156"/>
    <n v="706"/>
    <n v="0"/>
    <x v="0"/>
    <x v="0"/>
  </r>
  <r>
    <n v="355"/>
    <s v="Wednesday"/>
    <s v="04:00-05:30"/>
    <s v="P"/>
    <n v="157"/>
    <n v="707"/>
    <s v="ENG111(L1T1)D"/>
    <x v="42"/>
    <x v="30"/>
  </r>
  <r>
    <n v="356"/>
    <s v="Wednesday"/>
    <s v="04:00-05:30"/>
    <s v="P"/>
    <n v="158"/>
    <s v="406P"/>
    <s v="MAT111(L1T1)A"/>
    <x v="14"/>
    <x v="10"/>
  </r>
  <r>
    <n v="357"/>
    <s v="Wednesday"/>
    <s v="04:00-05:30"/>
    <s v="P"/>
    <n v="159"/>
    <s v="407P"/>
    <s v="ENG122(L1T2)A"/>
    <x v="53"/>
    <x v="22"/>
  </r>
  <r>
    <n v="358"/>
    <s v="Wednesday"/>
    <s v="04:00-05:30"/>
    <s v="P"/>
    <n v="160"/>
    <n v="711"/>
    <n v="0"/>
    <x v="0"/>
    <x v="0"/>
  </r>
  <r>
    <n v="359"/>
    <s v="Wednesday"/>
    <s v="04:00-05:30"/>
    <s v="P"/>
    <n v="161"/>
    <n v="712"/>
    <s v="TE406(L4T1)D"/>
    <x v="54"/>
    <x v="49"/>
  </r>
  <r>
    <n v="360"/>
    <s v="Wednesday"/>
    <s v="04:00-05:30"/>
    <s v="P"/>
    <n v="162"/>
    <n v="401"/>
    <n v="0"/>
    <x v="0"/>
    <x v="0"/>
  </r>
  <r>
    <n v="361"/>
    <s v="Thursday"/>
    <s v="08:30-10:00"/>
    <s v="A"/>
    <n v="187"/>
    <n v="701"/>
    <n v="0"/>
    <x v="0"/>
    <x v="0"/>
  </r>
  <r>
    <n v="362"/>
    <s v="Thursday"/>
    <s v="08:30-10:00"/>
    <s v="A"/>
    <n v="188"/>
    <n v="702"/>
    <s v="TE305(L3T1)B"/>
    <x v="44"/>
    <x v="35"/>
  </r>
  <r>
    <n v="363"/>
    <s v="Thursday"/>
    <s v="08:30-10:00"/>
    <s v="A"/>
    <n v="189"/>
    <n v="703"/>
    <s v="TE210(L2T3)B"/>
    <x v="9"/>
    <x v="14"/>
  </r>
  <r>
    <n v="364"/>
    <s v="Thursday"/>
    <s v="08:30-10:00"/>
    <s v="A"/>
    <n v="190"/>
    <n v="704"/>
    <s v="TE210(L2T3)E"/>
    <x v="50"/>
    <x v="28"/>
  </r>
  <r>
    <n v="365"/>
    <s v="Thursday"/>
    <s v="08:30-10:00"/>
    <s v="A"/>
    <n v="191"/>
    <n v="705"/>
    <s v="TE132(L1T3)A"/>
    <x v="4"/>
    <x v="4"/>
  </r>
  <r>
    <n v="366"/>
    <s v="Thursday"/>
    <s v="08:30-10:00"/>
    <s v="A"/>
    <n v="192"/>
    <n v="706"/>
    <s v="BDS307(L3T2)B"/>
    <x v="2"/>
    <x v="1"/>
  </r>
  <r>
    <n v="367"/>
    <s v="Thursday"/>
    <s v="08:30-10:00"/>
    <s v="A"/>
    <n v="193"/>
    <n v="707"/>
    <s v="TE132(L1T3)F"/>
    <x v="3"/>
    <x v="9"/>
  </r>
  <r>
    <n v="368"/>
    <s v="Thursday"/>
    <s v="08:30-10:00"/>
    <s v="A"/>
    <n v="194"/>
    <s v="406P"/>
    <s v="TE204(L2T3)F"/>
    <x v="55"/>
    <x v="27"/>
  </r>
  <r>
    <n v="369"/>
    <s v="Thursday"/>
    <s v="08:30-10:00"/>
    <s v="A"/>
    <n v="195"/>
    <s v="407P"/>
    <n v="0"/>
    <x v="0"/>
    <x v="0"/>
  </r>
  <r>
    <n v="370"/>
    <s v="Thursday"/>
    <s v="08:30-10:00"/>
    <s v="A"/>
    <n v="196"/>
    <n v="711"/>
    <s v="BDS211(L2T3)C"/>
    <x v="6"/>
    <x v="11"/>
  </r>
  <r>
    <n v="371"/>
    <s v="Thursday"/>
    <s v="08:30-10:00"/>
    <s v="A"/>
    <n v="197"/>
    <n v="712"/>
    <n v="0"/>
    <x v="0"/>
    <x v="0"/>
  </r>
  <r>
    <n v="372"/>
    <s v="Thursday"/>
    <s v="08:30-10:00"/>
    <s v="A"/>
    <n v="198"/>
    <n v="0"/>
    <n v="0"/>
    <x v="0"/>
    <x v="0"/>
  </r>
  <r>
    <n v="373"/>
    <s v="Thursday"/>
    <s v="10:00-11:30"/>
    <s v="D"/>
    <n v="187"/>
    <n v="701"/>
    <s v="TE210(L2T3)C"/>
    <x v="9"/>
    <x v="11"/>
  </r>
  <r>
    <n v="374"/>
    <s v="Thursday"/>
    <s v="10:00-11:30"/>
    <s v="D"/>
    <n v="188"/>
    <n v="702"/>
    <s v="TE213(L2T1)A"/>
    <x v="48"/>
    <x v="18"/>
  </r>
  <r>
    <n v="375"/>
    <s v="Thursday"/>
    <s v="10:00-11:30"/>
    <s v="D"/>
    <n v="189"/>
    <n v="703"/>
    <s v="MAT133(L1T3)C"/>
    <x v="8"/>
    <x v="16"/>
  </r>
  <r>
    <n v="376"/>
    <s v="Thursday"/>
    <s v="10:00-11:30"/>
    <s v="D"/>
    <n v="190"/>
    <n v="704"/>
    <s v="TE210(L2T3)F"/>
    <x v="50"/>
    <x v="27"/>
  </r>
  <r>
    <n v="377"/>
    <s v="Thursday"/>
    <s v="10:00-11:30"/>
    <s v="D"/>
    <n v="191"/>
    <n v="705"/>
    <s v="TE133(L1T3)F"/>
    <x v="10"/>
    <x v="9"/>
  </r>
  <r>
    <n v="378"/>
    <s v="Thursday"/>
    <s v="10:00-11:30"/>
    <s v="D"/>
    <n v="192"/>
    <n v="706"/>
    <s v="TE305(L3T1)C"/>
    <x v="29"/>
    <x v="39"/>
  </r>
  <r>
    <n v="379"/>
    <s v="Thursday"/>
    <s v="10:00-11:30"/>
    <s v="D"/>
    <n v="193"/>
    <n v="707"/>
    <s v="TE132(L1T3)E"/>
    <x v="3"/>
    <x v="20"/>
  </r>
  <r>
    <n v="380"/>
    <s v="Thursday"/>
    <s v="10:00-11:30"/>
    <s v="D"/>
    <n v="194"/>
    <s v="406P"/>
    <s v="TE111(L1T1)C"/>
    <x v="55"/>
    <x v="25"/>
  </r>
  <r>
    <n v="381"/>
    <s v="Thursday"/>
    <s v="10:00-11:30"/>
    <s v="D"/>
    <n v="195"/>
    <s v="407P"/>
    <s v="ENG111(L1T1)D"/>
    <x v="42"/>
    <x v="30"/>
  </r>
  <r>
    <n v="382"/>
    <s v="Thursday"/>
    <s v="10:00-11:30"/>
    <s v="D"/>
    <n v="196"/>
    <n v="711"/>
    <n v="0"/>
    <x v="0"/>
    <x v="0"/>
  </r>
  <r>
    <n v="383"/>
    <s v="Thursday"/>
    <s v="10:00-11:30"/>
    <s v="D"/>
    <n v="197"/>
    <n v="712"/>
    <s v="BDS211(L2T3)B"/>
    <x v="6"/>
    <x v="14"/>
  </r>
  <r>
    <n v="384"/>
    <s v="Thursday"/>
    <s v="10:00-11:30"/>
    <s v="D"/>
    <n v="198"/>
    <n v="302"/>
    <n v="0"/>
    <x v="0"/>
    <x v="0"/>
  </r>
  <r>
    <n v="385"/>
    <s v="Thursday"/>
    <s v="11:30-01:00"/>
    <s v="G"/>
    <n v="187"/>
    <n v="701"/>
    <s v="TE212(L2T2)A"/>
    <x v="44"/>
    <x v="29"/>
  </r>
  <r>
    <n v="386"/>
    <s v="Thursday"/>
    <s v="11:30-01:00"/>
    <s v="G"/>
    <n v="188"/>
    <n v="702"/>
    <s v="TE132(L1T3)C"/>
    <x v="4"/>
    <x v="16"/>
  </r>
  <r>
    <n v="387"/>
    <s v="Thursday"/>
    <s v="11:30-01:00"/>
    <s v="G"/>
    <n v="189"/>
    <n v="703"/>
    <s v="TE213(L2T1)B"/>
    <x v="48"/>
    <x v="31"/>
  </r>
  <r>
    <n v="388"/>
    <s v="Thursday"/>
    <s v="11:30-01:00"/>
    <s v="G"/>
    <n v="190"/>
    <n v="704"/>
    <s v="TE203(L2T2)B"/>
    <x v="35"/>
    <x v="32"/>
  </r>
  <r>
    <n v="389"/>
    <s v="Thursday"/>
    <s v="11:30-01:00"/>
    <s v="G"/>
    <n v="191"/>
    <n v="705"/>
    <s v="TE133(L1T3)E"/>
    <x v="10"/>
    <x v="20"/>
  </r>
  <r>
    <n v="390"/>
    <s v="Thursday"/>
    <s v="11:30-01:00"/>
    <s v="G"/>
    <n v="192"/>
    <n v="706"/>
    <s v="BDS307(L3T2)A"/>
    <x v="2"/>
    <x v="3"/>
  </r>
  <r>
    <n v="391"/>
    <s v="Thursday"/>
    <s v="11:30-01:00"/>
    <s v="G"/>
    <n v="193"/>
    <n v="707"/>
    <s v="TE402(L3T3)B"/>
    <x v="28"/>
    <x v="36"/>
  </r>
  <r>
    <n v="392"/>
    <s v="Thursday"/>
    <s v="11:30-01:00"/>
    <s v="G"/>
    <n v="194"/>
    <s v="406P"/>
    <s v="TE111(L1T1)D"/>
    <x v="55"/>
    <x v="30"/>
  </r>
  <r>
    <n v="393"/>
    <s v="Thursday"/>
    <s v="11:30-01:00"/>
    <s v="G"/>
    <n v="195"/>
    <s v="407P"/>
    <s v="ENG111(L1T1)C"/>
    <x v="42"/>
    <x v="25"/>
  </r>
  <r>
    <n v="394"/>
    <s v="Thursday"/>
    <s v="11:30-01:00"/>
    <s v="G"/>
    <n v="196"/>
    <n v="711"/>
    <n v="0"/>
    <x v="0"/>
    <x v="0"/>
  </r>
  <r>
    <n v="395"/>
    <s v="Thursday"/>
    <s v="11:30-01:00"/>
    <s v="G"/>
    <n v="197"/>
    <n v="712"/>
    <s v="BDS211(L2T3)A"/>
    <x v="20"/>
    <x v="6"/>
  </r>
  <r>
    <n v="396"/>
    <s v="Thursday"/>
    <s v="11:30-01:00"/>
    <s v="G"/>
    <n v="198"/>
    <n v="0"/>
    <n v="0"/>
    <x v="0"/>
    <x v="0"/>
  </r>
  <r>
    <n v="397"/>
    <s v="Thursday"/>
    <s v="01:00-02:30"/>
    <s v="J"/>
    <n v="187"/>
    <n v="701"/>
    <s v="TE215(L2T1)C"/>
    <x v="40"/>
    <x v="2"/>
  </r>
  <r>
    <n v="398"/>
    <s v="Thursday"/>
    <s v="01:00-02:30"/>
    <s v="J"/>
    <n v="188"/>
    <n v="702"/>
    <s v="TE210(L2T3)A"/>
    <x v="9"/>
    <x v="6"/>
  </r>
  <r>
    <n v="399"/>
    <s v="Thursday"/>
    <s v="01:00-02:30"/>
    <s v="J"/>
    <n v="189"/>
    <n v="703"/>
    <s v="MAT133(L1T3)E"/>
    <x v="8"/>
    <x v="20"/>
  </r>
  <r>
    <n v="400"/>
    <s v="Thursday"/>
    <s v="01:00-02:30"/>
    <s v="J"/>
    <n v="190"/>
    <n v="704"/>
    <s v="TE305(L3T1)C"/>
    <x v="44"/>
    <x v="39"/>
  </r>
  <r>
    <n v="401"/>
    <s v="Thursday"/>
    <s v="01:00-02:30"/>
    <s v="J"/>
    <n v="191"/>
    <n v="705"/>
    <s v="TE203(L2T2)A"/>
    <x v="35"/>
    <x v="29"/>
  </r>
  <r>
    <n v="402"/>
    <s v="Thursday"/>
    <s v="01:00-02:30"/>
    <s v="J"/>
    <n v="192"/>
    <n v="706"/>
    <s v="STA131(L1T3)C"/>
    <x v="16"/>
    <x v="16"/>
  </r>
  <r>
    <n v="403"/>
    <s v="Thursday"/>
    <s v="01:00-02:30"/>
    <s v="J"/>
    <n v="193"/>
    <n v="707"/>
    <s v="TE402(L3T3)A"/>
    <x v="28"/>
    <x v="41"/>
  </r>
  <r>
    <n v="404"/>
    <s v="Thursday"/>
    <s v="01:00-02:30"/>
    <s v="J"/>
    <n v="194"/>
    <s v="406P"/>
    <s v="BUC403(L3T3)B"/>
    <x v="5"/>
    <x v="36"/>
  </r>
  <r>
    <n v="405"/>
    <s v="Thursday"/>
    <s v="01:00-02:30"/>
    <s v="J"/>
    <n v="195"/>
    <s v="407P"/>
    <n v="0"/>
    <x v="0"/>
    <x v="0"/>
  </r>
  <r>
    <n v="406"/>
    <s v="Thursday"/>
    <s v="01:00-02:30"/>
    <s v="J"/>
    <n v="196"/>
    <n v="711"/>
    <s v="BDS211(L2T3)D"/>
    <x v="20"/>
    <x v="26"/>
  </r>
  <r>
    <n v="407"/>
    <s v="Thursday"/>
    <s v="01:00-02:30"/>
    <s v="J"/>
    <n v="197"/>
    <n v="712"/>
    <s v="A&amp;M209(L2T3)E"/>
    <x v="12"/>
    <x v="28"/>
  </r>
  <r>
    <n v="408"/>
    <s v="Thursday"/>
    <s v="01:00-02:30"/>
    <s v="J"/>
    <n v="198"/>
    <n v="302"/>
    <n v="0"/>
    <x v="0"/>
    <x v="0"/>
  </r>
  <r>
    <n v="409"/>
    <s v="Thursday"/>
    <s v="2:30-04:00"/>
    <s v="M"/>
    <n v="187"/>
    <n v="701"/>
    <s v="TE215(L2T1)B"/>
    <x v="40"/>
    <x v="31"/>
  </r>
  <r>
    <n v="410"/>
    <s v="Thursday"/>
    <s v="2:30-04:00"/>
    <s v="M"/>
    <n v="188"/>
    <n v="702"/>
    <s v="TE212(L2T2)B"/>
    <x v="47"/>
    <x v="32"/>
  </r>
  <r>
    <n v="411"/>
    <s v="Thursday"/>
    <s v="2:30-04:00"/>
    <s v="M"/>
    <n v="189"/>
    <n v="703"/>
    <s v="TE405(L4T1)C"/>
    <x v="51"/>
    <x v="47"/>
  </r>
  <r>
    <n v="412"/>
    <s v="Thursday"/>
    <s v="2:30-04:00"/>
    <s v="M"/>
    <n v="190"/>
    <n v="704"/>
    <s v="GED211(L2T1)C"/>
    <x v="2"/>
    <x v="2"/>
  </r>
  <r>
    <n v="413"/>
    <s v="Thursday"/>
    <s v="2:30-04:00"/>
    <s v="M"/>
    <n v="191"/>
    <n v="705"/>
    <s v="TE133(L1T3)D"/>
    <x v="10"/>
    <x v="34"/>
  </r>
  <r>
    <n v="414"/>
    <s v="Thursday"/>
    <s v="2:30-04:00"/>
    <s v="M"/>
    <n v="192"/>
    <n v="706"/>
    <s v="STA131(L1T3)A"/>
    <x v="16"/>
    <x v="4"/>
  </r>
  <r>
    <n v="415"/>
    <s v="Thursday"/>
    <s v="2:30-04:00"/>
    <s v="M"/>
    <n v="193"/>
    <n v="707"/>
    <s v="TE 212(L2T2)C"/>
    <x v="45"/>
    <x v="23"/>
  </r>
  <r>
    <n v="416"/>
    <s v="Thursday"/>
    <s v="2:30-04:00"/>
    <s v="M"/>
    <n v="194"/>
    <s v="406P"/>
    <n v="0"/>
    <x v="0"/>
    <x v="0"/>
  </r>
  <r>
    <n v="417"/>
    <s v="Thursday"/>
    <s v="2:30-04:00"/>
    <s v="M"/>
    <n v="195"/>
    <s v="407P"/>
    <n v="0"/>
    <x v="0"/>
    <x v="0"/>
  </r>
  <r>
    <n v="418"/>
    <s v="Thursday"/>
    <s v="2:30-04:00"/>
    <s v="M"/>
    <n v="196"/>
    <n v="711"/>
    <s v="BDS211(L2T3)E"/>
    <x v="21"/>
    <x v="28"/>
  </r>
  <r>
    <n v="419"/>
    <s v="Thursday"/>
    <s v="2:30-04:00"/>
    <s v="M"/>
    <n v="197"/>
    <n v="712"/>
    <s v="A&amp;M209(L2T3)D"/>
    <x v="12"/>
    <x v="26"/>
  </r>
  <r>
    <n v="420"/>
    <s v="Thursday"/>
    <s v="2:30-04:00"/>
    <s v="M"/>
    <n v="198"/>
    <n v="0"/>
    <n v="0"/>
    <x v="0"/>
    <x v="0"/>
  </r>
  <r>
    <n v="421"/>
    <s v="Thursday"/>
    <s v="04:00-05:30"/>
    <s v="P"/>
    <n v="187"/>
    <n v="701"/>
    <n v="0"/>
    <x v="0"/>
    <x v="0"/>
  </r>
  <r>
    <n v="422"/>
    <s v="Thursday"/>
    <s v="04:00-05:30"/>
    <s v="P"/>
    <n v="188"/>
    <n v="702"/>
    <s v="TE 205(L2T2)A"/>
    <x v="37"/>
    <x v="29"/>
  </r>
  <r>
    <n v="423"/>
    <s v="Thursday"/>
    <s v="04:00-05:30"/>
    <s v="P"/>
    <n v="189"/>
    <n v="703"/>
    <n v="0"/>
    <x v="0"/>
    <x v="0"/>
  </r>
  <r>
    <n v="424"/>
    <s v="Thursday"/>
    <s v="04:00-05:30"/>
    <s v="P"/>
    <n v="190"/>
    <n v="704"/>
    <s v="TE301(L3T1)C"/>
    <x v="39"/>
    <x v="39"/>
  </r>
  <r>
    <n v="425"/>
    <s v="Thursday"/>
    <s v="04:00-05:30"/>
    <s v="P"/>
    <n v="191"/>
    <n v="705"/>
    <n v="0"/>
    <x v="0"/>
    <x v="0"/>
  </r>
  <r>
    <n v="426"/>
    <s v="Thursday"/>
    <s v="04:00-05:30"/>
    <s v="P"/>
    <n v="192"/>
    <n v="706"/>
    <s v="A&amp;M209(L2T3)B"/>
    <x v="12"/>
    <x v="14"/>
  </r>
  <r>
    <n v="427"/>
    <s v="Thursday"/>
    <s v="04:00-05:30"/>
    <s v="P"/>
    <n v="193"/>
    <n v="707"/>
    <s v="TE211(L2T1)D"/>
    <x v="13"/>
    <x v="12"/>
  </r>
  <r>
    <n v="428"/>
    <s v="Thursday"/>
    <s v="04:00-05:30"/>
    <s v="P"/>
    <n v="194"/>
    <s v="406P"/>
    <n v="0"/>
    <x v="0"/>
    <x v="0"/>
  </r>
  <r>
    <n v="429"/>
    <s v="Thursday"/>
    <s v="04:00-05:30"/>
    <s v="P"/>
    <n v="195"/>
    <s v="407P"/>
    <n v="0"/>
    <x v="0"/>
    <x v="0"/>
  </r>
  <r>
    <n v="430"/>
    <s v="Thursday"/>
    <s v="04:00-05:30"/>
    <s v="P"/>
    <n v="196"/>
    <n v="711"/>
    <s v="BDS211(L2T3)F"/>
    <x v="21"/>
    <x v="27"/>
  </r>
  <r>
    <n v="431"/>
    <s v="Thursday"/>
    <s v="04:00-05:30"/>
    <s v="P"/>
    <n v="197"/>
    <n v="712"/>
    <n v="0"/>
    <x v="0"/>
    <x v="0"/>
  </r>
  <r>
    <n v="432"/>
    <s v="Thursday"/>
    <s v="04:00-05:30"/>
    <s v="P"/>
    <n v="198"/>
    <n v="0"/>
    <n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29">
  <r>
    <n v="1"/>
    <x v="0"/>
    <x v="0"/>
    <s v="A"/>
    <n v="6"/>
    <x v="0"/>
    <s v="GED211(L2T1)C"/>
    <x v="0"/>
    <x v="0"/>
    <s v="Saturday08:30-10:00FHS"/>
    <s v="Saturday08:30-10:00(L2T1)C"/>
    <n v="1"/>
    <x v="0"/>
  </r>
  <r>
    <n v="2"/>
    <x v="0"/>
    <x v="0"/>
    <s v="A"/>
    <n v="7"/>
    <x v="1"/>
    <s v="TE309(L3T2)B"/>
    <x v="1"/>
    <x v="1"/>
    <s v="Saturday08:30-10:00MSB"/>
    <s v="Saturday08:30-10:00(L3T2)B"/>
    <n v="1"/>
    <x v="1"/>
  </r>
  <r>
    <n v="3"/>
    <x v="0"/>
    <x v="0"/>
    <s v="A"/>
    <n v="8"/>
    <x v="2"/>
    <n v="0"/>
    <x v="2"/>
    <x v="2"/>
    <s v="Saturday08:30-10:000"/>
    <s v="Saturday08:30-10:000"/>
    <n v="5"/>
    <x v="2"/>
  </r>
  <r>
    <n v="4"/>
    <x v="0"/>
    <x v="0"/>
    <s v="A"/>
    <n v="9"/>
    <x v="3"/>
    <s v="TE306(L3T2)A"/>
    <x v="3"/>
    <x v="3"/>
    <s v="Saturday08:30-10:00TM"/>
    <s v="Saturday08:30-10:00(L3T2)A"/>
    <n v="1"/>
    <x v="1"/>
  </r>
  <r>
    <n v="5"/>
    <x v="0"/>
    <x v="0"/>
    <s v="A"/>
    <n v="10"/>
    <x v="4"/>
    <n v="0"/>
    <x v="2"/>
    <x v="2"/>
    <s v="Saturday08:30-10:000"/>
    <s v="Saturday08:30-10:000"/>
    <n v="5"/>
    <x v="2"/>
  </r>
  <r>
    <n v="6"/>
    <x v="0"/>
    <x v="0"/>
    <s v="A"/>
    <n v="11"/>
    <x v="5"/>
    <s v="TE132(L1T3)A"/>
    <x v="4"/>
    <x v="4"/>
    <s v="Saturday08:30-10:00WAB"/>
    <s v="Saturday08:30-10:00(L1T3)A"/>
    <n v="1"/>
    <x v="3"/>
  </r>
  <r>
    <n v="7"/>
    <x v="0"/>
    <x v="0"/>
    <s v="A"/>
    <n v="12"/>
    <x v="6"/>
    <n v="0"/>
    <x v="2"/>
    <x v="2"/>
    <s v="Saturday08:30-10:000"/>
    <s v="Saturday08:30-10:000"/>
    <n v="5"/>
    <x v="2"/>
  </r>
  <r>
    <n v="8"/>
    <x v="0"/>
    <x v="0"/>
    <s v="A"/>
    <n v="13"/>
    <x v="7"/>
    <n v="0"/>
    <x v="2"/>
    <x v="2"/>
    <s v="Saturday08:30-10:000"/>
    <s v="Saturday08:30-10:000"/>
    <n v="5"/>
    <x v="2"/>
  </r>
  <r>
    <n v="9"/>
    <x v="0"/>
    <x v="0"/>
    <s v="A"/>
    <n v="14"/>
    <x v="8"/>
    <s v="BUC403(L3T3)D"/>
    <x v="5"/>
    <x v="5"/>
    <s v="Saturday08:30-10:00NL"/>
    <s v="Saturday08:30-10:00(L3T3)D"/>
    <n v="2"/>
    <x v="4"/>
  </r>
  <r>
    <n v="10"/>
    <x v="0"/>
    <x v="0"/>
    <s v="A"/>
    <n v="15"/>
    <x v="9"/>
    <s v="BDS211(L2T3)A"/>
    <x v="6"/>
    <x v="6"/>
    <s v="Saturday08:30-10:00PT-1"/>
    <s v="Saturday08:30-10:00(L2T3)A"/>
    <n v="1"/>
    <x v="5"/>
  </r>
  <r>
    <n v="11"/>
    <x v="0"/>
    <x v="0"/>
    <s v="A"/>
    <n v="16"/>
    <x v="10"/>
    <s v="BUC403(L3T3)C"/>
    <x v="5"/>
    <x v="7"/>
    <s v="Saturday08:30-10:00NL"/>
    <s v="Saturday08:30-10:00(L3T3)C"/>
    <n v="2"/>
    <x v="4"/>
  </r>
  <r>
    <n v="11"/>
    <x v="0"/>
    <x v="0"/>
    <s v="A"/>
    <n v="17"/>
    <x v="11"/>
    <n v="0"/>
    <x v="2"/>
    <x v="2"/>
    <s v="Saturday08:30-10:000"/>
    <s v="Saturday08:30-10:000"/>
    <n v="5"/>
    <x v="2"/>
  </r>
  <r>
    <n v="13"/>
    <x v="0"/>
    <x v="1"/>
    <s v="D"/>
    <n v="6"/>
    <x v="0"/>
    <s v="TE306(L3T2)B"/>
    <x v="3"/>
    <x v="1"/>
    <s v="Saturday10:00-11:30TM"/>
    <s v="Saturday10:00-11:30(L3T2)B"/>
    <n v="1"/>
    <x v="1"/>
  </r>
  <r>
    <n v="14"/>
    <x v="0"/>
    <x v="1"/>
    <s v="D"/>
    <n v="7"/>
    <x v="1"/>
    <s v="TE408(L4T2)B(Ap)"/>
    <x v="7"/>
    <x v="8"/>
    <s v="Saturday10:00-11:30AAM"/>
    <s v="Saturday10:00-11:30(L4T2)B(Ap)"/>
    <n v="1"/>
    <x v="6"/>
  </r>
  <r>
    <n v="15"/>
    <x v="0"/>
    <x v="1"/>
    <s v="D"/>
    <n v="8"/>
    <x v="2"/>
    <s v="MAT133(L1T3)F"/>
    <x v="8"/>
    <x v="9"/>
    <s v="Saturday10:00-11:30BCD"/>
    <s v="Saturday10:00-11:30(L1T3)F"/>
    <n v="1"/>
    <x v="3"/>
  </r>
  <r>
    <n v="16"/>
    <x v="0"/>
    <x v="1"/>
    <s v="D"/>
    <n v="9"/>
    <x v="3"/>
    <s v="TE210(L2T3)A"/>
    <x v="9"/>
    <x v="6"/>
    <s v="Saturday10:00-11:30SH"/>
    <s v="Saturday10:00-11:30(L2T3)A"/>
    <n v="1"/>
    <x v="5"/>
  </r>
  <r>
    <n v="17"/>
    <x v="0"/>
    <x v="1"/>
    <s v="D"/>
    <n v="10"/>
    <x v="4"/>
    <s v="TE133(L1T3)A"/>
    <x v="10"/>
    <x v="4"/>
    <s v="Saturday10:00-11:30MMI"/>
    <s v="Saturday10:00-11:30(L1T3)A"/>
    <n v="1"/>
    <x v="3"/>
  </r>
  <r>
    <n v="18"/>
    <x v="0"/>
    <x v="1"/>
    <s v="D"/>
    <n v="11"/>
    <x v="5"/>
    <s v="PHY111(L1T1)A"/>
    <x v="11"/>
    <x v="10"/>
    <s v="Saturday10:00-11:30AKA"/>
    <s v="Saturday10:00-11:30(L1T1)A"/>
    <n v="1"/>
    <x v="7"/>
  </r>
  <r>
    <n v="19"/>
    <x v="0"/>
    <x v="1"/>
    <s v="D"/>
    <n v="12"/>
    <x v="6"/>
    <s v="A&amp;M209(L2T3)C"/>
    <x v="12"/>
    <x v="11"/>
    <s v="Saturday10:00-11:30FZ"/>
    <s v="Saturday10:00-11:30(L2T3)C"/>
    <n v="1"/>
    <x v="5"/>
  </r>
  <r>
    <n v="20"/>
    <x v="0"/>
    <x v="1"/>
    <s v="D"/>
    <n v="13"/>
    <x v="7"/>
    <s v="TE211(L2T1)D"/>
    <x v="13"/>
    <x v="12"/>
    <s v="Saturday10:00-11:30MRI"/>
    <s v="Saturday10:00-11:30(L2T1)D"/>
    <n v="1"/>
    <x v="0"/>
  </r>
  <r>
    <n v="21"/>
    <x v="0"/>
    <x v="1"/>
    <s v="D"/>
    <n v="14"/>
    <x v="8"/>
    <s v="MAT111(L1T1)B"/>
    <x v="14"/>
    <x v="13"/>
    <s v="Saturday10:00-11:30SF1"/>
    <s v="Saturday10:00-11:30(L1T1)B"/>
    <n v="1"/>
    <x v="7"/>
  </r>
  <r>
    <n v="22"/>
    <x v="0"/>
    <x v="1"/>
    <s v="D"/>
    <n v="15"/>
    <x v="9"/>
    <s v="BDS211(L2T3)B"/>
    <x v="6"/>
    <x v="14"/>
    <s v="Saturday10:00-11:30PT-1"/>
    <s v="Saturday10:00-11:30(L2T3)B"/>
    <n v="1"/>
    <x v="5"/>
  </r>
  <r>
    <n v="23"/>
    <x v="0"/>
    <x v="1"/>
    <s v="D"/>
    <n v="16"/>
    <x v="10"/>
    <n v="0"/>
    <x v="2"/>
    <x v="2"/>
    <s v="Saturday10:00-11:300"/>
    <s v="Saturday10:00-11:300"/>
    <n v="2"/>
    <x v="2"/>
  </r>
  <r>
    <n v="24"/>
    <x v="0"/>
    <x v="1"/>
    <s v="D"/>
    <n v="17"/>
    <x v="11"/>
    <n v="0"/>
    <x v="2"/>
    <x v="2"/>
    <s v="Saturday10:00-11:300"/>
    <s v="Saturday10:00-11:300"/>
    <n v="2"/>
    <x v="2"/>
  </r>
  <r>
    <n v="25"/>
    <x v="0"/>
    <x v="2"/>
    <s v="G"/>
    <n v="6"/>
    <x v="0"/>
    <s v="TE132(L1T3)F"/>
    <x v="3"/>
    <x v="9"/>
    <s v="Saturday11:30-01:00TM"/>
    <s v="Saturday11:30-01:00(L1T3)F"/>
    <n v="1"/>
    <x v="3"/>
  </r>
  <r>
    <n v="26"/>
    <x v="0"/>
    <x v="2"/>
    <s v="G"/>
    <n v="7"/>
    <x v="1"/>
    <s v="A&amp;M209(L2T3)A"/>
    <x v="12"/>
    <x v="6"/>
    <s v="Saturday11:30-01:00FZ"/>
    <s v="Saturday11:30-01:00(L2T3)A"/>
    <n v="1"/>
    <x v="5"/>
  </r>
  <r>
    <n v="27"/>
    <x v="0"/>
    <x v="2"/>
    <s v="G"/>
    <n v="8"/>
    <x v="2"/>
    <s v="TE309(L3T2)A"/>
    <x v="1"/>
    <x v="3"/>
    <s v="Saturday11:30-01:00MSB"/>
    <s v="Saturday11:30-01:00(L3T2)A"/>
    <n v="1"/>
    <x v="1"/>
  </r>
  <r>
    <n v="28"/>
    <x v="0"/>
    <x v="2"/>
    <s v="G"/>
    <n v="9"/>
    <x v="3"/>
    <s v="TE210(L2T3)B"/>
    <x v="9"/>
    <x v="14"/>
    <s v="Saturday11:30-01:00SH"/>
    <s v="Saturday11:30-01:00(L2T3)B"/>
    <n v="1"/>
    <x v="5"/>
  </r>
  <r>
    <n v="29"/>
    <x v="0"/>
    <x v="2"/>
    <s v="G"/>
    <n v="10"/>
    <x v="4"/>
    <s v="TE133(L1T3)B"/>
    <x v="10"/>
    <x v="15"/>
    <s v="Saturday11:30-01:00MMI"/>
    <s v="Saturday11:30-01:00(L1T3)B"/>
    <n v="1"/>
    <x v="3"/>
  </r>
  <r>
    <n v="30"/>
    <x v="0"/>
    <x v="2"/>
    <s v="G"/>
    <n v="11"/>
    <x v="5"/>
    <s v="TE132(L1T3)C"/>
    <x v="4"/>
    <x v="16"/>
    <s v="Saturday11:30-01:00WAB"/>
    <s v="Saturday11:30-01:00(L1T3)C"/>
    <n v="1"/>
    <x v="3"/>
  </r>
  <r>
    <n v="31"/>
    <x v="0"/>
    <x v="2"/>
    <s v="G"/>
    <n v="12"/>
    <x v="6"/>
    <s v="PHY111(L1T1)B"/>
    <x v="11"/>
    <x v="13"/>
    <s v="Saturday11:30-01:00AKA"/>
    <s v="Saturday11:30-01:00(L1T1)B"/>
    <n v="1"/>
    <x v="7"/>
  </r>
  <r>
    <n v="32"/>
    <x v="0"/>
    <x v="2"/>
    <s v="G"/>
    <n v="13"/>
    <x v="7"/>
    <s v="STA131(L1T3)E"/>
    <x v="15"/>
    <x v="17"/>
    <s v="Saturday11:30-01:00SRD"/>
    <s v="Saturday11:30-01:00(L1T3)E"/>
    <n v="1"/>
    <x v="3"/>
  </r>
  <r>
    <n v="33"/>
    <x v="0"/>
    <x v="2"/>
    <s v="G"/>
    <n v="14"/>
    <x v="8"/>
    <s v="ENG111(L1T1)D"/>
    <x v="16"/>
    <x v="18"/>
    <s v="Saturday11:30-01:00ENG"/>
    <s v="Saturday11:30-01:00(L1T1)D"/>
    <n v="1"/>
    <x v="7"/>
  </r>
  <r>
    <n v="34"/>
    <x v="0"/>
    <x v="2"/>
    <s v="G"/>
    <n v="15"/>
    <x v="9"/>
    <s v="BDS307(L3T2)B"/>
    <x v="5"/>
    <x v="1"/>
    <s v="Saturday11:30-01:00NL"/>
    <s v="Saturday11:30-01:00(L3T2)B"/>
    <n v="2"/>
    <x v="1"/>
  </r>
  <r>
    <n v="35"/>
    <x v="0"/>
    <x v="2"/>
    <s v="G"/>
    <n v="16"/>
    <x v="10"/>
    <s v="BUC403(L3T3)C"/>
    <x v="5"/>
    <x v="7"/>
    <s v="Saturday11:30-01:00NL"/>
    <s v="Saturday11:30-01:00(L3T3)C"/>
    <n v="2"/>
    <x v="4"/>
  </r>
  <r>
    <n v="36"/>
    <x v="0"/>
    <x v="2"/>
    <s v="G"/>
    <n v="17"/>
    <x v="11"/>
    <s v="TE401(L4T1)B(Ap)"/>
    <x v="17"/>
    <x v="19"/>
    <s v="Saturday11:30-01:00MMR"/>
    <s v="Saturday11:30-01:00(L4T1)B(Ap)"/>
    <n v="1"/>
    <x v="8"/>
  </r>
  <r>
    <n v="37"/>
    <x v="0"/>
    <x v="3"/>
    <s v="J"/>
    <n v="6"/>
    <x v="0"/>
    <s v="GED211(L2T1)A"/>
    <x v="0"/>
    <x v="20"/>
    <s v="Saturday01:00-02:30FHS"/>
    <s v="Saturday01:00-02:30(L2T1)A"/>
    <n v="1"/>
    <x v="0"/>
  </r>
  <r>
    <n v="38"/>
    <x v="0"/>
    <x v="3"/>
    <s v="J"/>
    <n v="7"/>
    <x v="1"/>
    <s v="STA131(L1T3)B"/>
    <x v="18"/>
    <x v="15"/>
    <s v="Saturday01:00-02:30TM [C]"/>
    <s v="Saturday01:00-02:30(L1T3)B"/>
    <n v="1"/>
    <x v="3"/>
  </r>
  <r>
    <n v="39"/>
    <x v="0"/>
    <x v="3"/>
    <s v="J"/>
    <n v="8"/>
    <x v="2"/>
    <s v="TE408(L4T2)A(Ap)"/>
    <x v="7"/>
    <x v="21"/>
    <s v="Saturday01:00-02:30AAM"/>
    <s v="Saturday01:00-02:30(L4T2)A(Ap)"/>
    <n v="1"/>
    <x v="6"/>
  </r>
  <r>
    <n v="40"/>
    <x v="0"/>
    <x v="3"/>
    <s v="J"/>
    <n v="9"/>
    <x v="3"/>
    <s v="MAT133(L1T3)E"/>
    <x v="8"/>
    <x v="17"/>
    <s v="Saturday01:00-02:30BCD"/>
    <s v="Saturday01:00-02:30(L1T3)E"/>
    <n v="1"/>
    <x v="3"/>
  </r>
  <r>
    <n v="41"/>
    <x v="0"/>
    <x v="3"/>
    <s v="J"/>
    <n v="10"/>
    <x v="4"/>
    <s v="CHE124(L1T2)B"/>
    <x v="19"/>
    <x v="22"/>
    <s v="Saturday01:00-02:30CHE"/>
    <s v="Saturday01:00-02:30(L1T2)B"/>
    <n v="1"/>
    <x v="9"/>
  </r>
  <r>
    <n v="42"/>
    <x v="0"/>
    <x v="3"/>
    <s v="J"/>
    <n v="11"/>
    <x v="5"/>
    <s v="PHY122(L1T2)A"/>
    <x v="20"/>
    <x v="23"/>
    <s v="Saturday01:00-02:30FN"/>
    <s v="Saturday01:00-02:30(L1T2)A"/>
    <n v="1"/>
    <x v="9"/>
  </r>
  <r>
    <n v="43"/>
    <x v="0"/>
    <x v="3"/>
    <s v="J"/>
    <n v="12"/>
    <x v="6"/>
    <s v="ENG111(L1T1)B"/>
    <x v="16"/>
    <x v="13"/>
    <s v="Saturday01:00-02:30ENG"/>
    <s v="Saturday01:00-02:30(L1T1)B"/>
    <n v="1"/>
    <x v="7"/>
  </r>
  <r>
    <n v="44"/>
    <x v="0"/>
    <x v="3"/>
    <s v="J"/>
    <n v="13"/>
    <x v="7"/>
    <s v="BUS208(L2T2)C"/>
    <x v="15"/>
    <x v="24"/>
    <s v="Saturday01:00-02:30SRD"/>
    <s v="Saturday01:00-02:30(L2T2)C"/>
    <n v="1"/>
    <x v="10"/>
  </r>
  <r>
    <n v="45"/>
    <x v="0"/>
    <x v="3"/>
    <s v="J"/>
    <n v="14"/>
    <x v="8"/>
    <s v="MAT111(L1T1)A"/>
    <x v="14"/>
    <x v="10"/>
    <s v="Saturday01:00-02:30SF1"/>
    <s v="Saturday01:00-02:30(L1T1)A"/>
    <n v="1"/>
    <x v="7"/>
  </r>
  <r>
    <n v="46"/>
    <x v="0"/>
    <x v="3"/>
    <s v="J"/>
    <n v="15"/>
    <x v="9"/>
    <s v="BDS211(L2T3)C"/>
    <x v="21"/>
    <x v="11"/>
    <s v="Saturday01:00-02:30PT-2"/>
    <s v="Saturday01:00-02:30(L2T3)C"/>
    <n v="1"/>
    <x v="5"/>
  </r>
  <r>
    <n v="47"/>
    <x v="0"/>
    <x v="3"/>
    <s v="J"/>
    <n v="16"/>
    <x v="10"/>
    <s v="TE401(L4T1)A(Ap)"/>
    <x v="17"/>
    <x v="25"/>
    <s v="Saturday01:00-02:30MMR"/>
    <s v="Saturday01:00-02:30(L4T1)A(Ap)"/>
    <n v="1"/>
    <x v="8"/>
  </r>
  <r>
    <n v="48"/>
    <x v="0"/>
    <x v="3"/>
    <s v="J"/>
    <n v="17"/>
    <x v="11"/>
    <n v="0"/>
    <x v="2"/>
    <x v="2"/>
    <s v="Saturday01:00-02:300"/>
    <s v="Saturday01:00-02:300"/>
    <n v="1"/>
    <x v="2"/>
  </r>
  <r>
    <n v="49"/>
    <x v="0"/>
    <x v="4"/>
    <s v="M"/>
    <n v="6"/>
    <x v="0"/>
    <s v="PHY111(L1T1)C"/>
    <x v="11"/>
    <x v="26"/>
    <s v="Saturday2:30-04:00AKA"/>
    <s v="Saturday2:30-04:00(L1T1)C"/>
    <n v="1"/>
    <x v="7"/>
  </r>
  <r>
    <n v="50"/>
    <x v="0"/>
    <x v="4"/>
    <s v="M"/>
    <n v="7"/>
    <x v="1"/>
    <s v="BDS211(L2T3)D"/>
    <x v="21"/>
    <x v="27"/>
    <s v="Saturday2:30-04:00PT-2"/>
    <s v="Saturday2:30-04:00(L2T3)D"/>
    <n v="1"/>
    <x v="5"/>
  </r>
  <r>
    <n v="51"/>
    <x v="0"/>
    <x v="4"/>
    <s v="M"/>
    <n v="8"/>
    <x v="2"/>
    <s v="A&amp;M209(L2T3)F"/>
    <x v="12"/>
    <x v="28"/>
    <s v="Saturday2:30-04:00FZ"/>
    <s v="Saturday2:30-04:00(L2T3)F"/>
    <n v="1"/>
    <x v="5"/>
  </r>
  <r>
    <n v="52"/>
    <x v="0"/>
    <x v="4"/>
    <s v="M"/>
    <n v="9"/>
    <x v="3"/>
    <s v="MAT133(L1T3)B"/>
    <x v="8"/>
    <x v="15"/>
    <s v="Saturday2:30-04:00BCD"/>
    <s v="Saturday2:30-04:00(L1T3)B"/>
    <n v="1"/>
    <x v="3"/>
  </r>
  <r>
    <n v="53"/>
    <x v="0"/>
    <x v="4"/>
    <s v="M"/>
    <n v="10"/>
    <x v="4"/>
    <s v="TE133(L1T3)C"/>
    <x v="10"/>
    <x v="16"/>
    <s v="Saturday2:30-04:00MMI"/>
    <s v="Saturday2:30-04:00(L1T3)C"/>
    <n v="1"/>
    <x v="3"/>
  </r>
  <r>
    <n v="54"/>
    <x v="0"/>
    <x v="4"/>
    <s v="M"/>
    <n v="11"/>
    <x v="5"/>
    <s v="BDS211(L2T3)E"/>
    <x v="22"/>
    <x v="29"/>
    <s v="Saturday2:30-04:00PT-3"/>
    <s v="Saturday2:30-04:00(L2T3)E"/>
    <n v="1"/>
    <x v="5"/>
  </r>
  <r>
    <n v="55"/>
    <x v="0"/>
    <x v="4"/>
    <s v="M"/>
    <n v="12"/>
    <x v="6"/>
    <s v="TE210(L2T3)D"/>
    <x v="9"/>
    <x v="27"/>
    <s v="Saturday2:30-04:00SH"/>
    <s v="Saturday2:30-04:00(L2T3)D"/>
    <n v="1"/>
    <x v="5"/>
  </r>
  <r>
    <n v="56"/>
    <x v="0"/>
    <x v="4"/>
    <s v="M"/>
    <n v="13"/>
    <x v="7"/>
    <s v="BUS208(L2T2)A"/>
    <x v="15"/>
    <x v="30"/>
    <s v="Saturday2:30-04:00SRD"/>
    <s v="Saturday2:30-04:00(L2T2)A"/>
    <n v="1"/>
    <x v="10"/>
  </r>
  <r>
    <n v="57"/>
    <x v="0"/>
    <x v="4"/>
    <s v="M"/>
    <n v="14"/>
    <x v="8"/>
    <s v="MAT111(L1T1)D"/>
    <x v="14"/>
    <x v="18"/>
    <s v="Saturday2:30-04:00SF1"/>
    <s v="Saturday2:30-04:00(L1T1)D"/>
    <n v="1"/>
    <x v="7"/>
  </r>
  <r>
    <n v="58"/>
    <x v="0"/>
    <x v="4"/>
    <s v="M"/>
    <n v="15"/>
    <x v="9"/>
    <s v="TE203(L2T2)C"/>
    <x v="23"/>
    <x v="24"/>
    <s v="Saturday2:30-04:00RIK"/>
    <s v="Saturday2:30-04:00(L2T2)C"/>
    <n v="1"/>
    <x v="10"/>
  </r>
  <r>
    <n v="59"/>
    <x v="0"/>
    <x v="4"/>
    <s v="M"/>
    <n v="16"/>
    <x v="10"/>
    <s v="BDS307(L3T2)A"/>
    <x v="5"/>
    <x v="3"/>
    <s v="Saturday2:30-04:00NL"/>
    <s v="Saturday2:30-04:00(L3T2)A"/>
    <n v="1"/>
    <x v="1"/>
  </r>
  <r>
    <n v="60"/>
    <x v="0"/>
    <x v="4"/>
    <s v="M"/>
    <n v="17"/>
    <x v="11"/>
    <n v="0"/>
    <x v="2"/>
    <x v="2"/>
    <s v="Saturday2:30-04:000"/>
    <s v="Saturday2:30-04:000"/>
    <n v="1"/>
    <x v="2"/>
  </r>
  <r>
    <n v="61"/>
    <x v="0"/>
    <x v="5"/>
    <s v="P"/>
    <n v="6"/>
    <x v="0"/>
    <s v="PHY111(L1T1)D"/>
    <x v="11"/>
    <x v="18"/>
    <s v="Saturday04:00-05:30AKA"/>
    <s v="Saturday04:00-05:30(L1T1)D"/>
    <n v="1"/>
    <x v="7"/>
  </r>
  <r>
    <n v="62"/>
    <x v="0"/>
    <x v="5"/>
    <s v="P"/>
    <n v="7"/>
    <x v="1"/>
    <s v="TE132(L1T3)E"/>
    <x v="3"/>
    <x v="17"/>
    <s v="Saturday04:00-05:30TM"/>
    <s v="Saturday04:00-05:30(L1T3)E"/>
    <n v="1"/>
    <x v="3"/>
  </r>
  <r>
    <n v="63"/>
    <x v="0"/>
    <x v="5"/>
    <s v="P"/>
    <n v="8"/>
    <x v="2"/>
    <s v="GED211(L2T1)B"/>
    <x v="0"/>
    <x v="31"/>
    <s v="Saturday04:00-05:30FHS"/>
    <s v="Saturday04:00-05:30(L2T1)B"/>
    <n v="1"/>
    <x v="0"/>
  </r>
  <r>
    <n v="64"/>
    <x v="0"/>
    <x v="5"/>
    <s v="P"/>
    <n v="9"/>
    <x v="3"/>
    <s v="PHY122(L1T2)B"/>
    <x v="20"/>
    <x v="22"/>
    <s v="Saturday04:00-05:30FN"/>
    <s v="Saturday04:00-05:30(L1T2)B"/>
    <n v="1"/>
    <x v="9"/>
  </r>
  <r>
    <n v="65"/>
    <x v="0"/>
    <x v="5"/>
    <s v="P"/>
    <n v="10"/>
    <x v="4"/>
    <s v="CHE124(L1T2)A"/>
    <x v="19"/>
    <x v="23"/>
    <s v="Saturday04:00-05:30CHE"/>
    <s v="Saturday04:00-05:30(L1T2)A"/>
    <n v="1"/>
    <x v="9"/>
  </r>
  <r>
    <n v="66"/>
    <x v="0"/>
    <x v="5"/>
    <s v="P"/>
    <n v="11"/>
    <x v="5"/>
    <s v="BDS211(L2T3)F"/>
    <x v="22"/>
    <x v="28"/>
    <s v="Saturday04:00-05:30PT-3"/>
    <s v="Saturday04:00-05:30(L2T3)F"/>
    <n v="1"/>
    <x v="5"/>
  </r>
  <r>
    <n v="67"/>
    <x v="0"/>
    <x v="5"/>
    <s v="P"/>
    <n v="12"/>
    <x v="6"/>
    <s v="STA131(L1T3)C"/>
    <x v="18"/>
    <x v="16"/>
    <s v="Saturday04:00-05:30TM [C]"/>
    <s v="Saturday04:00-05:30(L1T3)C"/>
    <n v="1"/>
    <x v="3"/>
  </r>
  <r>
    <n v="68"/>
    <x v="0"/>
    <x v="5"/>
    <s v="P"/>
    <n v="13"/>
    <x v="7"/>
    <s v="BUS208(L2T2)B"/>
    <x v="15"/>
    <x v="32"/>
    <s v="Saturday04:00-05:30SRD"/>
    <s v="Saturday04:00-05:30(L2T2)B"/>
    <n v="1"/>
    <x v="10"/>
  </r>
  <r>
    <n v="69"/>
    <x v="0"/>
    <x v="5"/>
    <s v="P"/>
    <n v="14"/>
    <x v="8"/>
    <s v="MAT111(L1T1)C"/>
    <x v="14"/>
    <x v="26"/>
    <s v="Saturday04:00-05:30SF1"/>
    <s v="Saturday04:00-05:30(L1T1)C"/>
    <n v="1"/>
    <x v="7"/>
  </r>
  <r>
    <n v="70"/>
    <x v="0"/>
    <x v="5"/>
    <s v="P"/>
    <n v="15"/>
    <x v="9"/>
    <n v="0"/>
    <x v="2"/>
    <x v="2"/>
    <s v="Saturday04:00-05:300"/>
    <s v="Saturday04:00-05:300"/>
    <n v="3"/>
    <x v="2"/>
  </r>
  <r>
    <n v="71"/>
    <x v="0"/>
    <x v="5"/>
    <s v="P"/>
    <n v="16"/>
    <x v="10"/>
    <n v="0"/>
    <x v="2"/>
    <x v="2"/>
    <s v="Saturday04:00-05:300"/>
    <s v="Saturday04:00-05:300"/>
    <n v="3"/>
    <x v="2"/>
  </r>
  <r>
    <n v="72"/>
    <x v="0"/>
    <x v="5"/>
    <s v="P"/>
    <n v="17"/>
    <x v="11"/>
    <n v="0"/>
    <x v="2"/>
    <x v="2"/>
    <s v="Saturday04:00-05:300"/>
    <s v="Saturday04:00-05:300"/>
    <n v="3"/>
    <x v="2"/>
  </r>
  <r>
    <n v="73"/>
    <x v="1"/>
    <x v="0"/>
    <s v="A"/>
    <n v="39"/>
    <x v="0"/>
    <n v="0"/>
    <x v="2"/>
    <x v="2"/>
    <s v="Sunday08:30-10:000"/>
    <s v="Sunday08:30-10:000"/>
    <n v="4"/>
    <x v="2"/>
  </r>
  <r>
    <n v="74"/>
    <x v="1"/>
    <x v="0"/>
    <s v="A"/>
    <n v="40"/>
    <x v="1"/>
    <s v="PHY111(L1T1)B"/>
    <x v="11"/>
    <x v="13"/>
    <s v="Sunday08:30-10:00AKA"/>
    <s v="Sunday08:30-10:00(L1T1)B"/>
    <n v="1"/>
    <x v="7"/>
  </r>
  <r>
    <n v="75"/>
    <x v="1"/>
    <x v="0"/>
    <s v="A"/>
    <n v="41"/>
    <x v="2"/>
    <s v="TE406(L4T1)A"/>
    <x v="24"/>
    <x v="33"/>
    <s v="Sunday08:30-10:00AAA"/>
    <s v="Sunday08:30-10:00(L4T1)A"/>
    <n v="1"/>
    <x v="8"/>
  </r>
  <r>
    <n v="76"/>
    <x v="1"/>
    <x v="0"/>
    <s v="A"/>
    <n v="42"/>
    <x v="3"/>
    <n v="0"/>
    <x v="2"/>
    <x v="2"/>
    <s v="Sunday08:30-10:000"/>
    <s v="Sunday08:30-10:000"/>
    <n v="4"/>
    <x v="2"/>
  </r>
  <r>
    <n v="77"/>
    <x v="1"/>
    <x v="0"/>
    <s v="A"/>
    <n v="43"/>
    <x v="4"/>
    <s v="TE132(L1T3)D"/>
    <x v="4"/>
    <x v="34"/>
    <s v="Sunday08:30-10:00WAB"/>
    <s v="Sunday08:30-10:00(L1T3)D"/>
    <n v="1"/>
    <x v="3"/>
  </r>
  <r>
    <n v="78"/>
    <x v="1"/>
    <x v="0"/>
    <s v="A"/>
    <n v="44"/>
    <x v="5"/>
    <s v="TE306(L3T2)A"/>
    <x v="3"/>
    <x v="3"/>
    <s v="Sunday08:30-10:00TM"/>
    <s v="Sunday08:30-10:00(L3T2)A"/>
    <n v="1"/>
    <x v="1"/>
  </r>
  <r>
    <n v="79"/>
    <x v="1"/>
    <x v="0"/>
    <s v="A"/>
    <n v="45"/>
    <x v="6"/>
    <s v="TE404(L4T2)A(Ap)"/>
    <x v="17"/>
    <x v="21"/>
    <s v="Sunday08:30-10:00MMR"/>
    <s v="Sunday08:30-10:00(L4T2)A(Ap)"/>
    <n v="1"/>
    <x v="6"/>
  </r>
  <r>
    <n v="80"/>
    <x v="1"/>
    <x v="0"/>
    <s v="A"/>
    <n v="46"/>
    <x v="7"/>
    <s v="TE302(L3T1)B"/>
    <x v="25"/>
    <x v="35"/>
    <s v="Sunday08:30-10:00AG"/>
    <s v="Sunday08:30-10:00(L3T1)B"/>
    <n v="1"/>
    <x v="11"/>
  </r>
  <r>
    <n v="81"/>
    <x v="1"/>
    <x v="0"/>
    <s v="A"/>
    <n v="47"/>
    <x v="8"/>
    <s v="TE311(L3T3)B"/>
    <x v="26"/>
    <x v="36"/>
    <s v="Sunday08:30-10:00SSS"/>
    <s v="Sunday08:30-10:00(L3T3)B"/>
    <n v="1"/>
    <x v="4"/>
  </r>
  <r>
    <n v="82"/>
    <x v="1"/>
    <x v="0"/>
    <s v="A"/>
    <n v="48"/>
    <x v="9"/>
    <s v="BUC403(L3T3)D"/>
    <x v="5"/>
    <x v="5"/>
    <s v="Sunday08:30-10:00NL"/>
    <s v="Sunday08:30-10:00(L3T3)D"/>
    <n v="1"/>
    <x v="4"/>
  </r>
  <r>
    <n v="83"/>
    <x v="1"/>
    <x v="0"/>
    <s v="A"/>
    <n v="49"/>
    <x v="10"/>
    <n v="0"/>
    <x v="2"/>
    <x v="2"/>
    <s v="Sunday08:30-10:000"/>
    <s v="Sunday08:30-10:000"/>
    <n v="4"/>
    <x v="2"/>
  </r>
  <r>
    <n v="84"/>
    <x v="1"/>
    <x v="0"/>
    <s v="A"/>
    <n v="50"/>
    <x v="12"/>
    <n v="0"/>
    <x v="2"/>
    <x v="2"/>
    <s v="Sunday08:30-10:000"/>
    <s v="Sunday08:30-10:000"/>
    <n v="4"/>
    <x v="2"/>
  </r>
  <r>
    <n v="85"/>
    <x v="1"/>
    <x v="1"/>
    <s v="D"/>
    <n v="39"/>
    <x v="0"/>
    <s v="xxxxxxx"/>
    <x v="27"/>
    <x v="37"/>
    <s v="Sunday10:00-11:30xxx"/>
    <s v="Sunday10:00-11:30xxxxxxx"/>
    <n v="1"/>
    <x v="12"/>
  </r>
  <r>
    <n v="86"/>
    <x v="1"/>
    <x v="1"/>
    <s v="D"/>
    <n v="40"/>
    <x v="1"/>
    <s v="TE204(L2T3)C"/>
    <x v="28"/>
    <x v="11"/>
    <s v="Sunday10:00-11:30MRR"/>
    <s v="Sunday10:00-11:30(L2T3)C"/>
    <n v="1"/>
    <x v="5"/>
  </r>
  <r>
    <n v="87"/>
    <x v="1"/>
    <x v="1"/>
    <s v="D"/>
    <n v="41"/>
    <x v="2"/>
    <n v="0"/>
    <x v="2"/>
    <x v="2"/>
    <s v="Sunday10:00-11:300"/>
    <s v="Sunday10:00-11:300"/>
    <n v="3"/>
    <x v="2"/>
  </r>
  <r>
    <n v="88"/>
    <x v="1"/>
    <x v="1"/>
    <s v="D"/>
    <n v="42"/>
    <x v="3"/>
    <s v="TE408(L4T2)B(Ap)"/>
    <x v="7"/>
    <x v="8"/>
    <s v="Sunday10:00-11:30AAM"/>
    <s v="Sunday10:00-11:30(L4T2)B(Ap)"/>
    <n v="1"/>
    <x v="6"/>
  </r>
  <r>
    <n v="89"/>
    <x v="1"/>
    <x v="1"/>
    <s v="D"/>
    <n v="43"/>
    <x v="4"/>
    <s v="TE133(L1T3)D"/>
    <x v="10"/>
    <x v="34"/>
    <s v="Sunday10:00-11:30MMI"/>
    <s v="Sunday10:00-11:30(L1T3)D"/>
    <n v="1"/>
    <x v="3"/>
  </r>
  <r>
    <n v="90"/>
    <x v="1"/>
    <x v="1"/>
    <s v="D"/>
    <n v="44"/>
    <x v="5"/>
    <s v="TE402(L3T3)D"/>
    <x v="29"/>
    <x v="5"/>
    <s v="Sunday10:00-11:30DMA"/>
    <s v="Sunday10:00-11:30(L3T3)D"/>
    <n v="1"/>
    <x v="4"/>
  </r>
  <r>
    <n v="91"/>
    <x v="1"/>
    <x v="1"/>
    <s v="D"/>
    <n v="45"/>
    <x v="6"/>
    <s v="TE305(L3T1)A"/>
    <x v="30"/>
    <x v="38"/>
    <s v="Sunday10:00-11:30TAC"/>
    <s v="Sunday10:00-11:30(L3T1)A"/>
    <n v="1"/>
    <x v="11"/>
  </r>
  <r>
    <n v="92"/>
    <x v="1"/>
    <x v="1"/>
    <s v="D"/>
    <n v="46"/>
    <x v="7"/>
    <s v="TE302(L3T1)C"/>
    <x v="25"/>
    <x v="39"/>
    <s v="Sunday10:00-11:30AG"/>
    <s v="Sunday10:00-11:30(L3T1)C"/>
    <n v="1"/>
    <x v="11"/>
  </r>
  <r>
    <n v="93"/>
    <x v="1"/>
    <x v="1"/>
    <s v="D"/>
    <n v="47"/>
    <x v="8"/>
    <s v="TE311(L3T3)C"/>
    <x v="31"/>
    <x v="7"/>
    <s v="Sunday10:00-11:30MR1"/>
    <s v="Sunday10:00-11:30(L3T3)C"/>
    <n v="1"/>
    <x v="4"/>
  </r>
  <r>
    <n v="94"/>
    <x v="1"/>
    <x v="1"/>
    <s v="D"/>
    <n v="48"/>
    <x v="9"/>
    <n v="0"/>
    <x v="2"/>
    <x v="2"/>
    <s v="Sunday10:00-11:300"/>
    <s v="Sunday10:00-11:300"/>
    <n v="3"/>
    <x v="2"/>
  </r>
  <r>
    <n v="95"/>
    <x v="1"/>
    <x v="1"/>
    <s v="D"/>
    <n v="49"/>
    <x v="10"/>
    <n v="0"/>
    <x v="2"/>
    <x v="2"/>
    <s v="Sunday10:00-11:300"/>
    <s v="Sunday10:00-11:300"/>
    <n v="3"/>
    <x v="2"/>
  </r>
  <r>
    <n v="96"/>
    <x v="1"/>
    <x v="1"/>
    <s v="D"/>
    <n v="50"/>
    <x v="12"/>
    <s v="TE409(L4T1)A"/>
    <x v="32"/>
    <x v="33"/>
    <s v="Sunday10:00-11:30MH"/>
    <s v="Sunday10:00-11:30(L4T1)A"/>
    <n v="1"/>
    <x v="8"/>
  </r>
  <r>
    <n v="97"/>
    <x v="1"/>
    <x v="2"/>
    <s v="G"/>
    <n v="39"/>
    <x v="0"/>
    <s v="TE306(L3T2)B"/>
    <x v="3"/>
    <x v="1"/>
    <s v="Sunday11:30-01:00TM"/>
    <s v="Sunday11:30-01:00(L3T2)B"/>
    <n v="1"/>
    <x v="1"/>
  </r>
  <r>
    <n v="98"/>
    <x v="1"/>
    <x v="2"/>
    <s v="G"/>
    <n v="40"/>
    <x v="1"/>
    <s v="TE132(L1T3)B"/>
    <x v="4"/>
    <x v="15"/>
    <s v="Sunday11:30-01:00WAB"/>
    <s v="Sunday11:30-01:00(L1T3)B"/>
    <n v="1"/>
    <x v="3"/>
  </r>
  <r>
    <n v="99"/>
    <x v="1"/>
    <x v="2"/>
    <s v="G"/>
    <n v="41"/>
    <x v="2"/>
    <s v="TE213(L2T1)C"/>
    <x v="24"/>
    <x v="0"/>
    <s v="Sunday11:30-01:00AAA"/>
    <s v="Sunday11:30-01:00(L2T1)C"/>
    <n v="1"/>
    <x v="0"/>
  </r>
  <r>
    <n v="100"/>
    <x v="1"/>
    <x v="2"/>
    <s v="G"/>
    <n v="42"/>
    <x v="3"/>
    <s v="TE401 (L4T1)FAB"/>
    <x v="33"/>
    <x v="40"/>
    <s v="Sunday11:30-01:00MMH"/>
    <s v="Sunday11:30-01:00(L4T1)FAB"/>
    <n v="1"/>
    <x v="8"/>
  </r>
  <r>
    <n v="101"/>
    <x v="1"/>
    <x v="2"/>
    <s v="G"/>
    <n v="43"/>
    <x v="4"/>
    <s v="TE133(L1T3)F"/>
    <x v="10"/>
    <x v="9"/>
    <s v="Sunday11:30-01:00MMI"/>
    <s v="Sunday11:30-01:00(L1T3)F"/>
    <n v="1"/>
    <x v="3"/>
  </r>
  <r>
    <n v="102"/>
    <x v="1"/>
    <x v="2"/>
    <s v="G"/>
    <n v="44"/>
    <x v="5"/>
    <s v="TE308 (L3T2)A"/>
    <x v="34"/>
    <x v="3"/>
    <s v="Sunday11:30-01:00MAB"/>
    <s v="Sunday11:30-01:00(L3T2)A"/>
    <n v="1"/>
    <x v="1"/>
  </r>
  <r>
    <n v="103"/>
    <x v="1"/>
    <x v="2"/>
    <s v="G"/>
    <n v="45"/>
    <x v="6"/>
    <s v="TE305(L3T1)B"/>
    <x v="30"/>
    <x v="35"/>
    <s v="Sunday11:30-01:00TAC"/>
    <s v="Sunday11:30-01:00(L3T1)B"/>
    <n v="1"/>
    <x v="11"/>
  </r>
  <r>
    <n v="104"/>
    <x v="1"/>
    <x v="2"/>
    <s v="G"/>
    <n v="46"/>
    <x v="7"/>
    <s v="TE211(L2T1)B"/>
    <x v="35"/>
    <x v="31"/>
    <s v="Sunday11:30-01:00SM1"/>
    <s v="Sunday11:30-01:00(L2T1)B"/>
    <n v="1"/>
    <x v="0"/>
  </r>
  <r>
    <n v="105"/>
    <x v="1"/>
    <x v="2"/>
    <s v="G"/>
    <n v="47"/>
    <x v="8"/>
    <s v="TE311(L3T3)D"/>
    <x v="31"/>
    <x v="5"/>
    <s v="Sunday11:30-01:00MR1"/>
    <s v="Sunday11:30-01:00(L3T3)D"/>
    <n v="1"/>
    <x v="4"/>
  </r>
  <r>
    <n v="106"/>
    <x v="1"/>
    <x v="2"/>
    <s v="G"/>
    <n v="48"/>
    <x v="9"/>
    <n v="0"/>
    <x v="2"/>
    <x v="2"/>
    <s v="Sunday11:30-01:000"/>
    <s v="Sunday11:30-01:000"/>
    <n v="2"/>
    <x v="2"/>
  </r>
  <r>
    <n v="107"/>
    <x v="1"/>
    <x v="2"/>
    <s v="G"/>
    <n v="49"/>
    <x v="10"/>
    <s v="TE203(L2T2)A"/>
    <x v="36"/>
    <x v="30"/>
    <s v="Sunday11:30-01:00FHA"/>
    <s v="Sunday11:30-01:00(L2T2)A"/>
    <n v="1"/>
    <x v="10"/>
  </r>
  <r>
    <n v="108"/>
    <x v="1"/>
    <x v="2"/>
    <s v="G"/>
    <n v="50"/>
    <x v="11"/>
    <n v="0"/>
    <x v="2"/>
    <x v="2"/>
    <s v="Sunday11:30-01:000"/>
    <s v="Sunday11:30-01:000"/>
    <n v="2"/>
    <x v="2"/>
  </r>
  <r>
    <n v="109"/>
    <x v="1"/>
    <x v="3"/>
    <s v="J"/>
    <n v="39"/>
    <x v="0"/>
    <s v="TE404(L4T2)B(Ap)"/>
    <x v="17"/>
    <x v="8"/>
    <s v="Sunday01:00-02:30MMR"/>
    <s v="Sunday01:00-02:30(L4T2)B(Ap)"/>
    <n v="1"/>
    <x v="6"/>
  </r>
  <r>
    <n v="110"/>
    <x v="1"/>
    <x v="3"/>
    <s v="J"/>
    <n v="40"/>
    <x v="1"/>
    <s v="TE204(L2T3)A"/>
    <x v="34"/>
    <x v="6"/>
    <s v="Sunday01:00-02:30MAB"/>
    <s v="Sunday01:00-02:30(L2T3)A"/>
    <n v="1"/>
    <x v="5"/>
  </r>
  <r>
    <n v="111"/>
    <x v="1"/>
    <x v="3"/>
    <s v="J"/>
    <n v="41"/>
    <x v="2"/>
    <s v="TE203(L2T2)C"/>
    <x v="23"/>
    <x v="24"/>
    <s v="Sunday01:00-02:30RIK"/>
    <s v="Sunday01:00-02:30(L2T2)C"/>
    <n v="1"/>
    <x v="10"/>
  </r>
  <r>
    <n v="112"/>
    <x v="1"/>
    <x v="3"/>
    <s v="J"/>
    <n v="42"/>
    <x v="3"/>
    <s v="TE204(L2T3)B"/>
    <x v="7"/>
    <x v="14"/>
    <s v="Sunday01:00-02:30AAM"/>
    <s v="Sunday01:00-02:30(L2T3)B"/>
    <n v="1"/>
    <x v="5"/>
  </r>
  <r>
    <n v="113"/>
    <x v="1"/>
    <x v="3"/>
    <s v="J"/>
    <n v="43"/>
    <x v="4"/>
    <s v="TE404(L4T2)(Fb)"/>
    <x v="33"/>
    <x v="41"/>
    <s v="Sunday01:00-02:30MMH"/>
    <s v="Sunday01:00-02:30(L4T2)(Fb)"/>
    <n v="1"/>
    <x v="6"/>
  </r>
  <r>
    <n v="114"/>
    <x v="1"/>
    <x v="3"/>
    <s v="J"/>
    <n v="44"/>
    <x v="5"/>
    <s v="PHY111(L1T1)A"/>
    <x v="11"/>
    <x v="10"/>
    <s v="Sunday01:00-02:30AKA"/>
    <s v="Sunday01:00-02:30(L1T1)A"/>
    <n v="1"/>
    <x v="7"/>
  </r>
  <r>
    <n v="115"/>
    <x v="1"/>
    <x v="3"/>
    <s v="J"/>
    <n v="45"/>
    <x v="6"/>
    <s v="xxxxxx"/>
    <x v="37"/>
    <x v="42"/>
    <s v="Sunday01:00-02:30xxxx"/>
    <s v="Sunday01:00-02:30xxxxxx"/>
    <n v="1"/>
    <x v="12"/>
  </r>
  <r>
    <n v="116"/>
    <x v="1"/>
    <x v="3"/>
    <s v="J"/>
    <n v="46"/>
    <x v="7"/>
    <s v="TE211(L2T1)A"/>
    <x v="35"/>
    <x v="20"/>
    <s v="Sunday01:00-02:30SM1"/>
    <s v="Sunday01:00-02:30(L2T1)A"/>
    <n v="1"/>
    <x v="0"/>
  </r>
  <r>
    <n v="117"/>
    <x v="1"/>
    <x v="3"/>
    <s v="J"/>
    <n v="47"/>
    <x v="8"/>
    <s v="STA131(L1T3)F"/>
    <x v="15"/>
    <x v="9"/>
    <s v="Sunday01:00-02:30SRD"/>
    <s v="Sunday01:00-02:30(L1T3)F"/>
    <n v="1"/>
    <x v="3"/>
  </r>
  <r>
    <n v="118"/>
    <x v="1"/>
    <x v="3"/>
    <s v="J"/>
    <n v="48"/>
    <x v="9"/>
    <s v="BUC403(L3T3)C"/>
    <x v="5"/>
    <x v="7"/>
    <s v="Sunday01:00-02:30NL"/>
    <s v="Sunday01:00-02:30(L3T3)C"/>
    <n v="1"/>
    <x v="4"/>
  </r>
  <r>
    <n v="119"/>
    <x v="1"/>
    <x v="3"/>
    <s v="J"/>
    <n v="49"/>
    <x v="10"/>
    <s v="TE 205(L2T2)A"/>
    <x v="38"/>
    <x v="30"/>
    <s v="Sunday01:00-02:30FS"/>
    <s v="Sunday01:00-02:30(L2T2)A"/>
    <n v="1"/>
    <x v="10"/>
  </r>
  <r>
    <n v="120"/>
    <x v="1"/>
    <x v="3"/>
    <s v="J"/>
    <n v="50"/>
    <x v="12"/>
    <s v="TE409(L4T1)B"/>
    <x v="32"/>
    <x v="43"/>
    <s v="Sunday01:00-02:30MH"/>
    <s v="Sunday01:00-02:30(L4T1)B"/>
    <n v="1"/>
    <x v="8"/>
  </r>
  <r>
    <n v="121"/>
    <x v="1"/>
    <x v="4"/>
    <s v="M"/>
    <n v="39"/>
    <x v="0"/>
    <s v="TE405(L4T1)B"/>
    <x v="39"/>
    <x v="43"/>
    <s v="Sunday2:30-04:00NF"/>
    <s v="Sunday2:30-04:00(L4T1)B"/>
    <n v="1"/>
    <x v="8"/>
  </r>
  <r>
    <n v="122"/>
    <x v="1"/>
    <x v="4"/>
    <s v="M"/>
    <n v="40"/>
    <x v="1"/>
    <s v="TE301 (L3T1)A"/>
    <x v="40"/>
    <x v="38"/>
    <s v="Sunday2:30-04:00AHM"/>
    <s v="Sunday2:30-04:00(L3T1)A"/>
    <n v="1"/>
    <x v="11"/>
  </r>
  <r>
    <n v="123"/>
    <x v="1"/>
    <x v="4"/>
    <s v="M"/>
    <n v="41"/>
    <x v="2"/>
    <s v="TE205(L2T2)B"/>
    <x v="23"/>
    <x v="32"/>
    <s v="Sunday2:30-04:00RIK"/>
    <s v="Sunday2:30-04:00(L2T2)B"/>
    <n v="1"/>
    <x v="10"/>
  </r>
  <r>
    <n v="124"/>
    <x v="1"/>
    <x v="4"/>
    <s v="M"/>
    <n v="42"/>
    <x v="3"/>
    <s v="TE215(L2T1)A"/>
    <x v="41"/>
    <x v="20"/>
    <s v="Sunday2:30-04:00ANF"/>
    <s v="Sunday2:30-04:00(L2T1)A"/>
    <n v="1"/>
    <x v="0"/>
  </r>
  <r>
    <n v="125"/>
    <x v="1"/>
    <x v="4"/>
    <s v="M"/>
    <n v="43"/>
    <x v="4"/>
    <s v="TE133(L1T3)E"/>
    <x v="10"/>
    <x v="17"/>
    <s v="Sunday2:30-04:00MMI"/>
    <s v="Sunday2:30-04:00(L1T3)E"/>
    <n v="1"/>
    <x v="3"/>
  </r>
  <r>
    <n v="126"/>
    <x v="1"/>
    <x v="4"/>
    <s v="M"/>
    <n v="44"/>
    <x v="5"/>
    <s v="PHY111(L1T1)C"/>
    <x v="11"/>
    <x v="26"/>
    <s v="Sunday2:30-04:00AKA"/>
    <s v="Sunday2:30-04:00(L1T1)C"/>
    <n v="1"/>
    <x v="7"/>
  </r>
  <r>
    <n v="127"/>
    <x v="1"/>
    <x v="4"/>
    <s v="M"/>
    <n v="45"/>
    <x v="6"/>
    <n v="0"/>
    <x v="2"/>
    <x v="2"/>
    <s v="Sunday2:30-04:000"/>
    <s v="Sunday2:30-04:000"/>
    <n v="3"/>
    <x v="2"/>
  </r>
  <r>
    <n v="128"/>
    <x v="1"/>
    <x v="4"/>
    <s v="M"/>
    <n v="46"/>
    <x v="7"/>
    <n v="0"/>
    <x v="2"/>
    <x v="2"/>
    <s v="Sunday2:30-04:000"/>
    <s v="Sunday2:30-04:000"/>
    <n v="3"/>
    <x v="2"/>
  </r>
  <r>
    <n v="129"/>
    <x v="1"/>
    <x v="4"/>
    <s v="M"/>
    <n v="47"/>
    <x v="8"/>
    <s v="MAT111(L1T1)D"/>
    <x v="14"/>
    <x v="18"/>
    <s v="Sunday2:30-04:00SF1"/>
    <s v="Sunday2:30-04:00(L1T1)D"/>
    <n v="1"/>
    <x v="7"/>
  </r>
  <r>
    <n v="130"/>
    <x v="1"/>
    <x v="4"/>
    <s v="M"/>
    <n v="48"/>
    <x v="9"/>
    <s v="TE311(L3T3)A"/>
    <x v="26"/>
    <x v="44"/>
    <s v="Sunday2:30-04:00SSS"/>
    <s v="Sunday2:30-04:00(L3T3)A"/>
    <n v="1"/>
    <x v="4"/>
  </r>
  <r>
    <n v="131"/>
    <x v="1"/>
    <x v="4"/>
    <s v="M"/>
    <n v="49"/>
    <x v="10"/>
    <s v="TE401(L4T1)A(Ap)"/>
    <x v="17"/>
    <x v="25"/>
    <s v="Sunday2:30-04:00MMR"/>
    <s v="Sunday2:30-04:00(L4T1)A(Ap)"/>
    <n v="1"/>
    <x v="8"/>
  </r>
  <r>
    <n v="132"/>
    <x v="1"/>
    <x v="4"/>
    <s v="M"/>
    <n v="50"/>
    <x v="11"/>
    <n v="0"/>
    <x v="2"/>
    <x v="2"/>
    <s v="Sunday2:30-04:000"/>
    <s v="Sunday2:30-04:000"/>
    <n v="3"/>
    <x v="2"/>
  </r>
  <r>
    <n v="133"/>
    <x v="1"/>
    <x v="5"/>
    <s v="P"/>
    <n v="39"/>
    <x v="0"/>
    <s v="TE404(L4T2)(WP)"/>
    <x v="42"/>
    <x v="45"/>
    <s v="Sunday04:00-05:30ZU"/>
    <s v="Sunday04:00-05:30(L4T2)(WP)"/>
    <n v="1"/>
    <x v="6"/>
  </r>
  <r>
    <n v="134"/>
    <x v="1"/>
    <x v="5"/>
    <s v="P"/>
    <n v="40"/>
    <x v="1"/>
    <s v="PHY111(L1T1)D"/>
    <x v="11"/>
    <x v="18"/>
    <s v="Sunday04:00-05:30AKA"/>
    <s v="Sunday04:00-05:30(L1T1)D"/>
    <n v="1"/>
    <x v="7"/>
  </r>
  <r>
    <n v="135"/>
    <x v="1"/>
    <x v="5"/>
    <s v="P"/>
    <n v="41"/>
    <x v="2"/>
    <n v="0"/>
    <x v="2"/>
    <x v="2"/>
    <s v="Sunday04:00-05:300"/>
    <s v="Sunday04:00-05:300"/>
    <n v="5"/>
    <x v="2"/>
  </r>
  <r>
    <n v="136"/>
    <x v="1"/>
    <x v="5"/>
    <s v="P"/>
    <n v="42"/>
    <x v="3"/>
    <s v="TE309(L3T2)B"/>
    <x v="1"/>
    <x v="1"/>
    <s v="Sunday04:00-05:30MSB"/>
    <s v="Sunday04:00-05:30(L3T2)B"/>
    <n v="1"/>
    <x v="1"/>
  </r>
  <r>
    <n v="137"/>
    <x v="1"/>
    <x v="5"/>
    <s v="P"/>
    <n v="43"/>
    <x v="4"/>
    <s v="TE215(L2T1)C"/>
    <x v="41"/>
    <x v="0"/>
    <s v="Sunday04:00-05:30ANF"/>
    <s v="Sunday04:00-05:30(L2T1)C"/>
    <n v="1"/>
    <x v="0"/>
  </r>
  <r>
    <n v="138"/>
    <x v="1"/>
    <x v="5"/>
    <s v="P"/>
    <n v="44"/>
    <x v="5"/>
    <s v="ENG111(L1T1)A"/>
    <x v="16"/>
    <x v="10"/>
    <s v="Sunday04:00-05:30ENG"/>
    <s v="Sunday04:00-05:30(L1T1)A"/>
    <n v="1"/>
    <x v="7"/>
  </r>
  <r>
    <n v="139"/>
    <x v="1"/>
    <x v="5"/>
    <s v="P"/>
    <n v="45"/>
    <x v="6"/>
    <n v="0"/>
    <x v="2"/>
    <x v="2"/>
    <s v="Sunday04:00-05:300"/>
    <s v="Sunday04:00-05:300"/>
    <n v="5"/>
    <x v="2"/>
  </r>
  <r>
    <n v="140"/>
    <x v="1"/>
    <x v="5"/>
    <s v="P"/>
    <n v="46"/>
    <x v="7"/>
    <s v="STA131(L1T3)E"/>
    <x v="15"/>
    <x v="17"/>
    <s v="Sunday04:00-05:30SRD"/>
    <s v="Sunday04:00-05:30(L1T3)E"/>
    <n v="1"/>
    <x v="3"/>
  </r>
  <r>
    <n v="141"/>
    <x v="1"/>
    <x v="5"/>
    <s v="P"/>
    <n v="47"/>
    <x v="8"/>
    <s v="MAT111(L1T1)C"/>
    <x v="14"/>
    <x v="26"/>
    <s v="Sunday04:00-05:30SF1"/>
    <s v="Sunday04:00-05:30(L1T1)C"/>
    <n v="1"/>
    <x v="7"/>
  </r>
  <r>
    <n v="142"/>
    <x v="1"/>
    <x v="5"/>
    <s v="P"/>
    <n v="48"/>
    <x v="9"/>
    <n v="0"/>
    <x v="2"/>
    <x v="2"/>
    <s v="Sunday04:00-05:300"/>
    <s v="Sunday04:00-05:300"/>
    <n v="5"/>
    <x v="2"/>
  </r>
  <r>
    <n v="143"/>
    <x v="1"/>
    <x v="5"/>
    <s v="P"/>
    <n v="49"/>
    <x v="10"/>
    <n v="0"/>
    <x v="2"/>
    <x v="2"/>
    <s v="Sunday04:00-05:300"/>
    <s v="Sunday04:00-05:300"/>
    <n v="5"/>
    <x v="2"/>
  </r>
  <r>
    <n v="144"/>
    <x v="1"/>
    <x v="5"/>
    <s v="P"/>
    <n v="50"/>
    <x v="11"/>
    <n v="0"/>
    <x v="2"/>
    <x v="2"/>
    <s v="Sunday04:00-05:300"/>
    <s v="Sunday04:00-05:300"/>
    <n v="5"/>
    <x v="2"/>
  </r>
  <r>
    <n v="145"/>
    <x v="2"/>
    <x v="0"/>
    <s v="A"/>
    <n v="77"/>
    <x v="0"/>
    <s v="TE215(L2T1)D"/>
    <x v="41"/>
    <x v="12"/>
    <s v="Monday08:30-10:00ANF"/>
    <s v="Monday08:30-10:00(L2T1)D"/>
    <n v="1"/>
    <x v="0"/>
  </r>
  <r>
    <n v="146"/>
    <x v="2"/>
    <x v="0"/>
    <s v="A"/>
    <n v="78"/>
    <x v="1"/>
    <s v="TE404(L4T2)B(Ap)"/>
    <x v="17"/>
    <x v="8"/>
    <s v="Monday08:30-10:00MMR"/>
    <s v="Monday08:30-10:00(L4T2)B(Ap)"/>
    <n v="1"/>
    <x v="6"/>
  </r>
  <r>
    <n v="147"/>
    <x v="2"/>
    <x v="0"/>
    <s v="A"/>
    <n v="79"/>
    <x v="2"/>
    <s v="BDS307(L3T2)A"/>
    <x v="0"/>
    <x v="3"/>
    <s v="Monday08:30-10:00FHS"/>
    <s v="Monday08:30-10:00(L3T2)A"/>
    <n v="1"/>
    <x v="1"/>
  </r>
  <r>
    <n v="148"/>
    <x v="2"/>
    <x v="0"/>
    <s v="A"/>
    <n v="80"/>
    <x v="3"/>
    <n v="0"/>
    <x v="2"/>
    <x v="2"/>
    <s v="Monday08:30-10:000"/>
    <s v="Monday08:30-10:000"/>
    <n v="5"/>
    <x v="2"/>
  </r>
  <r>
    <n v="149"/>
    <x v="2"/>
    <x v="0"/>
    <s v="A"/>
    <n v="81"/>
    <x v="4"/>
    <s v="TE310(L3T3)B"/>
    <x v="43"/>
    <x v="36"/>
    <s v="Monday08:30-10:00SS"/>
    <s v="Monday08:30-10:00(L3T3)B"/>
    <n v="1"/>
    <x v="4"/>
  </r>
  <r>
    <n v="150"/>
    <x v="2"/>
    <x v="0"/>
    <s v="A"/>
    <n v="82"/>
    <x v="5"/>
    <s v="A&amp;M209(L2T3)C"/>
    <x v="12"/>
    <x v="11"/>
    <s v="Monday08:30-10:00FZ"/>
    <s v="Monday08:30-10:00(L2T3)C"/>
    <n v="1"/>
    <x v="5"/>
  </r>
  <r>
    <n v="151"/>
    <x v="2"/>
    <x v="0"/>
    <s v="A"/>
    <n v="83"/>
    <x v="6"/>
    <s v="xxx"/>
    <x v="2"/>
    <x v="46"/>
    <s v="Monday08:30-10:000"/>
    <s v="Monday08:30-10:00xxx"/>
    <n v="5"/>
    <x v="13"/>
  </r>
  <r>
    <n v="152"/>
    <x v="2"/>
    <x v="0"/>
    <s v="A"/>
    <n v="84"/>
    <x v="7"/>
    <n v="0"/>
    <x v="2"/>
    <x v="2"/>
    <s v="Monday08:30-10:000"/>
    <s v="Monday08:30-10:000"/>
    <n v="5"/>
    <x v="2"/>
  </r>
  <r>
    <n v="153"/>
    <x v="2"/>
    <x v="0"/>
    <s v="A"/>
    <n v="85"/>
    <x v="8"/>
    <s v="ENG111(L1T1)A"/>
    <x v="16"/>
    <x v="10"/>
    <s v="Monday08:30-10:00ENG"/>
    <s v="Monday08:30-10:00(L1T1)A"/>
    <n v="1"/>
    <x v="7"/>
  </r>
  <r>
    <n v="154"/>
    <x v="2"/>
    <x v="0"/>
    <s v="A"/>
    <n v="86"/>
    <x v="9"/>
    <n v="0"/>
    <x v="2"/>
    <x v="2"/>
    <s v="Monday08:30-10:000"/>
    <s v="Monday08:30-10:000"/>
    <n v="5"/>
    <x v="2"/>
  </r>
  <r>
    <n v="155"/>
    <x v="2"/>
    <x v="0"/>
    <s v="A"/>
    <n v="87"/>
    <x v="10"/>
    <n v="0"/>
    <x v="2"/>
    <x v="2"/>
    <s v="Monday08:30-10:000"/>
    <s v="Monday08:30-10:000"/>
    <n v="5"/>
    <x v="2"/>
  </r>
  <r>
    <n v="156"/>
    <x v="2"/>
    <x v="0"/>
    <s v="A"/>
    <n v="88"/>
    <x v="13"/>
    <s v="TE409(L4T1)C"/>
    <x v="32"/>
    <x v="47"/>
    <s v="Monday08:30-10:00MH"/>
    <s v="Monday08:30-10:00(L4T1)C"/>
    <n v="1"/>
    <x v="8"/>
  </r>
  <r>
    <n v="157"/>
    <x v="2"/>
    <x v="1"/>
    <s v="D"/>
    <n v="77"/>
    <x v="0"/>
    <s v="TE401 (L4T1)FAB"/>
    <x v="33"/>
    <x v="40"/>
    <s v="Monday10:00-11:30MMH"/>
    <s v="Monday10:00-11:30(L4T1)FAB"/>
    <n v="1"/>
    <x v="8"/>
  </r>
  <r>
    <n v="158"/>
    <x v="2"/>
    <x v="1"/>
    <s v="D"/>
    <n v="78"/>
    <x v="1"/>
    <s v="TE204(L2T3)D"/>
    <x v="28"/>
    <x v="27"/>
    <s v="Monday10:00-11:30MRR"/>
    <s v="Monday10:00-11:30(L2T3)D"/>
    <n v="1"/>
    <x v="5"/>
  </r>
  <r>
    <n v="159"/>
    <x v="2"/>
    <x v="1"/>
    <s v="D"/>
    <n v="79"/>
    <x v="2"/>
    <s v="A&amp;M209(L2T3)A"/>
    <x v="12"/>
    <x v="6"/>
    <s v="Monday10:00-11:30FZ"/>
    <s v="Monday10:00-11:30(L2T3)A"/>
    <n v="1"/>
    <x v="5"/>
  </r>
  <r>
    <n v="160"/>
    <x v="2"/>
    <x v="1"/>
    <s v="D"/>
    <n v="80"/>
    <x v="3"/>
    <s v="TE212(L2T2)A"/>
    <x v="44"/>
    <x v="30"/>
    <s v="Monday10:00-11:30SS1"/>
    <s v="Monday10:00-11:30(L2T2)A"/>
    <n v="1"/>
    <x v="10"/>
  </r>
  <r>
    <n v="161"/>
    <x v="2"/>
    <x v="1"/>
    <s v="D"/>
    <n v="81"/>
    <x v="4"/>
    <s v="TE310(L3T3)A"/>
    <x v="43"/>
    <x v="44"/>
    <s v="Monday10:00-11:30SS"/>
    <s v="Monday10:00-11:30(L3T3)A"/>
    <n v="1"/>
    <x v="4"/>
  </r>
  <r>
    <n v="162"/>
    <x v="2"/>
    <x v="1"/>
    <s v="D"/>
    <n v="82"/>
    <x v="5"/>
    <s v="TE215(L2T1)A"/>
    <x v="41"/>
    <x v="20"/>
    <s v="Monday10:00-11:30ANF"/>
    <s v="Monday10:00-11:30(L2T1)A"/>
    <n v="1"/>
    <x v="0"/>
  </r>
  <r>
    <n v="163"/>
    <x v="2"/>
    <x v="1"/>
    <s v="D"/>
    <n v="83"/>
    <x v="6"/>
    <s v="TE305(L3T1)C"/>
    <x v="30"/>
    <x v="39"/>
    <s v="Monday10:00-11:30TAC"/>
    <s v="Monday10:00-11:30(L3T1)C"/>
    <n v="1"/>
    <x v="11"/>
  </r>
  <r>
    <n v="164"/>
    <x v="2"/>
    <x v="1"/>
    <s v="D"/>
    <n v="84"/>
    <x v="7"/>
    <s v="TE111(L1T1)A"/>
    <x v="45"/>
    <x v="10"/>
    <s v="Monday10:00-11:30MK"/>
    <s v="Monday10:00-11:30(L1T1)A"/>
    <n v="1"/>
    <x v="7"/>
  </r>
  <r>
    <n v="165"/>
    <x v="2"/>
    <x v="1"/>
    <s v="D"/>
    <n v="85"/>
    <x v="8"/>
    <n v="0"/>
    <x v="2"/>
    <x v="2"/>
    <s v="Monday10:00-11:300"/>
    <s v="Monday10:00-11:300"/>
    <n v="4"/>
    <x v="2"/>
  </r>
  <r>
    <n v="166"/>
    <x v="2"/>
    <x v="1"/>
    <s v="D"/>
    <n v="86"/>
    <x v="9"/>
    <n v="0"/>
    <x v="2"/>
    <x v="2"/>
    <s v="Monday10:00-11:300"/>
    <s v="Monday10:00-11:300"/>
    <n v="4"/>
    <x v="2"/>
  </r>
  <r>
    <n v="167"/>
    <x v="2"/>
    <x v="1"/>
    <s v="D"/>
    <n v="87"/>
    <x v="10"/>
    <n v="0"/>
    <x v="2"/>
    <x v="2"/>
    <s v="Monday10:00-11:300"/>
    <s v="Monday10:00-11:300"/>
    <n v="4"/>
    <x v="2"/>
  </r>
  <r>
    <n v="168"/>
    <x v="2"/>
    <x v="1"/>
    <s v="D"/>
    <n v="88"/>
    <x v="11"/>
    <n v="0"/>
    <x v="2"/>
    <x v="2"/>
    <s v="Monday10:00-11:300"/>
    <s v="Monday10:00-11:300"/>
    <n v="4"/>
    <x v="2"/>
  </r>
  <r>
    <n v="169"/>
    <x v="2"/>
    <x v="2"/>
    <s v="G"/>
    <n v="77"/>
    <x v="0"/>
    <s v="TE132(L1T3)D"/>
    <x v="4"/>
    <x v="34"/>
    <s v="Monday11:30-01:00WAB"/>
    <s v="Monday11:30-01:00(L1T3)D"/>
    <n v="1"/>
    <x v="3"/>
  </r>
  <r>
    <n v="170"/>
    <x v="2"/>
    <x v="2"/>
    <s v="G"/>
    <n v="78"/>
    <x v="1"/>
    <s v="TE404(L4T2)A(Ap)"/>
    <x v="17"/>
    <x v="21"/>
    <s v="Monday11:30-01:00MMR"/>
    <s v="Monday11:30-01:00(L4T2)A(Ap)"/>
    <n v="1"/>
    <x v="6"/>
  </r>
  <r>
    <n v="171"/>
    <x v="2"/>
    <x v="2"/>
    <s v="G"/>
    <n v="79"/>
    <x v="2"/>
    <s v="A&amp;M209(L2T3)F"/>
    <x v="12"/>
    <x v="28"/>
    <s v="Monday11:30-01:00FZ"/>
    <s v="Monday11:30-01:00(L2T3)F"/>
    <n v="1"/>
    <x v="5"/>
  </r>
  <r>
    <n v="172"/>
    <x v="2"/>
    <x v="2"/>
    <s v="G"/>
    <n v="80"/>
    <x v="3"/>
    <s v="TE306(L3T1)A"/>
    <x v="44"/>
    <x v="38"/>
    <s v="Monday11:30-01:00SS1"/>
    <s v="Monday11:30-01:00(L3T1)A"/>
    <n v="1"/>
    <x v="11"/>
  </r>
  <r>
    <n v="173"/>
    <x v="2"/>
    <x v="2"/>
    <s v="G"/>
    <n v="81"/>
    <x v="4"/>
    <s v="TE213(L2T1)D"/>
    <x v="46"/>
    <x v="12"/>
    <s v="Monday11:30-01:00AI"/>
    <s v="Monday11:30-01:00(L2T1)D"/>
    <n v="1"/>
    <x v="0"/>
  </r>
  <r>
    <n v="174"/>
    <x v="2"/>
    <x v="2"/>
    <s v="G"/>
    <n v="82"/>
    <x v="5"/>
    <s v="TE308 (L3T2)B"/>
    <x v="34"/>
    <x v="1"/>
    <s v="Monday11:30-01:00MAB"/>
    <s v="Monday11:30-01:00(L3T2)B"/>
    <n v="1"/>
    <x v="1"/>
  </r>
  <r>
    <n v="175"/>
    <x v="2"/>
    <x v="2"/>
    <s v="G"/>
    <n v="83"/>
    <x v="6"/>
    <s v="TE408(L4T2)A(Ap)"/>
    <x v="7"/>
    <x v="21"/>
    <s v="Monday11:30-01:00AAM"/>
    <s v="Monday11:30-01:00(L4T2)A(Ap)"/>
    <n v="1"/>
    <x v="6"/>
  </r>
  <r>
    <n v="176"/>
    <x v="2"/>
    <x v="2"/>
    <s v="G"/>
    <n v="84"/>
    <x v="7"/>
    <s v="BUS208(L2T2)A"/>
    <x v="15"/>
    <x v="30"/>
    <s v="Monday11:30-01:00SRD"/>
    <s v="Monday11:30-01:00(L2T2)A"/>
    <n v="1"/>
    <x v="10"/>
  </r>
  <r>
    <n v="177"/>
    <x v="2"/>
    <x v="2"/>
    <s v="G"/>
    <n v="85"/>
    <x v="8"/>
    <s v="TE211(L2T1)A"/>
    <x v="35"/>
    <x v="20"/>
    <s v="Monday11:30-01:00SM1"/>
    <s v="Monday11:30-01:00(L2T1)A"/>
    <n v="1"/>
    <x v="0"/>
  </r>
  <r>
    <n v="178"/>
    <x v="2"/>
    <x v="2"/>
    <s v="G"/>
    <n v="86"/>
    <x v="9"/>
    <s v="BUC403(L3T3)B"/>
    <x v="5"/>
    <x v="36"/>
    <s v="Monday11:30-01:00NL"/>
    <s v="Monday11:30-01:00(L3T3)B"/>
    <n v="1"/>
    <x v="4"/>
  </r>
  <r>
    <n v="179"/>
    <x v="2"/>
    <x v="2"/>
    <s v="G"/>
    <n v="87"/>
    <x v="10"/>
    <n v="0"/>
    <x v="2"/>
    <x v="2"/>
    <s v="Monday11:30-01:000"/>
    <s v="Monday11:30-01:000"/>
    <n v="2"/>
    <x v="2"/>
  </r>
  <r>
    <n v="180"/>
    <x v="2"/>
    <x v="2"/>
    <s v="G"/>
    <n v="88"/>
    <x v="11"/>
    <n v="0"/>
    <x v="2"/>
    <x v="2"/>
    <s v="Monday11:30-01:000"/>
    <s v="Monday11:30-01:000"/>
    <n v="2"/>
    <x v="2"/>
  </r>
  <r>
    <n v="181"/>
    <x v="2"/>
    <x v="3"/>
    <s v="J"/>
    <n v="77"/>
    <x v="0"/>
    <s v="  701    TE 408(L4T2)(SPF) MMH"/>
    <x v="33"/>
    <x v="48"/>
    <s v="Monday01:00-02:30MMH"/>
    <s v="Monday01:00-02:30(L4T2)(SPF) "/>
    <n v="1"/>
    <x v="6"/>
  </r>
  <r>
    <n v="182"/>
    <x v="2"/>
    <x v="3"/>
    <s v="J"/>
    <n v="78"/>
    <x v="1"/>
    <s v="TE301(L3T1)B"/>
    <x v="40"/>
    <x v="35"/>
    <s v="Monday01:00-02:30AHM"/>
    <s v="Monday01:00-02:30(L3T1)B"/>
    <n v="1"/>
    <x v="11"/>
  </r>
  <r>
    <n v="183"/>
    <x v="2"/>
    <x v="3"/>
    <s v="J"/>
    <n v="79"/>
    <x v="2"/>
    <s v="TE406(L4T1)A"/>
    <x v="24"/>
    <x v="33"/>
    <s v="Monday01:00-02:30AAA"/>
    <s v="Monday01:00-02:30(L4T1)A"/>
    <n v="1"/>
    <x v="8"/>
  </r>
  <r>
    <n v="184"/>
    <x v="2"/>
    <x v="3"/>
    <s v="J"/>
    <n v="80"/>
    <x v="3"/>
    <s v="BDS307(L3T2)B"/>
    <x v="0"/>
    <x v="1"/>
    <s v="Monday01:00-02:30FHS"/>
    <s v="Monday01:00-02:30(L3T2)B"/>
    <n v="1"/>
    <x v="1"/>
  </r>
  <r>
    <n v="185"/>
    <x v="2"/>
    <x v="3"/>
    <s v="J"/>
    <n v="81"/>
    <x v="4"/>
    <s v="TE308 (L3T2)A"/>
    <x v="34"/>
    <x v="3"/>
    <s v="Monday01:00-02:30MAB"/>
    <s v="Monday01:00-02:30(L3T2)A"/>
    <n v="1"/>
    <x v="1"/>
  </r>
  <r>
    <n v="186"/>
    <x v="2"/>
    <x v="3"/>
    <s v="J"/>
    <n v="82"/>
    <x v="5"/>
    <s v="xxx"/>
    <x v="2"/>
    <x v="46"/>
    <s v="Monday01:00-02:300"/>
    <s v="Monday01:00-02:30xxx"/>
    <n v="3"/>
    <x v="13"/>
  </r>
  <r>
    <n v="187"/>
    <x v="2"/>
    <x v="3"/>
    <s v="J"/>
    <n v="83"/>
    <x v="6"/>
    <s v="TE402(L3T3)B"/>
    <x v="29"/>
    <x v="36"/>
    <s v="Monday01:00-02:30DMA"/>
    <s v="Monday01:00-02:30(L3T3)B"/>
    <n v="1"/>
    <x v="4"/>
  </r>
  <r>
    <n v="188"/>
    <x v="2"/>
    <x v="3"/>
    <s v="J"/>
    <n v="84"/>
    <x v="7"/>
    <s v="BUS208(L2T2)C"/>
    <x v="15"/>
    <x v="24"/>
    <s v="Monday01:00-02:30SRD"/>
    <s v="Monday01:00-02:30(L2T2)C"/>
    <n v="1"/>
    <x v="10"/>
  </r>
  <r>
    <n v="189"/>
    <x v="2"/>
    <x v="3"/>
    <s v="J"/>
    <n v="85"/>
    <x v="8"/>
    <s v="TE111(L1T1)B"/>
    <x v="45"/>
    <x v="13"/>
    <s v="Monday01:00-02:30MK"/>
    <s v="Monday01:00-02:30(L1T1)B"/>
    <n v="1"/>
    <x v="7"/>
  </r>
  <r>
    <n v="190"/>
    <x v="2"/>
    <x v="3"/>
    <s v="J"/>
    <n v="86"/>
    <x v="9"/>
    <n v="0"/>
    <x v="2"/>
    <x v="2"/>
    <s v="Monday01:00-02:300"/>
    <s v="Monday01:00-02:300"/>
    <n v="3"/>
    <x v="2"/>
  </r>
  <r>
    <n v="191"/>
    <x v="2"/>
    <x v="3"/>
    <s v="J"/>
    <n v="87"/>
    <x v="10"/>
    <n v="0"/>
    <x v="2"/>
    <x v="2"/>
    <s v="Monday01:00-02:300"/>
    <s v="Monday01:00-02:300"/>
    <n v="3"/>
    <x v="2"/>
  </r>
  <r>
    <n v="192"/>
    <x v="2"/>
    <x v="3"/>
    <s v="J"/>
    <n v="88"/>
    <x v="12"/>
    <s v="TE409(L4T1)D"/>
    <x v="32"/>
    <x v="49"/>
    <s v="Monday01:00-02:30MH"/>
    <s v="Monday01:00-02:30(L4T1)D"/>
    <n v="1"/>
    <x v="8"/>
  </r>
  <r>
    <n v="193"/>
    <x v="2"/>
    <x v="4"/>
    <s v="M"/>
    <n v="77"/>
    <x v="0"/>
    <s v="TE204(L2T3)E"/>
    <x v="47"/>
    <x v="29"/>
    <s v="Monday2:30-04:00MIM"/>
    <s v="Monday2:30-04:00(L2T3)E"/>
    <n v="1"/>
    <x v="5"/>
  </r>
  <r>
    <n v="194"/>
    <x v="2"/>
    <x v="4"/>
    <s v="M"/>
    <n v="78"/>
    <x v="1"/>
    <s v="TE204(L2T3)B"/>
    <x v="7"/>
    <x v="14"/>
    <s v="Monday2:30-04:00AAM"/>
    <s v="Monday2:30-04:00(L2T3)B"/>
    <n v="1"/>
    <x v="5"/>
  </r>
  <r>
    <n v="195"/>
    <x v="2"/>
    <x v="4"/>
    <s v="M"/>
    <n v="79"/>
    <x v="2"/>
    <s v="CHE124(L1T2)B"/>
    <x v="19"/>
    <x v="22"/>
    <s v="Monday2:30-04:00CHE"/>
    <s v="Monday2:30-04:00(L1T2)B"/>
    <n v="1"/>
    <x v="9"/>
  </r>
  <r>
    <n v="196"/>
    <x v="2"/>
    <x v="4"/>
    <s v="M"/>
    <n v="80"/>
    <x v="3"/>
    <s v="MAT133(L1T3)A"/>
    <x v="8"/>
    <x v="4"/>
    <s v="Monday2:30-04:00BCD"/>
    <s v="Monday2:30-04:00(L1T3)A"/>
    <n v="1"/>
    <x v="3"/>
  </r>
  <r>
    <n v="197"/>
    <x v="2"/>
    <x v="4"/>
    <s v="M"/>
    <n v="81"/>
    <x v="4"/>
    <s v="PHY122(L1T2)A"/>
    <x v="20"/>
    <x v="23"/>
    <s v="Monday2:30-04:00FN"/>
    <s v="Monday2:30-04:00(L1T2)A"/>
    <n v="1"/>
    <x v="9"/>
  </r>
  <r>
    <n v="198"/>
    <x v="2"/>
    <x v="4"/>
    <s v="M"/>
    <n v="82"/>
    <x v="5"/>
    <s v="TE203(L2T2)B"/>
    <x v="36"/>
    <x v="32"/>
    <s v="Monday2:30-04:00FHA"/>
    <s v="Monday2:30-04:00(L2T2)B"/>
    <n v="1"/>
    <x v="10"/>
  </r>
  <r>
    <n v="199"/>
    <x v="2"/>
    <x v="4"/>
    <s v="M"/>
    <n v="83"/>
    <x v="6"/>
    <n v="0"/>
    <x v="2"/>
    <x v="2"/>
    <s v="Monday2:30-04:000"/>
    <s v="Monday2:30-04:000"/>
    <n v="4"/>
    <x v="2"/>
  </r>
  <r>
    <n v="200"/>
    <x v="2"/>
    <x v="4"/>
    <s v="M"/>
    <n v="84"/>
    <x v="7"/>
    <s v="STA131(L1T3)D"/>
    <x v="15"/>
    <x v="34"/>
    <s v="Monday2:30-04:00SRD"/>
    <s v="Monday2:30-04:00(L1T3)D"/>
    <n v="1"/>
    <x v="3"/>
  </r>
  <r>
    <n v="201"/>
    <x v="2"/>
    <x v="4"/>
    <s v="M"/>
    <n v="85"/>
    <x v="8"/>
    <s v="MAT111(L1T1)B"/>
    <x v="14"/>
    <x v="13"/>
    <s v="Monday2:30-04:00SF1"/>
    <s v="Monday2:30-04:00(L1T1)B"/>
    <n v="1"/>
    <x v="7"/>
  </r>
  <r>
    <n v="202"/>
    <x v="2"/>
    <x v="4"/>
    <s v="M"/>
    <n v="86"/>
    <x v="9"/>
    <n v="0"/>
    <x v="2"/>
    <x v="2"/>
    <s v="Monday2:30-04:000"/>
    <s v="Monday2:30-04:000"/>
    <n v="4"/>
    <x v="2"/>
  </r>
  <r>
    <n v="203"/>
    <x v="2"/>
    <x v="4"/>
    <s v="M"/>
    <n v="87"/>
    <x v="10"/>
    <n v="0"/>
    <x v="2"/>
    <x v="2"/>
    <s v="Monday2:30-04:000"/>
    <s v="Monday2:30-04:000"/>
    <n v="4"/>
    <x v="2"/>
  </r>
  <r>
    <n v="204"/>
    <x v="2"/>
    <x v="4"/>
    <s v="M"/>
    <n v="88"/>
    <x v="12"/>
    <n v="0"/>
    <x v="2"/>
    <x v="2"/>
    <s v="Monday2:30-04:000"/>
    <s v="Monday2:30-04:000"/>
    <n v="4"/>
    <x v="2"/>
  </r>
  <r>
    <n v="205"/>
    <x v="2"/>
    <x v="5"/>
    <s v="P"/>
    <n v="77"/>
    <x v="0"/>
    <s v="TE309(L3T2)A"/>
    <x v="1"/>
    <x v="3"/>
    <s v="Monday04:00-05:30MSB"/>
    <s v="Monday04:00-05:30(L3T2)A"/>
    <n v="1"/>
    <x v="1"/>
  </r>
  <r>
    <n v="206"/>
    <x v="2"/>
    <x v="5"/>
    <s v="P"/>
    <n v="78"/>
    <x v="1"/>
    <s v="MAT133(L1T3)D"/>
    <x v="8"/>
    <x v="34"/>
    <s v="Monday04:00-05:30BCD"/>
    <s v="Monday04:00-05:30(L1T3)D"/>
    <n v="1"/>
    <x v="3"/>
  </r>
  <r>
    <n v="207"/>
    <x v="2"/>
    <x v="5"/>
    <s v="P"/>
    <n v="79"/>
    <x v="2"/>
    <s v="TE406(L4T1)C"/>
    <x v="24"/>
    <x v="47"/>
    <s v="Monday04:00-05:30AAA"/>
    <s v="Monday04:00-05:30(L4T1)C"/>
    <n v="1"/>
    <x v="8"/>
  </r>
  <r>
    <n v="208"/>
    <x v="2"/>
    <x v="5"/>
    <s v="P"/>
    <n v="80"/>
    <x v="3"/>
    <s v="PHY122(L1T2)B"/>
    <x v="20"/>
    <x v="22"/>
    <s v="Monday04:00-05:30FN"/>
    <s v="Monday04:00-05:30(L1T2)B"/>
    <n v="1"/>
    <x v="9"/>
  </r>
  <r>
    <n v="209"/>
    <x v="2"/>
    <x v="5"/>
    <s v="P"/>
    <n v="81"/>
    <x v="4"/>
    <s v="STA131(L1T3)A"/>
    <x v="18"/>
    <x v="4"/>
    <s v="Monday04:00-05:30TM [C]"/>
    <s v="Monday04:00-05:30(L1T3)A"/>
    <n v="1"/>
    <x v="3"/>
  </r>
  <r>
    <n v="210"/>
    <x v="2"/>
    <x v="5"/>
    <s v="P"/>
    <n v="82"/>
    <x v="5"/>
    <s v="CHE124(L1T2)A"/>
    <x v="19"/>
    <x v="23"/>
    <s v="Monday04:00-05:30CHE"/>
    <s v="Monday04:00-05:30(L1T2)A"/>
    <n v="1"/>
    <x v="9"/>
  </r>
  <r>
    <n v="211"/>
    <x v="2"/>
    <x v="5"/>
    <s v="P"/>
    <n v="83"/>
    <x v="6"/>
    <n v="0"/>
    <x v="2"/>
    <x v="2"/>
    <s v="Monday04:00-05:300"/>
    <s v="Monday04:00-05:300"/>
    <n v="5"/>
    <x v="2"/>
  </r>
  <r>
    <n v="212"/>
    <x v="2"/>
    <x v="5"/>
    <s v="P"/>
    <n v="84"/>
    <x v="7"/>
    <s v="BUS208(L2T2)B"/>
    <x v="15"/>
    <x v="32"/>
    <s v="Monday04:00-05:30SRD"/>
    <s v="Monday04:00-05:30(L2T2)B"/>
    <n v="1"/>
    <x v="10"/>
  </r>
  <r>
    <n v="213"/>
    <x v="2"/>
    <x v="5"/>
    <s v="P"/>
    <n v="85"/>
    <x v="8"/>
    <n v="0"/>
    <x v="2"/>
    <x v="2"/>
    <s v="Monday04:00-05:300"/>
    <s v="Monday04:00-05:300"/>
    <n v="5"/>
    <x v="2"/>
  </r>
  <r>
    <n v="214"/>
    <x v="2"/>
    <x v="5"/>
    <s v="P"/>
    <n v="86"/>
    <x v="9"/>
    <n v="0"/>
    <x v="2"/>
    <x v="2"/>
    <s v="Monday04:00-05:300"/>
    <s v="Monday04:00-05:300"/>
    <n v="5"/>
    <x v="2"/>
  </r>
  <r>
    <n v="215"/>
    <x v="2"/>
    <x v="5"/>
    <s v="P"/>
    <n v="87"/>
    <x v="10"/>
    <n v="0"/>
    <x v="2"/>
    <x v="2"/>
    <s v="Monday04:00-05:300"/>
    <s v="Monday04:00-05:300"/>
    <n v="5"/>
    <x v="2"/>
  </r>
  <r>
    <n v="216"/>
    <x v="2"/>
    <x v="5"/>
    <s v="P"/>
    <n v="88"/>
    <x v="11"/>
    <n v="0"/>
    <x v="2"/>
    <x v="2"/>
    <s v="Monday04:00-05:300"/>
    <s v="Monday04:00-05:300"/>
    <n v="5"/>
    <x v="2"/>
  </r>
  <r>
    <n v="217"/>
    <x v="3"/>
    <x v="0"/>
    <s v="A"/>
    <n v="113"/>
    <x v="0"/>
    <n v="0"/>
    <x v="2"/>
    <x v="2"/>
    <s v="Tuesday08:30-10:000"/>
    <s v="Tuesday08:30-10:000"/>
    <n v="8"/>
    <x v="2"/>
  </r>
  <r>
    <n v="218"/>
    <x v="3"/>
    <x v="0"/>
    <s v="A"/>
    <n v="114"/>
    <x v="1"/>
    <n v="0"/>
    <x v="2"/>
    <x v="2"/>
    <s v="Tuesday08:30-10:000"/>
    <s v="Tuesday08:30-10:000"/>
    <n v="8"/>
    <x v="2"/>
  </r>
  <r>
    <n v="219"/>
    <x v="3"/>
    <x v="0"/>
    <s v="A"/>
    <n v="115"/>
    <x v="2"/>
    <n v="0"/>
    <x v="2"/>
    <x v="2"/>
    <s v="Tuesday08:30-10:000"/>
    <s v="Tuesday08:30-10:000"/>
    <n v="8"/>
    <x v="2"/>
  </r>
  <r>
    <n v="220"/>
    <x v="3"/>
    <x v="0"/>
    <s v="A"/>
    <n v="116"/>
    <x v="3"/>
    <s v="TE310(L3T3)A"/>
    <x v="43"/>
    <x v="44"/>
    <s v="Tuesday08:30-10:00SS"/>
    <s v="Tuesday08:30-10:00(L3T3)A"/>
    <n v="1"/>
    <x v="4"/>
  </r>
  <r>
    <n v="221"/>
    <x v="3"/>
    <x v="0"/>
    <s v="A"/>
    <n v="117"/>
    <x v="4"/>
    <s v="TE132(L1T3)B"/>
    <x v="4"/>
    <x v="15"/>
    <s v="Tuesday08:30-10:00WAB"/>
    <s v="Tuesday08:30-10:00(L1T3)B"/>
    <n v="1"/>
    <x v="3"/>
  </r>
  <r>
    <n v="222"/>
    <x v="3"/>
    <x v="0"/>
    <s v="A"/>
    <n v="118"/>
    <x v="5"/>
    <n v="0"/>
    <x v="2"/>
    <x v="2"/>
    <s v="Tuesday08:30-10:000"/>
    <s v="Tuesday08:30-10:000"/>
    <n v="8"/>
    <x v="2"/>
  </r>
  <r>
    <n v="223"/>
    <x v="3"/>
    <x v="0"/>
    <s v="A"/>
    <n v="119"/>
    <x v="6"/>
    <s v="TE402(L3T3)C"/>
    <x v="29"/>
    <x v="7"/>
    <s v="Tuesday08:30-10:00DMA"/>
    <s v="Tuesday08:30-10:00(L3T3)C"/>
    <n v="1"/>
    <x v="4"/>
  </r>
  <r>
    <n v="224"/>
    <x v="3"/>
    <x v="0"/>
    <s v="A"/>
    <n v="120"/>
    <x v="7"/>
    <s v="TE302(L3T1)C"/>
    <x v="25"/>
    <x v="39"/>
    <s v="Tuesday08:30-10:00AG"/>
    <s v="Tuesday08:30-10:00(L3T1)C"/>
    <n v="1"/>
    <x v="11"/>
  </r>
  <r>
    <n v="225"/>
    <x v="3"/>
    <x v="0"/>
    <s v="A"/>
    <n v="121"/>
    <x v="8"/>
    <n v="0"/>
    <x v="2"/>
    <x v="2"/>
    <s v="Tuesday08:30-10:000"/>
    <s v="Tuesday08:30-10:000"/>
    <n v="8"/>
    <x v="2"/>
  </r>
  <r>
    <n v="226"/>
    <x v="3"/>
    <x v="0"/>
    <s v="A"/>
    <n v="122"/>
    <x v="9"/>
    <n v="0"/>
    <x v="2"/>
    <x v="2"/>
    <s v="Tuesday08:30-10:000"/>
    <s v="Tuesday08:30-10:000"/>
    <n v="8"/>
    <x v="2"/>
  </r>
  <r>
    <n v="227"/>
    <x v="3"/>
    <x v="0"/>
    <s v="A"/>
    <n v="123"/>
    <x v="10"/>
    <n v="0"/>
    <x v="2"/>
    <x v="2"/>
    <s v="Tuesday08:30-10:000"/>
    <s v="Tuesday08:30-10:000"/>
    <n v="8"/>
    <x v="2"/>
  </r>
  <r>
    <n v="228"/>
    <x v="3"/>
    <x v="0"/>
    <s v="A"/>
    <n v="124"/>
    <x v="12"/>
    <n v="0"/>
    <x v="2"/>
    <x v="2"/>
    <s v="Tuesday08:30-10:000"/>
    <s v="Tuesday08:30-10:000"/>
    <n v="8"/>
    <x v="2"/>
  </r>
  <r>
    <n v="229"/>
    <x v="3"/>
    <x v="1"/>
    <s v="D"/>
    <n v="113"/>
    <x v="0"/>
    <s v="TE204(L2T3)C"/>
    <x v="28"/>
    <x v="11"/>
    <s v="Tuesday10:00-11:30MRR"/>
    <s v="Tuesday10:00-11:30(L2T3)C"/>
    <n v="1"/>
    <x v="5"/>
  </r>
  <r>
    <n v="230"/>
    <x v="3"/>
    <x v="1"/>
    <s v="D"/>
    <n v="114"/>
    <x v="1"/>
    <s v="TE305(L3T1)A"/>
    <x v="30"/>
    <x v="38"/>
    <s v="Tuesday10:00-11:30TAC"/>
    <s v="Tuesday10:00-11:30(L3T1)A"/>
    <n v="1"/>
    <x v="11"/>
  </r>
  <r>
    <n v="231"/>
    <x v="3"/>
    <x v="1"/>
    <s v="D"/>
    <n v="115"/>
    <x v="2"/>
    <s v="TE205(L2T2)C"/>
    <x v="23"/>
    <x v="24"/>
    <s v="Tuesday10:00-11:30RIK"/>
    <s v="Tuesday10:00-11:30(L2T2)C"/>
    <n v="1"/>
    <x v="10"/>
  </r>
  <r>
    <n v="232"/>
    <x v="3"/>
    <x v="1"/>
    <s v="D"/>
    <n v="116"/>
    <x v="3"/>
    <s v="TE310(L3T3)C"/>
    <x v="43"/>
    <x v="7"/>
    <s v="Tuesday10:00-11:30SS"/>
    <s v="Tuesday10:00-11:30(L3T3)C"/>
    <n v="1"/>
    <x v="4"/>
  </r>
  <r>
    <n v="233"/>
    <x v="3"/>
    <x v="1"/>
    <s v="D"/>
    <n v="117"/>
    <x v="4"/>
    <s v="TE133(L1T3)B"/>
    <x v="10"/>
    <x v="15"/>
    <s v="Tuesday10:00-11:30MMI"/>
    <s v="Tuesday10:00-11:30(L1T3)B"/>
    <n v="1"/>
    <x v="3"/>
  </r>
  <r>
    <n v="234"/>
    <x v="3"/>
    <x v="1"/>
    <s v="D"/>
    <n v="118"/>
    <x v="5"/>
    <s v="TE213(L2T1)A"/>
    <x v="48"/>
    <x v="20"/>
    <s v="Tuesday10:00-11:30ZR"/>
    <s v="Tuesday10:00-11:30(L2T1)A"/>
    <n v="1"/>
    <x v="0"/>
  </r>
  <r>
    <n v="235"/>
    <x v="3"/>
    <x v="1"/>
    <s v="D"/>
    <n v="119"/>
    <x v="6"/>
    <s v="TE408(L4T2)(SWP)"/>
    <x v="49"/>
    <x v="50"/>
    <s v="Tuesday10:00-11:30SM"/>
    <s v="Tuesday10:00-11:30(L4T2)(SWP)"/>
    <n v="1"/>
    <x v="6"/>
  </r>
  <r>
    <n v="236"/>
    <x v="3"/>
    <x v="1"/>
    <s v="D"/>
    <n v="120"/>
    <x v="7"/>
    <s v="TE302(L3T1)B"/>
    <x v="25"/>
    <x v="35"/>
    <s v="Tuesday10:00-11:30AG"/>
    <s v="Tuesday10:00-11:30(L3T1)B"/>
    <n v="1"/>
    <x v="11"/>
  </r>
  <r>
    <n v="237"/>
    <x v="3"/>
    <x v="1"/>
    <s v="D"/>
    <n v="121"/>
    <x v="8"/>
    <s v="TE405(L4T1)A"/>
    <x v="39"/>
    <x v="33"/>
    <s v="Tuesday10:00-11:30NF"/>
    <s v="Tuesday10:00-11:30(L4T1)A"/>
    <n v="1"/>
    <x v="8"/>
  </r>
  <r>
    <n v="238"/>
    <x v="3"/>
    <x v="1"/>
    <s v="D"/>
    <n v="122"/>
    <x v="9"/>
    <n v="0"/>
    <x v="2"/>
    <x v="2"/>
    <s v="Tuesday10:00-11:300"/>
    <s v="Tuesday10:00-11:300"/>
    <n v="2"/>
    <x v="2"/>
  </r>
  <r>
    <n v="239"/>
    <x v="3"/>
    <x v="1"/>
    <s v="D"/>
    <n v="123"/>
    <x v="10"/>
    <n v="0"/>
    <x v="2"/>
    <x v="2"/>
    <s v="Tuesday10:00-11:300"/>
    <s v="Tuesday10:00-11:300"/>
    <n v="2"/>
    <x v="2"/>
  </r>
  <r>
    <n v="240"/>
    <x v="3"/>
    <x v="1"/>
    <s v="D"/>
    <n v="124"/>
    <x v="12"/>
    <s v="TE409(L4T1)B"/>
    <x v="32"/>
    <x v="43"/>
    <s v="Tuesday10:00-11:30MH"/>
    <s v="Tuesday10:00-11:30(L4T1)B"/>
    <n v="1"/>
    <x v="8"/>
  </r>
  <r>
    <n v="241"/>
    <x v="3"/>
    <x v="2"/>
    <s v="G"/>
    <n v="113"/>
    <x v="0"/>
    <s v="TE204(L2T3)D"/>
    <x v="28"/>
    <x v="27"/>
    <s v="Tuesday11:30-01:00MRR"/>
    <s v="Tuesday11:30-01:00(L2T3)D"/>
    <n v="1"/>
    <x v="5"/>
  </r>
  <r>
    <n v="242"/>
    <x v="3"/>
    <x v="2"/>
    <s v="G"/>
    <n v="114"/>
    <x v="1"/>
    <s v="TE302(L3T1)A"/>
    <x v="46"/>
    <x v="38"/>
    <s v="Tuesday11:30-01:00AI"/>
    <s v="Tuesday11:30-01:00(L3T1)A"/>
    <n v="1"/>
    <x v="11"/>
  </r>
  <r>
    <n v="243"/>
    <x v="3"/>
    <x v="2"/>
    <s v="G"/>
    <n v="115"/>
    <x v="2"/>
    <s v="TE205(L2T2)B"/>
    <x v="23"/>
    <x v="32"/>
    <s v="Tuesday11:30-01:00RIK"/>
    <s v="Tuesday11:30-01:00(L2T2)B"/>
    <n v="1"/>
    <x v="10"/>
  </r>
  <r>
    <n v="244"/>
    <x v="3"/>
    <x v="2"/>
    <s v="G"/>
    <n v="116"/>
    <x v="3"/>
    <s v="TE310(L3T3)D"/>
    <x v="43"/>
    <x v="5"/>
    <s v="Tuesday11:30-01:00SS"/>
    <s v="Tuesday11:30-01:00(L3T3)D"/>
    <n v="1"/>
    <x v="4"/>
  </r>
  <r>
    <n v="245"/>
    <x v="3"/>
    <x v="2"/>
    <s v="G"/>
    <n v="117"/>
    <x v="4"/>
    <s v="TE133(L1T3)A"/>
    <x v="10"/>
    <x v="4"/>
    <s v="Tuesday11:30-01:00MMI"/>
    <s v="Tuesday11:30-01:00(L1T3)A"/>
    <n v="1"/>
    <x v="3"/>
  </r>
  <r>
    <n v="246"/>
    <x v="3"/>
    <x v="2"/>
    <s v="G"/>
    <n v="118"/>
    <x v="5"/>
    <s v="TE204(L2T3)A"/>
    <x v="34"/>
    <x v="6"/>
    <s v="Tuesday11:30-01:00MAB"/>
    <s v="Tuesday11:30-01:00(L2T3)A"/>
    <n v="1"/>
    <x v="5"/>
  </r>
  <r>
    <n v="247"/>
    <x v="3"/>
    <x v="2"/>
    <s v="G"/>
    <n v="119"/>
    <x v="6"/>
    <s v="TE213(L2T1)B"/>
    <x v="48"/>
    <x v="31"/>
    <s v="Tuesday11:30-01:00ZR"/>
    <s v="Tuesday11:30-01:00(L2T1)B"/>
    <n v="1"/>
    <x v="0"/>
  </r>
  <r>
    <n v="248"/>
    <x v="3"/>
    <x v="2"/>
    <s v="G"/>
    <n v="120"/>
    <x v="7"/>
    <s v="TE111(L1T1)A"/>
    <x v="45"/>
    <x v="10"/>
    <s v="Tuesday11:30-01:00MK"/>
    <s v="Tuesday11:30-01:00(L1T1)A"/>
    <n v="1"/>
    <x v="7"/>
  </r>
  <r>
    <n v="249"/>
    <x v="3"/>
    <x v="2"/>
    <s v="G"/>
    <n v="121"/>
    <x v="8"/>
    <s v="TE 211(L2T1)C"/>
    <x v="31"/>
    <x v="0"/>
    <s v="Tuesday11:30-01:00MR1"/>
    <s v="Tuesday11:30-01:00(L2T1)C"/>
    <n v="1"/>
    <x v="0"/>
  </r>
  <r>
    <n v="250"/>
    <x v="3"/>
    <x v="2"/>
    <s v="G"/>
    <n v="122"/>
    <x v="9"/>
    <n v="0"/>
    <x v="2"/>
    <x v="2"/>
    <s v="Tuesday11:30-01:000"/>
    <s v="Tuesday11:30-01:000"/>
    <n v="2"/>
    <x v="2"/>
  </r>
  <r>
    <n v="251"/>
    <x v="3"/>
    <x v="2"/>
    <s v="G"/>
    <n v="123"/>
    <x v="10"/>
    <s v="TE401(L4T1)(WP)"/>
    <x v="49"/>
    <x v="51"/>
    <s v="Tuesday11:30-01:00SM"/>
    <s v="Tuesday11:30-01:00(L4T1)(WP)"/>
    <n v="1"/>
    <x v="8"/>
  </r>
  <r>
    <n v="252"/>
    <x v="3"/>
    <x v="2"/>
    <s v="G"/>
    <n v="124"/>
    <x v="12"/>
    <n v="0"/>
    <x v="2"/>
    <x v="2"/>
    <s v="Tuesday11:30-01:000"/>
    <s v="Tuesday11:30-01:000"/>
    <n v="2"/>
    <x v="2"/>
  </r>
  <r>
    <n v="253"/>
    <x v="3"/>
    <x v="3"/>
    <s v="J"/>
    <n v="113"/>
    <x v="0"/>
    <s v="MAT133(L1T3)A"/>
    <x v="8"/>
    <x v="4"/>
    <s v="Tuesday01:00-02:30BCD"/>
    <s v="Tuesday01:00-02:30(L1T3)A"/>
    <n v="1"/>
    <x v="3"/>
  </r>
  <r>
    <n v="254"/>
    <x v="3"/>
    <x v="3"/>
    <s v="J"/>
    <n v="114"/>
    <x v="1"/>
    <s v="GED211(L2T1)C"/>
    <x v="0"/>
    <x v="0"/>
    <s v="Tuesday01:00-02:30FHS"/>
    <s v="Tuesday01:00-02:30(L2T1)C"/>
    <n v="1"/>
    <x v="0"/>
  </r>
  <r>
    <n v="255"/>
    <x v="3"/>
    <x v="3"/>
    <s v="J"/>
    <n v="115"/>
    <x v="2"/>
    <s v="TE210(L2T3)F"/>
    <x v="50"/>
    <x v="28"/>
    <s v="Tuesday01:00-02:30NRD"/>
    <s v="Tuesday01:00-02:30(L2T3)F"/>
    <n v="1"/>
    <x v="5"/>
  </r>
  <r>
    <n v="256"/>
    <x v="3"/>
    <x v="3"/>
    <s v="J"/>
    <n v="116"/>
    <x v="3"/>
    <s v="TE213(L2T1)D"/>
    <x v="46"/>
    <x v="12"/>
    <s v="Tuesday01:00-02:30AI"/>
    <s v="Tuesday01:00-02:30(L2T1)D"/>
    <n v="1"/>
    <x v="0"/>
  </r>
  <r>
    <n v="257"/>
    <x v="3"/>
    <x v="3"/>
    <s v="J"/>
    <n v="117"/>
    <x v="4"/>
    <s v="xxxx"/>
    <x v="37"/>
    <x v="52"/>
    <s v="Tuesday01:00-02:30xxxx"/>
    <s v="Tuesday01:00-02:30xxxx"/>
    <n v="1"/>
    <x v="14"/>
  </r>
  <r>
    <n v="258"/>
    <x v="3"/>
    <x v="3"/>
    <s v="J"/>
    <n v="118"/>
    <x v="5"/>
    <s v="TE308 (L3T2)B"/>
    <x v="34"/>
    <x v="1"/>
    <s v="Tuesday01:00-02:30MAB"/>
    <s v="Tuesday01:00-02:30(L3T2)B"/>
    <n v="1"/>
    <x v="1"/>
  </r>
  <r>
    <n v="259"/>
    <x v="3"/>
    <x v="3"/>
    <s v="J"/>
    <n v="119"/>
    <x v="6"/>
    <n v="0"/>
    <x v="2"/>
    <x v="2"/>
    <s v="Tuesday01:00-02:300"/>
    <s v="Tuesday01:00-02:300"/>
    <n v="2"/>
    <x v="2"/>
  </r>
  <r>
    <n v="260"/>
    <x v="3"/>
    <x v="3"/>
    <s v="J"/>
    <n v="120"/>
    <x v="7"/>
    <s v="TE111(L1T1)B"/>
    <x v="45"/>
    <x v="13"/>
    <s v="Tuesday01:00-02:30MK"/>
    <s v="Tuesday01:00-02:30(L1T1)B"/>
    <n v="1"/>
    <x v="7"/>
  </r>
  <r>
    <n v="261"/>
    <x v="3"/>
    <x v="3"/>
    <s v="J"/>
    <n v="121"/>
    <x v="8"/>
    <s v="MAT111(L1T1)A"/>
    <x v="14"/>
    <x v="10"/>
    <s v="Tuesday01:00-02:30SF1"/>
    <s v="Tuesday01:00-02:30(L1T1)A"/>
    <n v="1"/>
    <x v="7"/>
  </r>
  <r>
    <n v="262"/>
    <x v="3"/>
    <x v="3"/>
    <s v="J"/>
    <n v="122"/>
    <x v="9"/>
    <s v="TE405(L4T1)B"/>
    <x v="39"/>
    <x v="43"/>
    <s v="Tuesday01:00-02:30NF"/>
    <s v="Tuesday01:00-02:30(L4T1)B"/>
    <n v="1"/>
    <x v="8"/>
  </r>
  <r>
    <n v="263"/>
    <x v="3"/>
    <x v="3"/>
    <s v="J"/>
    <n v="123"/>
    <x v="10"/>
    <n v="0"/>
    <x v="2"/>
    <x v="2"/>
    <s v="Tuesday01:00-02:300"/>
    <s v="Tuesday01:00-02:300"/>
    <n v="2"/>
    <x v="2"/>
  </r>
  <r>
    <n v="264"/>
    <x v="3"/>
    <x v="3"/>
    <s v="J"/>
    <n v="124"/>
    <x v="12"/>
    <s v="TE409(L4T1)A"/>
    <x v="32"/>
    <x v="33"/>
    <s v="Tuesday01:00-02:30MH"/>
    <s v="Tuesday01:00-02:30(L4T1)A"/>
    <n v="1"/>
    <x v="8"/>
  </r>
  <r>
    <n v="265"/>
    <x v="3"/>
    <x v="4"/>
    <s v="M"/>
    <n v="113"/>
    <x v="0"/>
    <s v="MAT133(L1T3)D"/>
    <x v="8"/>
    <x v="34"/>
    <s v="Tuesday2:30-04:00BCD"/>
    <s v="Tuesday2:30-04:00(L1T3)D"/>
    <n v="1"/>
    <x v="3"/>
  </r>
  <r>
    <n v="266"/>
    <x v="3"/>
    <x v="4"/>
    <s v="M"/>
    <n v="114"/>
    <x v="1"/>
    <s v="TE210(L2T3)E"/>
    <x v="50"/>
    <x v="29"/>
    <s v="Tuesday2:30-04:00NRD"/>
    <s v="Tuesday2:30-04:00(L2T3)E"/>
    <n v="1"/>
    <x v="5"/>
  </r>
  <r>
    <n v="267"/>
    <x v="3"/>
    <x v="4"/>
    <s v="M"/>
    <n v="115"/>
    <x v="2"/>
    <s v="TE213(L2T1)C"/>
    <x v="24"/>
    <x v="0"/>
    <s v="Tuesday2:30-04:00AAA"/>
    <s v="Tuesday2:30-04:00(L2T1)C"/>
    <n v="1"/>
    <x v="0"/>
  </r>
  <r>
    <n v="268"/>
    <x v="3"/>
    <x v="4"/>
    <s v="M"/>
    <n v="116"/>
    <x v="3"/>
    <s v="TE301(L3T1)B"/>
    <x v="40"/>
    <x v="35"/>
    <s v="Tuesday2:30-04:00AHM"/>
    <s v="Tuesday2:30-04:00(L3T1)B"/>
    <n v="1"/>
    <x v="11"/>
  </r>
  <r>
    <n v="269"/>
    <x v="3"/>
    <x v="4"/>
    <s v="M"/>
    <n v="117"/>
    <x v="4"/>
    <s v="TE133(L1T3)C"/>
    <x v="10"/>
    <x v="16"/>
    <s v="Tuesday2:30-04:00MMI"/>
    <s v="Tuesday2:30-04:00(L1T3)C"/>
    <n v="1"/>
    <x v="3"/>
  </r>
  <r>
    <n v="270"/>
    <x v="3"/>
    <x v="4"/>
    <s v="M"/>
    <n v="118"/>
    <x v="5"/>
    <s v="TE405(L4T1)C"/>
    <x v="51"/>
    <x v="47"/>
    <s v="Tuesday2:30-04:00FBS"/>
    <s v="Tuesday2:30-04:00(L4T1)C"/>
    <n v="1"/>
    <x v="8"/>
  </r>
  <r>
    <n v="271"/>
    <x v="3"/>
    <x v="4"/>
    <s v="M"/>
    <n v="119"/>
    <x v="6"/>
    <s v="MAT122(L1T2)A"/>
    <x v="52"/>
    <x v="23"/>
    <s v="Tuesday2:30-04:00MSU"/>
    <s v="Tuesday2:30-04:00(L1T2)A"/>
    <n v="1"/>
    <x v="9"/>
  </r>
  <r>
    <n v="272"/>
    <x v="3"/>
    <x v="4"/>
    <s v="M"/>
    <n v="120"/>
    <x v="7"/>
    <s v="ENG111(L1T1)B"/>
    <x v="16"/>
    <x v="13"/>
    <s v="Tuesday2:30-04:00ENG"/>
    <s v="Tuesday2:30-04:00(L1T1)B"/>
    <n v="1"/>
    <x v="7"/>
  </r>
  <r>
    <n v="273"/>
    <x v="3"/>
    <x v="4"/>
    <s v="M"/>
    <n v="121"/>
    <x v="8"/>
    <s v="ENG122(L1T2)B"/>
    <x v="53"/>
    <x v="22"/>
    <s v="Tuesday2:30-04:00E-2"/>
    <s v="Tuesday2:30-04:00(L1T2)B"/>
    <n v="1"/>
    <x v="9"/>
  </r>
  <r>
    <n v="274"/>
    <x v="3"/>
    <x v="4"/>
    <s v="M"/>
    <n v="122"/>
    <x v="9"/>
    <s v="TE204(L2T3)E"/>
    <x v="47"/>
    <x v="29"/>
    <s v="Tuesday2:30-04:00MIM"/>
    <s v="Tuesday2:30-04:00(L2T3)E"/>
    <n v="1"/>
    <x v="5"/>
  </r>
  <r>
    <n v="275"/>
    <x v="3"/>
    <x v="4"/>
    <s v="M"/>
    <n v="123"/>
    <x v="10"/>
    <n v="0"/>
    <x v="2"/>
    <x v="2"/>
    <s v="Tuesday2:30-04:000"/>
    <s v="Tuesday2:30-04:000"/>
    <n v="2"/>
    <x v="2"/>
  </r>
  <r>
    <n v="276"/>
    <x v="3"/>
    <x v="4"/>
    <s v="M"/>
    <n v="124"/>
    <x v="12"/>
    <n v="0"/>
    <x v="2"/>
    <x v="2"/>
    <s v="Tuesday2:30-04:000"/>
    <s v="Tuesday2:30-04:000"/>
    <n v="2"/>
    <x v="2"/>
  </r>
  <r>
    <n v="277"/>
    <x v="3"/>
    <x v="5"/>
    <s v="P"/>
    <n v="113"/>
    <x v="0"/>
    <s v="GED211(L2T1)D"/>
    <x v="0"/>
    <x v="12"/>
    <s v="Tuesday04:00-05:30FHS"/>
    <s v="Tuesday04:00-05:30(L2T1)D"/>
    <n v="1"/>
    <x v="0"/>
  </r>
  <r>
    <n v="278"/>
    <x v="3"/>
    <x v="5"/>
    <s v="P"/>
    <n v="114"/>
    <x v="1"/>
    <s v="TE301(L3T1)A"/>
    <x v="40"/>
    <x v="38"/>
    <s v="Tuesday04:00-05:30AHM"/>
    <s v="Tuesday04:00-05:30(L3T1)A"/>
    <n v="1"/>
    <x v="11"/>
  </r>
  <r>
    <n v="279"/>
    <x v="3"/>
    <x v="5"/>
    <s v="P"/>
    <n v="115"/>
    <x v="2"/>
    <s v="TE406(L4T1)B"/>
    <x v="24"/>
    <x v="43"/>
    <s v="Tuesday04:00-05:30AAA"/>
    <s v="Tuesday04:00-05:30(L4T1)B"/>
    <n v="1"/>
    <x v="8"/>
  </r>
  <r>
    <n v="280"/>
    <x v="3"/>
    <x v="5"/>
    <s v="P"/>
    <n v="116"/>
    <x v="3"/>
    <s v="TE406(L4T1)D"/>
    <x v="54"/>
    <x v="49"/>
    <s v="Tuesday04:00-05:30AHB"/>
    <s v="Tuesday04:00-05:30(L4T1)D"/>
    <n v="1"/>
    <x v="8"/>
  </r>
  <r>
    <n v="281"/>
    <x v="3"/>
    <x v="5"/>
    <s v="P"/>
    <n v="117"/>
    <x v="4"/>
    <s v="MAT133(L1T3)C"/>
    <x v="8"/>
    <x v="16"/>
    <s v="Tuesday04:00-05:30BCD"/>
    <s v="Tuesday04:00-05:30(L1T3)C"/>
    <n v="1"/>
    <x v="3"/>
  </r>
  <r>
    <n v="282"/>
    <x v="3"/>
    <x v="5"/>
    <s v="P"/>
    <n v="118"/>
    <x v="5"/>
    <s v="TE405L4T1)E"/>
    <x v="51"/>
    <x v="53"/>
    <s v="Tuesday04:00-05:30FBS"/>
    <s v="Tuesday04:00-05:30TE405L4T1)E"/>
    <n v="1"/>
    <x v="15"/>
  </r>
  <r>
    <n v="283"/>
    <x v="3"/>
    <x v="5"/>
    <s v="P"/>
    <n v="119"/>
    <x v="6"/>
    <s v="MAT122(L1T2)B"/>
    <x v="52"/>
    <x v="22"/>
    <s v="Tuesday04:00-05:30MSU"/>
    <s v="Tuesday04:00-05:30(L1T2)B"/>
    <n v="1"/>
    <x v="9"/>
  </r>
  <r>
    <n v="284"/>
    <x v="3"/>
    <x v="5"/>
    <s v="P"/>
    <n v="120"/>
    <x v="7"/>
    <s v="STA131(L1T3)D"/>
    <x v="15"/>
    <x v="34"/>
    <s v="Tuesday04:00-05:30SRD"/>
    <s v="Tuesday04:00-05:30(L1T3)D"/>
    <n v="1"/>
    <x v="3"/>
  </r>
  <r>
    <n v="285"/>
    <x v="3"/>
    <x v="5"/>
    <s v="P"/>
    <n v="121"/>
    <x v="8"/>
    <s v="ENG122(L1T2)A"/>
    <x v="53"/>
    <x v="23"/>
    <s v="Tuesday04:00-05:30E-2"/>
    <s v="Tuesday04:00-05:30(L1T2)A"/>
    <n v="1"/>
    <x v="9"/>
  </r>
  <r>
    <n v="286"/>
    <x v="3"/>
    <x v="5"/>
    <s v="P"/>
    <n v="122"/>
    <x v="9"/>
    <s v="BDS307(L3T2)A"/>
    <x v="5"/>
    <x v="3"/>
    <s v="Tuesday04:00-05:30NL"/>
    <s v="Tuesday04:00-05:30(L3T2)A"/>
    <n v="1"/>
    <x v="1"/>
  </r>
  <r>
    <n v="287"/>
    <x v="3"/>
    <x v="5"/>
    <s v="P"/>
    <n v="123"/>
    <x v="10"/>
    <n v="0"/>
    <x v="2"/>
    <x v="2"/>
    <s v="Tuesday04:00-05:300"/>
    <s v="Tuesday04:00-05:300"/>
    <n v="2"/>
    <x v="2"/>
  </r>
  <r>
    <n v="288"/>
    <x v="3"/>
    <x v="5"/>
    <s v="P"/>
    <n v="124"/>
    <x v="14"/>
    <n v="0"/>
    <x v="2"/>
    <x v="2"/>
    <s v="Tuesday04:00-05:300"/>
    <s v="Tuesday04:00-05:300"/>
    <n v="2"/>
    <x v="2"/>
  </r>
  <r>
    <n v="289"/>
    <x v="4"/>
    <x v="0"/>
    <s v="A"/>
    <n v="151"/>
    <x v="0"/>
    <s v="TE405(L4T1)E"/>
    <x v="51"/>
    <x v="54"/>
    <s v="Wednesday08:30-10:00FBS"/>
    <s v="Wednesday08:30-10:00(L4T1)E"/>
    <n v="1"/>
    <x v="8"/>
  </r>
  <r>
    <n v="290"/>
    <x v="4"/>
    <x v="0"/>
    <s v="A"/>
    <n v="152"/>
    <x v="1"/>
    <s v="TE306(L3T1)C"/>
    <x v="44"/>
    <x v="39"/>
    <s v="Wednesday08:30-10:00SS1"/>
    <s v="Wednesday08:30-10:00(L3T1)C"/>
    <n v="1"/>
    <x v="11"/>
  </r>
  <r>
    <n v="291"/>
    <x v="4"/>
    <x v="0"/>
    <s v="A"/>
    <n v="153"/>
    <x v="2"/>
    <s v="A&amp;M209(L2T3)D"/>
    <x v="12"/>
    <x v="27"/>
    <s v="Wednesday08:30-10:00FZ"/>
    <s v="Wednesday08:30-10:00(L2T3)D"/>
    <n v="1"/>
    <x v="5"/>
  </r>
  <r>
    <n v="292"/>
    <x v="4"/>
    <x v="0"/>
    <s v="A"/>
    <n v="154"/>
    <x v="3"/>
    <s v="TE310(L3T3)B"/>
    <x v="43"/>
    <x v="36"/>
    <s v="Wednesday08:30-10:00SS"/>
    <s v="Wednesday08:30-10:00(L3T3)B"/>
    <n v="1"/>
    <x v="4"/>
  </r>
  <r>
    <n v="293"/>
    <x v="4"/>
    <x v="0"/>
    <s v="A"/>
    <n v="155"/>
    <x v="4"/>
    <s v="xxx"/>
    <x v="2"/>
    <x v="46"/>
    <s v="Wednesday08:30-10:000"/>
    <s v="Wednesday08:30-10:00xxx"/>
    <n v="3"/>
    <x v="13"/>
  </r>
  <r>
    <n v="294"/>
    <x v="4"/>
    <x v="0"/>
    <s v="A"/>
    <n v="156"/>
    <x v="5"/>
    <s v="BUC403(L3T3)A"/>
    <x v="5"/>
    <x v="44"/>
    <s v="Wednesday08:30-10:00NL"/>
    <s v="Wednesday08:30-10:00(L3T3)A"/>
    <n v="1"/>
    <x v="4"/>
  </r>
  <r>
    <n v="295"/>
    <x v="4"/>
    <x v="0"/>
    <s v="A"/>
    <n v="157"/>
    <x v="6"/>
    <s v="TE402(L3T3)D"/>
    <x v="29"/>
    <x v="5"/>
    <s v="Wednesday08:30-10:00DMA"/>
    <s v="Wednesday08:30-10:00(L3T3)D"/>
    <n v="1"/>
    <x v="4"/>
  </r>
  <r>
    <n v="296"/>
    <x v="4"/>
    <x v="0"/>
    <s v="A"/>
    <n v="158"/>
    <x v="7"/>
    <s v="TE311(L3T3)C"/>
    <x v="31"/>
    <x v="7"/>
    <s v="Wednesday08:30-10:00MR1"/>
    <s v="Wednesday08:30-10:00(L3T3)C"/>
    <n v="1"/>
    <x v="4"/>
  </r>
  <r>
    <n v="297"/>
    <x v="4"/>
    <x v="0"/>
    <s v="A"/>
    <n v="159"/>
    <x v="8"/>
    <s v="TE311(L3T3A"/>
    <x v="26"/>
    <x v="55"/>
    <s v="Wednesday08:30-10:00SSS"/>
    <s v="Wednesday08:30-10:00(L3T3A"/>
    <n v="1"/>
    <x v="4"/>
  </r>
  <r>
    <n v="298"/>
    <x v="4"/>
    <x v="0"/>
    <s v="A"/>
    <n v="160"/>
    <x v="9"/>
    <n v="0"/>
    <x v="2"/>
    <x v="2"/>
    <s v="Wednesday08:30-10:000"/>
    <s v="Wednesday08:30-10:000"/>
    <n v="3"/>
    <x v="2"/>
  </r>
  <r>
    <n v="299"/>
    <x v="4"/>
    <x v="0"/>
    <s v="A"/>
    <n v="161"/>
    <x v="10"/>
    <n v="0"/>
    <x v="2"/>
    <x v="2"/>
    <s v="Wednesday08:30-10:000"/>
    <s v="Wednesday08:30-10:000"/>
    <n v="3"/>
    <x v="2"/>
  </r>
  <r>
    <n v="300"/>
    <x v="4"/>
    <x v="0"/>
    <s v="A"/>
    <n v="162"/>
    <x v="12"/>
    <s v="TE409(L4T1)C"/>
    <x v="32"/>
    <x v="47"/>
    <s v="Wednesday08:30-10:00MH"/>
    <s v="Wednesday08:30-10:00(L4T1)C"/>
    <n v="1"/>
    <x v="8"/>
  </r>
  <r>
    <n v="301"/>
    <x v="4"/>
    <x v="1"/>
    <s v="D"/>
    <n v="151"/>
    <x v="0"/>
    <s v="TE 404(L4T2)(Fb)"/>
    <x v="33"/>
    <x v="41"/>
    <s v="Wednesday10:00-11:30MMH"/>
    <s v="Wednesday10:00-11:30(L4T2)(Fb)"/>
    <n v="1"/>
    <x v="6"/>
  </r>
  <r>
    <n v="302"/>
    <x v="4"/>
    <x v="1"/>
    <s v="D"/>
    <n v="152"/>
    <x v="1"/>
    <s v="TE306(L3T1)B"/>
    <x v="44"/>
    <x v="35"/>
    <s v="Wednesday10:00-11:30SS1"/>
    <s v="Wednesday10:00-11:30(L3T1)B"/>
    <n v="1"/>
    <x v="11"/>
  </r>
  <r>
    <n v="303"/>
    <x v="4"/>
    <x v="1"/>
    <s v="D"/>
    <n v="153"/>
    <x v="2"/>
    <s v="TE401(L4T1)(WP)"/>
    <x v="49"/>
    <x v="51"/>
    <s v="Wednesday10:00-11:30SM"/>
    <s v="Wednesday10:00-11:30(L4T1)(WP)"/>
    <n v="1"/>
    <x v="8"/>
  </r>
  <r>
    <n v="304"/>
    <x v="4"/>
    <x v="1"/>
    <s v="D"/>
    <n v="154"/>
    <x v="3"/>
    <s v="TE310(L3T3)C"/>
    <x v="43"/>
    <x v="7"/>
    <s v="Wednesday10:00-11:30SS"/>
    <s v="Wednesday10:00-11:30(L3T3)C"/>
    <n v="1"/>
    <x v="4"/>
  </r>
  <r>
    <n v="305"/>
    <x v="4"/>
    <x v="1"/>
    <s v="D"/>
    <n v="155"/>
    <x v="4"/>
    <s v="TE402(L3T3)A"/>
    <x v="29"/>
    <x v="44"/>
    <s v="Wednesday10:00-11:30DMA"/>
    <s v="Wednesday10:00-11:30(L3T3)A"/>
    <n v="1"/>
    <x v="4"/>
  </r>
  <r>
    <n v="306"/>
    <x v="4"/>
    <x v="1"/>
    <s v="D"/>
    <n v="156"/>
    <x v="5"/>
    <s v="TE301(L3T1)C"/>
    <x v="40"/>
    <x v="39"/>
    <s v="Wednesday10:00-11:30AHM"/>
    <s v="Wednesday10:00-11:30(L3T1)C"/>
    <n v="1"/>
    <x v="11"/>
  </r>
  <r>
    <n v="307"/>
    <x v="4"/>
    <x v="1"/>
    <s v="D"/>
    <n v="157"/>
    <x v="6"/>
    <s v="TE305(L3T1)B"/>
    <x v="30"/>
    <x v="35"/>
    <s v="Wednesday10:00-11:30TAC"/>
    <s v="Wednesday10:00-11:30(L3T1)B"/>
    <n v="1"/>
    <x v="11"/>
  </r>
  <r>
    <n v="308"/>
    <x v="4"/>
    <x v="1"/>
    <s v="D"/>
    <n v="158"/>
    <x v="7"/>
    <s v="TE311(L3T3)D"/>
    <x v="31"/>
    <x v="5"/>
    <s v="Wednesday10:00-11:30MR1"/>
    <s v="Wednesday10:00-11:30(L3T3)D"/>
    <n v="1"/>
    <x v="4"/>
  </r>
  <r>
    <n v="309"/>
    <x v="4"/>
    <x v="1"/>
    <s v="D"/>
    <n v="159"/>
    <x v="8"/>
    <s v="TE204(L2T3)F"/>
    <x v="55"/>
    <x v="28"/>
    <s v="Wednesday10:00-11:30AMK"/>
    <s v="Wednesday10:00-11:30(L2T3)F"/>
    <n v="1"/>
    <x v="5"/>
  </r>
  <r>
    <n v="310"/>
    <x v="4"/>
    <x v="1"/>
    <s v="D"/>
    <n v="160"/>
    <x v="9"/>
    <n v="0"/>
    <x v="2"/>
    <x v="2"/>
    <s v="Wednesday10:00-11:300"/>
    <s v="Wednesday10:00-11:300"/>
    <n v="3"/>
    <x v="2"/>
  </r>
  <r>
    <n v="311"/>
    <x v="4"/>
    <x v="1"/>
    <s v="D"/>
    <n v="161"/>
    <x v="10"/>
    <n v="0"/>
    <x v="2"/>
    <x v="2"/>
    <s v="Wednesday10:00-11:300"/>
    <s v="Wednesday10:00-11:300"/>
    <n v="3"/>
    <x v="2"/>
  </r>
  <r>
    <n v="312"/>
    <x v="4"/>
    <x v="1"/>
    <s v="D"/>
    <n v="162"/>
    <x v="12"/>
    <n v="0"/>
    <x v="2"/>
    <x v="2"/>
    <s v="Wednesday10:00-11:300"/>
    <s v="Wednesday10:00-11:300"/>
    <n v="3"/>
    <x v="2"/>
  </r>
  <r>
    <n v="313"/>
    <x v="4"/>
    <x v="2"/>
    <s v="G"/>
    <n v="151"/>
    <x v="0"/>
    <s v="TE408(L4T2)(SPF)"/>
    <x v="33"/>
    <x v="56"/>
    <s v="Wednesday11:30-01:00MMH"/>
    <s v="Wednesday11:30-01:00(L4T2)(SPF)"/>
    <n v="1"/>
    <x v="6"/>
  </r>
  <r>
    <n v="314"/>
    <x v="4"/>
    <x v="2"/>
    <s v="G"/>
    <n v="152"/>
    <x v="1"/>
    <s v="A&amp;M209(L2T3)B"/>
    <x v="12"/>
    <x v="14"/>
    <s v="Wednesday11:30-01:00FZ"/>
    <s v="Wednesday11:30-01:00(L2T3)B"/>
    <n v="1"/>
    <x v="5"/>
  </r>
  <r>
    <n v="315"/>
    <x v="4"/>
    <x v="2"/>
    <s v="G"/>
    <n v="153"/>
    <x v="2"/>
    <s v="TE302(L3T1)A"/>
    <x v="46"/>
    <x v="38"/>
    <s v="Wednesday11:30-01:00AI"/>
    <s v="Wednesday11:30-01:00(L3T1)A"/>
    <n v="1"/>
    <x v="11"/>
  </r>
  <r>
    <n v="316"/>
    <x v="4"/>
    <x v="2"/>
    <s v="G"/>
    <n v="154"/>
    <x v="3"/>
    <s v="TE310(L3T3)D"/>
    <x v="43"/>
    <x v="5"/>
    <s v="Wednesday11:30-01:00SS"/>
    <s v="Wednesday11:30-01:00(L3T3)D"/>
    <n v="1"/>
    <x v="4"/>
  </r>
  <r>
    <n v="317"/>
    <x v="4"/>
    <x v="2"/>
    <s v="G"/>
    <n v="155"/>
    <x v="4"/>
    <s v="TE401(L4T1)B(Ap)"/>
    <x v="17"/>
    <x v="19"/>
    <s v="Wednesday11:30-01:00MMR"/>
    <s v="Wednesday11:30-01:00(L4T1)B(Ap)"/>
    <n v="1"/>
    <x v="8"/>
  </r>
  <r>
    <n v="318"/>
    <x v="4"/>
    <x v="2"/>
    <s v="G"/>
    <n v="156"/>
    <x v="5"/>
    <s v="TE308(L3T2)B"/>
    <x v="34"/>
    <x v="1"/>
    <s v="Wednesday11:30-01:00MAB"/>
    <s v="Wednesday11:30-01:00(L3T2)B"/>
    <n v="1"/>
    <x v="1"/>
  </r>
  <r>
    <n v="319"/>
    <x v="4"/>
    <x v="2"/>
    <s v="G"/>
    <n v="157"/>
    <x v="6"/>
    <s v="TE406(L4T1)C"/>
    <x v="24"/>
    <x v="47"/>
    <s v="Wednesday11:30-01:00AAA"/>
    <s v="Wednesday11:30-01:00(L4T1)C"/>
    <n v="1"/>
    <x v="8"/>
  </r>
  <r>
    <n v="320"/>
    <x v="4"/>
    <x v="2"/>
    <s v="G"/>
    <n v="158"/>
    <x v="7"/>
    <s v="TE211(L2T1)B"/>
    <x v="35"/>
    <x v="31"/>
    <s v="Wednesday11:30-01:00SM1"/>
    <s v="Wednesday11:30-01:00(L2T1)B"/>
    <n v="1"/>
    <x v="0"/>
  </r>
  <r>
    <n v="321"/>
    <x v="4"/>
    <x v="2"/>
    <s v="G"/>
    <n v="159"/>
    <x v="8"/>
    <s v="TE111(L1T1)C"/>
    <x v="55"/>
    <x v="26"/>
    <s v="Wednesday11:30-01:00AMK"/>
    <s v="Wednesday11:30-01:00(L1T1)C"/>
    <n v="1"/>
    <x v="7"/>
  </r>
  <r>
    <n v="322"/>
    <x v="4"/>
    <x v="2"/>
    <s v="G"/>
    <n v="160"/>
    <x v="9"/>
    <s v="TE408(L4T2)(SWP)"/>
    <x v="49"/>
    <x v="50"/>
    <s v="Wednesday11:30-01:00SM"/>
    <s v="Wednesday11:30-01:00(L4T2)(SWP)"/>
    <n v="1"/>
    <x v="6"/>
  </r>
  <r>
    <n v="323"/>
    <x v="4"/>
    <x v="2"/>
    <s v="G"/>
    <n v="161"/>
    <x v="10"/>
    <n v="0"/>
    <x v="2"/>
    <x v="2"/>
    <s v="Wednesday11:30-01:000"/>
    <s v="Wednesday11:30-01:000"/>
    <n v="1"/>
    <x v="2"/>
  </r>
  <r>
    <n v="324"/>
    <x v="4"/>
    <x v="2"/>
    <s v="G"/>
    <n v="162"/>
    <x v="12"/>
    <s v="TE311(L3T3B"/>
    <x v="26"/>
    <x v="57"/>
    <s v="Wednesday11:30-01:00SSS"/>
    <s v="Wednesday11:30-01:00(L3T3B"/>
    <n v="1"/>
    <x v="4"/>
  </r>
  <r>
    <n v="325"/>
    <x v="4"/>
    <x v="3"/>
    <s v="J"/>
    <n v="151"/>
    <x v="0"/>
    <s v="STA131(L1T3)F"/>
    <x v="15"/>
    <x v="9"/>
    <s v="Wednesday01:00-02:30SRD"/>
    <s v="Wednesday01:00-02:30(L1T3)F"/>
    <n v="1"/>
    <x v="3"/>
  </r>
  <r>
    <n v="326"/>
    <x v="4"/>
    <x v="3"/>
    <s v="J"/>
    <n v="152"/>
    <x v="1"/>
    <s v="TE210(L2T3)D"/>
    <x v="9"/>
    <x v="27"/>
    <s v="Wednesday01:00-02:30SH"/>
    <s v="Wednesday01:00-02:30(L2T3)D"/>
    <n v="1"/>
    <x v="5"/>
  </r>
  <r>
    <n v="327"/>
    <x v="4"/>
    <x v="3"/>
    <s v="J"/>
    <n v="153"/>
    <x v="2"/>
    <s v="TE306(L3T1)A"/>
    <x v="44"/>
    <x v="38"/>
    <s v="Wednesday01:00-02:30SS1"/>
    <s v="Wednesday01:00-02:30(L3T1)A"/>
    <n v="1"/>
    <x v="11"/>
  </r>
  <r>
    <n v="328"/>
    <x v="4"/>
    <x v="3"/>
    <s v="J"/>
    <n v="154"/>
    <x v="3"/>
    <s v="TE406(L4T1)B"/>
    <x v="24"/>
    <x v="43"/>
    <s v="Wednesday01:00-02:30AAA"/>
    <s v="Wednesday01:00-02:30(L4T1)B"/>
    <n v="1"/>
    <x v="8"/>
  </r>
  <r>
    <n v="329"/>
    <x v="4"/>
    <x v="3"/>
    <s v="J"/>
    <n v="155"/>
    <x v="4"/>
    <s v="TE402(L3T3)C"/>
    <x v="29"/>
    <x v="7"/>
    <s v="Wednesday01:00-02:30DMA"/>
    <s v="Wednesday01:00-02:30(L3T3)C"/>
    <n v="1"/>
    <x v="4"/>
  </r>
  <r>
    <n v="330"/>
    <x v="4"/>
    <x v="3"/>
    <s v="J"/>
    <n v="156"/>
    <x v="5"/>
    <s v="xxx"/>
    <x v="2"/>
    <x v="46"/>
    <s v="Wednesday01:00-02:300"/>
    <s v="Wednesday01:00-02:30xxx"/>
    <n v="1"/>
    <x v="13"/>
  </r>
  <r>
    <n v="331"/>
    <x v="4"/>
    <x v="3"/>
    <s v="J"/>
    <n v="157"/>
    <x v="6"/>
    <s v="TE308(L3T2)A"/>
    <x v="34"/>
    <x v="3"/>
    <s v="Wednesday01:00-02:30MAB"/>
    <s v="Wednesday01:00-02:30(L3T2)A"/>
    <n v="1"/>
    <x v="1"/>
  </r>
  <r>
    <n v="332"/>
    <x v="4"/>
    <x v="3"/>
    <s v="J"/>
    <n v="158"/>
    <x v="7"/>
    <s v="TE 212(L2T2)C"/>
    <x v="45"/>
    <x v="24"/>
    <s v="Wednesday01:00-02:30MK"/>
    <s v="Wednesday01:00-02:30(L2T2)C"/>
    <n v="1"/>
    <x v="10"/>
  </r>
  <r>
    <n v="333"/>
    <x v="4"/>
    <x v="3"/>
    <s v="J"/>
    <n v="159"/>
    <x v="8"/>
    <s v="TE 211(L2T1)C"/>
    <x v="31"/>
    <x v="0"/>
    <s v="Wednesday01:00-02:30MR1"/>
    <s v="Wednesday01:00-02:30(L2T1)C"/>
    <n v="1"/>
    <x v="0"/>
  </r>
  <r>
    <n v="334"/>
    <x v="4"/>
    <x v="3"/>
    <s v="J"/>
    <n v="160"/>
    <x v="9"/>
    <s v="TE405(L4T1)A"/>
    <x v="39"/>
    <x v="33"/>
    <s v="Wednesday01:00-02:30NF"/>
    <s v="Wednesday01:00-02:30(L4T1)A"/>
    <n v="1"/>
    <x v="8"/>
  </r>
  <r>
    <n v="335"/>
    <x v="4"/>
    <x v="3"/>
    <s v="J"/>
    <n v="161"/>
    <x v="10"/>
    <s v="TE205(L2T2)C"/>
    <x v="23"/>
    <x v="24"/>
    <s v="Wednesday01:00-02:30RIK"/>
    <s v="Wednesday01:00-02:30(L2T2)C"/>
    <n v="1"/>
    <x v="10"/>
  </r>
  <r>
    <n v="336"/>
    <x v="4"/>
    <x v="3"/>
    <s v="J"/>
    <n v="162"/>
    <x v="12"/>
    <s v="TE409(L4T1)D"/>
    <x v="32"/>
    <x v="49"/>
    <s v="Wednesday01:00-02:30MH"/>
    <s v="Wednesday01:00-02:30(L4T1)D"/>
    <n v="1"/>
    <x v="8"/>
  </r>
  <r>
    <n v="337"/>
    <x v="4"/>
    <x v="4"/>
    <s v="M"/>
    <n v="151"/>
    <x v="0"/>
    <s v="TE215(L2T1)B"/>
    <x v="41"/>
    <x v="31"/>
    <s v="Wednesday2:30-04:00ANF"/>
    <s v="Wednesday2:30-04:00(L2T1)B"/>
    <n v="1"/>
    <x v="0"/>
  </r>
  <r>
    <n v="338"/>
    <x v="4"/>
    <x v="4"/>
    <s v="M"/>
    <n v="152"/>
    <x v="1"/>
    <s v="TE210(L2T3)C"/>
    <x v="9"/>
    <x v="11"/>
    <s v="Wednesday2:30-04:00SH"/>
    <s v="Wednesday2:30-04:00(L2T3)C"/>
    <n v="1"/>
    <x v="5"/>
  </r>
  <r>
    <n v="339"/>
    <x v="4"/>
    <x v="4"/>
    <s v="M"/>
    <n v="153"/>
    <x v="2"/>
    <s v="MAT122(L1T2)A"/>
    <x v="52"/>
    <x v="23"/>
    <s v="Wednesday2:30-04:00MSU"/>
    <s v="Wednesday2:30-04:00(L1T2)A"/>
    <n v="1"/>
    <x v="9"/>
  </r>
  <r>
    <n v="340"/>
    <x v="4"/>
    <x v="4"/>
    <s v="M"/>
    <n v="154"/>
    <x v="3"/>
    <s v="GED211(L2T1)D"/>
    <x v="0"/>
    <x v="12"/>
    <s v="Wednesday2:30-04:00FHS"/>
    <s v="Wednesday2:30-04:00(L2T1)D"/>
    <n v="1"/>
    <x v="0"/>
  </r>
  <r>
    <n v="341"/>
    <x v="4"/>
    <x v="4"/>
    <s v="M"/>
    <n v="155"/>
    <x v="4"/>
    <s v="STA131(L1T3)C"/>
    <x v="18"/>
    <x v="16"/>
    <s v="Wednesday2:30-04:00TM [C]"/>
    <s v="Wednesday2:30-04:00(L1T3)C"/>
    <n v="1"/>
    <x v="3"/>
  </r>
  <r>
    <n v="342"/>
    <x v="4"/>
    <x v="4"/>
    <s v="M"/>
    <n v="156"/>
    <x v="5"/>
    <s v="TE212(L2T2)B"/>
    <x v="47"/>
    <x v="32"/>
    <s v="Wednesday2:30-04:00MIM"/>
    <s v="Wednesday2:30-04:00(L2T2)B"/>
    <n v="1"/>
    <x v="10"/>
  </r>
  <r>
    <n v="343"/>
    <x v="4"/>
    <x v="4"/>
    <s v="M"/>
    <n v="157"/>
    <x v="6"/>
    <n v="0"/>
    <x v="2"/>
    <x v="2"/>
    <s v="Wednesday2:30-04:000"/>
    <s v="Wednesday2:30-04:000"/>
    <n v="3"/>
    <x v="2"/>
  </r>
  <r>
    <n v="344"/>
    <x v="4"/>
    <x v="4"/>
    <s v="M"/>
    <n v="158"/>
    <x v="7"/>
    <s v="TE111(L1T1)D"/>
    <x v="55"/>
    <x v="18"/>
    <s v="Wednesday2:30-04:00AMK"/>
    <s v="Wednesday2:30-04:00(L1T1)D"/>
    <n v="1"/>
    <x v="7"/>
  </r>
  <r>
    <n v="345"/>
    <x v="4"/>
    <x v="4"/>
    <s v="M"/>
    <n v="159"/>
    <x v="8"/>
    <s v="ENG122(L1T2)B"/>
    <x v="53"/>
    <x v="22"/>
    <s v="Wednesday2:30-04:00E-2"/>
    <s v="Wednesday2:30-04:00(L1T2)B"/>
    <n v="1"/>
    <x v="9"/>
  </r>
  <r>
    <n v="346"/>
    <x v="4"/>
    <x v="4"/>
    <s v="M"/>
    <n v="160"/>
    <x v="9"/>
    <n v="0"/>
    <x v="2"/>
    <x v="2"/>
    <s v="Wednesday2:30-04:000"/>
    <s v="Wednesday2:30-04:000"/>
    <n v="3"/>
    <x v="2"/>
  </r>
  <r>
    <n v="347"/>
    <x v="4"/>
    <x v="4"/>
    <s v="M"/>
    <n v="161"/>
    <x v="10"/>
    <s v="A&amp;M209(L2T3)E"/>
    <x v="12"/>
    <x v="29"/>
    <s v="Wednesday2:30-04:00FZ"/>
    <s v="Wednesday2:30-04:00(L2T3)E"/>
    <n v="1"/>
    <x v="5"/>
  </r>
  <r>
    <n v="348"/>
    <x v="4"/>
    <x v="4"/>
    <s v="M"/>
    <n v="162"/>
    <x v="12"/>
    <n v="0"/>
    <x v="2"/>
    <x v="2"/>
    <s v="Wednesday2:30-04:000"/>
    <s v="Wednesday2:30-04:000"/>
    <n v="3"/>
    <x v="2"/>
  </r>
  <r>
    <n v="349"/>
    <x v="4"/>
    <x v="5"/>
    <s v="P"/>
    <n v="151"/>
    <x v="0"/>
    <s v="TE404(L4T2)(WP)"/>
    <x v="42"/>
    <x v="45"/>
    <s v="Wednesday04:00-05:30ZU"/>
    <s v="Wednesday04:00-05:30(L4T2)(WP)"/>
    <n v="1"/>
    <x v="6"/>
  </r>
  <r>
    <n v="350"/>
    <x v="4"/>
    <x v="5"/>
    <s v="P"/>
    <n v="152"/>
    <x v="1"/>
    <s v="GED211(L2T1)A"/>
    <x v="0"/>
    <x v="20"/>
    <s v="Wednesday04:00-05:30FHS"/>
    <s v="Wednesday04:00-05:30(L2T1)A"/>
    <n v="1"/>
    <x v="0"/>
  </r>
  <r>
    <n v="351"/>
    <x v="4"/>
    <x v="5"/>
    <s v="P"/>
    <n v="153"/>
    <x v="2"/>
    <s v="TE215(L2T1)D"/>
    <x v="41"/>
    <x v="12"/>
    <s v="Wednesday04:00-05:30ANF"/>
    <s v="Wednesday04:00-05:30(L2T1)D"/>
    <n v="1"/>
    <x v="0"/>
  </r>
  <r>
    <n v="352"/>
    <x v="4"/>
    <x v="5"/>
    <s v="P"/>
    <n v="154"/>
    <x v="3"/>
    <s v="MAT122(L1T2)B"/>
    <x v="52"/>
    <x v="22"/>
    <s v="Wednesday04:00-05:30MSU"/>
    <s v="Wednesday04:00-05:30(L1T2)B"/>
    <n v="1"/>
    <x v="9"/>
  </r>
  <r>
    <n v="353"/>
    <x v="4"/>
    <x v="5"/>
    <s v="P"/>
    <n v="155"/>
    <x v="4"/>
    <n v="0"/>
    <x v="2"/>
    <x v="2"/>
    <s v="Wednesday04:00-05:300"/>
    <s v="Wednesday04:00-05:300"/>
    <n v="6"/>
    <x v="2"/>
  </r>
  <r>
    <n v="354"/>
    <x v="4"/>
    <x v="5"/>
    <s v="P"/>
    <n v="156"/>
    <x v="5"/>
    <n v="0"/>
    <x v="2"/>
    <x v="2"/>
    <s v="Wednesday04:00-05:300"/>
    <s v="Wednesday04:00-05:300"/>
    <n v="6"/>
    <x v="2"/>
  </r>
  <r>
    <n v="355"/>
    <x v="4"/>
    <x v="5"/>
    <s v="P"/>
    <n v="157"/>
    <x v="6"/>
    <n v="0"/>
    <x v="2"/>
    <x v="2"/>
    <s v="Wednesday04:00-05:300"/>
    <s v="Wednesday04:00-05:300"/>
    <n v="6"/>
    <x v="2"/>
  </r>
  <r>
    <n v="356"/>
    <x v="4"/>
    <x v="5"/>
    <s v="P"/>
    <n v="158"/>
    <x v="7"/>
    <n v="0"/>
    <x v="2"/>
    <x v="2"/>
    <s v="Wednesday04:00-05:300"/>
    <s v="Wednesday04:00-05:300"/>
    <n v="6"/>
    <x v="2"/>
  </r>
  <r>
    <n v="357"/>
    <x v="4"/>
    <x v="5"/>
    <s v="P"/>
    <n v="159"/>
    <x v="8"/>
    <s v="ENG122(L1T2)A"/>
    <x v="53"/>
    <x v="23"/>
    <s v="Wednesday04:00-05:30E-2"/>
    <s v="Wednesday04:00-05:30(L1T2)A"/>
    <n v="1"/>
    <x v="9"/>
  </r>
  <r>
    <n v="358"/>
    <x v="4"/>
    <x v="5"/>
    <s v="P"/>
    <n v="160"/>
    <x v="9"/>
    <n v="0"/>
    <x v="2"/>
    <x v="2"/>
    <s v="Wednesday04:00-05:300"/>
    <s v="Wednesday04:00-05:300"/>
    <n v="6"/>
    <x v="2"/>
  </r>
  <r>
    <n v="359"/>
    <x v="4"/>
    <x v="5"/>
    <s v="P"/>
    <n v="161"/>
    <x v="10"/>
    <s v="TE406(L4T1)D"/>
    <x v="54"/>
    <x v="49"/>
    <s v="Wednesday04:00-05:30AHB"/>
    <s v="Wednesday04:00-05:30(L4T1)D"/>
    <n v="1"/>
    <x v="8"/>
  </r>
  <r>
    <n v="360"/>
    <x v="4"/>
    <x v="5"/>
    <s v="P"/>
    <n v="162"/>
    <x v="15"/>
    <n v="0"/>
    <x v="2"/>
    <x v="2"/>
    <s v="Wednesday04:00-05:300"/>
    <s v="Wednesday04:00-05:300"/>
    <n v="6"/>
    <x v="2"/>
  </r>
  <r>
    <n v="361"/>
    <x v="5"/>
    <x v="0"/>
    <s v="A"/>
    <n v="187"/>
    <x v="0"/>
    <s v="MAT133(L1T3)E"/>
    <x v="8"/>
    <x v="17"/>
    <s v="Thursday08:30-10:00BCD"/>
    <s v="Thursday08:30-10:00(L1T3)E"/>
    <n v="1"/>
    <x v="3"/>
  </r>
  <r>
    <n v="362"/>
    <x v="5"/>
    <x v="0"/>
    <s v="A"/>
    <n v="188"/>
    <x v="1"/>
    <s v="TE305(L3T1)B"/>
    <x v="44"/>
    <x v="35"/>
    <s v="Thursday08:30-10:00SS1"/>
    <s v="Thursday08:30-10:00(L3T1)B"/>
    <n v="1"/>
    <x v="11"/>
  </r>
  <r>
    <n v="363"/>
    <x v="5"/>
    <x v="0"/>
    <s v="A"/>
    <n v="189"/>
    <x v="2"/>
    <s v="TE210(L2T3)B"/>
    <x v="9"/>
    <x v="14"/>
    <s v="Thursday08:30-10:00SH"/>
    <s v="Thursday08:30-10:00(L2T3)B"/>
    <n v="1"/>
    <x v="5"/>
  </r>
  <r>
    <n v="364"/>
    <x v="5"/>
    <x v="0"/>
    <s v="A"/>
    <n v="190"/>
    <x v="3"/>
    <s v="TE210(L2T3)E"/>
    <x v="50"/>
    <x v="29"/>
    <s v="Thursday08:30-10:00NRD"/>
    <s v="Thursday08:30-10:00(L2T3)E"/>
    <n v="1"/>
    <x v="5"/>
  </r>
  <r>
    <n v="365"/>
    <x v="5"/>
    <x v="0"/>
    <s v="A"/>
    <n v="191"/>
    <x v="4"/>
    <s v="TE132(L1T3)C"/>
    <x v="4"/>
    <x v="16"/>
    <s v="Thursday08:30-10:00WAB"/>
    <s v="Thursday08:30-10:00(L1T3)C"/>
    <n v="1"/>
    <x v="3"/>
  </r>
  <r>
    <n v="366"/>
    <x v="5"/>
    <x v="0"/>
    <s v="A"/>
    <n v="192"/>
    <x v="5"/>
    <s v="BDS307(L3T2)B"/>
    <x v="0"/>
    <x v="1"/>
    <s v="Thursday08:30-10:00FHS"/>
    <s v="Thursday08:30-10:00(L3T2)B"/>
    <n v="1"/>
    <x v="1"/>
  </r>
  <r>
    <n v="367"/>
    <x v="5"/>
    <x v="0"/>
    <s v="A"/>
    <n v="193"/>
    <x v="6"/>
    <s v="TE132(L1T3)F"/>
    <x v="3"/>
    <x v="9"/>
    <s v="Thursday08:30-10:00TM"/>
    <s v="Thursday08:30-10:00(L1T3)F"/>
    <n v="1"/>
    <x v="3"/>
  </r>
  <r>
    <n v="368"/>
    <x v="5"/>
    <x v="0"/>
    <s v="A"/>
    <n v="194"/>
    <x v="7"/>
    <s v="TE204(L2T3)F"/>
    <x v="55"/>
    <x v="28"/>
    <s v="Thursday08:30-10:00AMK"/>
    <s v="Thursday08:30-10:00(L2T3)F"/>
    <n v="1"/>
    <x v="5"/>
  </r>
  <r>
    <n v="369"/>
    <x v="5"/>
    <x v="0"/>
    <s v="A"/>
    <n v="195"/>
    <x v="8"/>
    <s v="ENG111(L1T1)C"/>
    <x v="16"/>
    <x v="26"/>
    <s v="Thursday08:30-10:00ENG"/>
    <s v="Thursday08:30-10:00(L1T1)C"/>
    <n v="1"/>
    <x v="7"/>
  </r>
  <r>
    <n v="370"/>
    <x v="5"/>
    <x v="0"/>
    <s v="A"/>
    <n v="196"/>
    <x v="9"/>
    <s v="BDS211(L2T3)C"/>
    <x v="6"/>
    <x v="11"/>
    <s v="Thursday08:30-10:00PT-1"/>
    <s v="Thursday08:30-10:00(L2T3)C"/>
    <n v="1"/>
    <x v="5"/>
  </r>
  <r>
    <n v="371"/>
    <x v="5"/>
    <x v="0"/>
    <s v="A"/>
    <n v="197"/>
    <x v="10"/>
    <n v="0"/>
    <x v="2"/>
    <x v="2"/>
    <s v="Thursday08:30-10:000"/>
    <s v="Thursday08:30-10:000"/>
    <n v="2"/>
    <x v="2"/>
  </r>
  <r>
    <n v="372"/>
    <x v="5"/>
    <x v="0"/>
    <s v="A"/>
    <n v="198"/>
    <x v="11"/>
    <n v="0"/>
    <x v="2"/>
    <x v="2"/>
    <s v="Thursday08:30-10:000"/>
    <s v="Thursday08:30-10:000"/>
    <n v="2"/>
    <x v="2"/>
  </r>
  <r>
    <n v="373"/>
    <x v="5"/>
    <x v="1"/>
    <s v="D"/>
    <n v="187"/>
    <x v="0"/>
    <s v="TE210(L2T3)C"/>
    <x v="9"/>
    <x v="11"/>
    <s v="Thursday10:00-11:30SH"/>
    <s v="Thursday10:00-11:30(L2T3)C"/>
    <n v="1"/>
    <x v="5"/>
  </r>
  <r>
    <n v="374"/>
    <x v="5"/>
    <x v="1"/>
    <s v="D"/>
    <n v="188"/>
    <x v="1"/>
    <s v="TE213(L2T1)A"/>
    <x v="48"/>
    <x v="20"/>
    <s v="Thursday10:00-11:30ZR"/>
    <s v="Thursday10:00-11:30(L2T1)A"/>
    <n v="1"/>
    <x v="0"/>
  </r>
  <r>
    <n v="375"/>
    <x v="5"/>
    <x v="1"/>
    <s v="D"/>
    <n v="189"/>
    <x v="2"/>
    <s v="MAT133(L1T3)C"/>
    <x v="8"/>
    <x v="16"/>
    <s v="Thursday10:00-11:30BCD"/>
    <s v="Thursday10:00-11:30(L1T3)C"/>
    <n v="1"/>
    <x v="3"/>
  </r>
  <r>
    <n v="376"/>
    <x v="5"/>
    <x v="1"/>
    <s v="D"/>
    <n v="190"/>
    <x v="3"/>
    <s v="TE210(L2T3)F"/>
    <x v="50"/>
    <x v="28"/>
    <s v="Thursday10:00-11:30NRD"/>
    <s v="Thursday10:00-11:30(L2T3)F"/>
    <n v="1"/>
    <x v="5"/>
  </r>
  <r>
    <n v="377"/>
    <x v="5"/>
    <x v="1"/>
    <s v="D"/>
    <n v="191"/>
    <x v="4"/>
    <s v="TE133(L1T3)F"/>
    <x v="10"/>
    <x v="9"/>
    <s v="Thursday10:00-11:30MMI"/>
    <s v="Thursday10:00-11:30(L1T3)F"/>
    <n v="1"/>
    <x v="3"/>
  </r>
  <r>
    <n v="378"/>
    <x v="5"/>
    <x v="1"/>
    <s v="D"/>
    <n v="192"/>
    <x v="5"/>
    <s v="TE305(L3T1)C"/>
    <x v="30"/>
    <x v="39"/>
    <s v="Thursday10:00-11:30TAC"/>
    <s v="Thursday10:00-11:30(L3T1)C"/>
    <n v="1"/>
    <x v="11"/>
  </r>
  <r>
    <n v="379"/>
    <x v="5"/>
    <x v="1"/>
    <s v="D"/>
    <n v="193"/>
    <x v="6"/>
    <s v="TE132(L1T3)E"/>
    <x v="3"/>
    <x v="17"/>
    <s v="Thursday10:00-11:30TM"/>
    <s v="Thursday10:00-11:30(L1T3)E"/>
    <n v="1"/>
    <x v="3"/>
  </r>
  <r>
    <n v="380"/>
    <x v="5"/>
    <x v="1"/>
    <s v="D"/>
    <n v="194"/>
    <x v="7"/>
    <s v="TE111(L1T1)C"/>
    <x v="55"/>
    <x v="26"/>
    <s v="Thursday10:00-11:30AMK"/>
    <s v="Thursday10:00-11:30(L1T1)C"/>
    <n v="1"/>
    <x v="7"/>
  </r>
  <r>
    <n v="381"/>
    <x v="5"/>
    <x v="1"/>
    <s v="D"/>
    <n v="195"/>
    <x v="8"/>
    <s v="ENG111(L1T1)D"/>
    <x v="16"/>
    <x v="18"/>
    <s v="Thursday10:00-11:30ENG"/>
    <s v="Thursday10:00-11:30(L1T1)D"/>
    <n v="1"/>
    <x v="7"/>
  </r>
  <r>
    <n v="382"/>
    <x v="5"/>
    <x v="1"/>
    <s v="D"/>
    <n v="196"/>
    <x v="9"/>
    <n v="0"/>
    <x v="2"/>
    <x v="2"/>
    <s v="Thursday10:00-11:300"/>
    <s v="Thursday10:00-11:300"/>
    <n v="2"/>
    <x v="2"/>
  </r>
  <r>
    <n v="383"/>
    <x v="5"/>
    <x v="1"/>
    <s v="D"/>
    <n v="197"/>
    <x v="10"/>
    <s v="BDS211(L2T3)B"/>
    <x v="6"/>
    <x v="14"/>
    <s v="Thursday10:00-11:30PT-1"/>
    <s v="Thursday10:00-11:30(L2T3)B"/>
    <n v="1"/>
    <x v="5"/>
  </r>
  <r>
    <n v="384"/>
    <x v="5"/>
    <x v="1"/>
    <s v="D"/>
    <n v="198"/>
    <x v="12"/>
    <n v="0"/>
    <x v="2"/>
    <x v="2"/>
    <s v="Thursday10:00-11:300"/>
    <s v="Thursday10:00-11:300"/>
    <n v="2"/>
    <x v="2"/>
  </r>
  <r>
    <n v="385"/>
    <x v="5"/>
    <x v="2"/>
    <s v="G"/>
    <n v="187"/>
    <x v="0"/>
    <s v="TE212(L2T2)A"/>
    <x v="44"/>
    <x v="30"/>
    <s v="Thursday11:30-01:00SS1"/>
    <s v="Thursday11:30-01:00(L2T2)A"/>
    <n v="1"/>
    <x v="10"/>
  </r>
  <r>
    <n v="386"/>
    <x v="5"/>
    <x v="2"/>
    <s v="G"/>
    <n v="188"/>
    <x v="1"/>
    <s v="TE132(L1T3)A"/>
    <x v="4"/>
    <x v="4"/>
    <s v="Thursday11:30-01:00WAB"/>
    <s v="Thursday11:30-01:00(L1T3)A"/>
    <n v="1"/>
    <x v="3"/>
  </r>
  <r>
    <n v="387"/>
    <x v="5"/>
    <x v="2"/>
    <s v="G"/>
    <n v="189"/>
    <x v="2"/>
    <s v="TE213(L2T1)B"/>
    <x v="48"/>
    <x v="31"/>
    <s v="Thursday11:30-01:00ZR"/>
    <s v="Thursday11:30-01:00(L2T1)B"/>
    <n v="1"/>
    <x v="0"/>
  </r>
  <r>
    <n v="388"/>
    <x v="5"/>
    <x v="2"/>
    <s v="G"/>
    <n v="190"/>
    <x v="3"/>
    <s v="TE203(L2T2)B"/>
    <x v="36"/>
    <x v="32"/>
    <s v="Thursday11:30-01:00FHA"/>
    <s v="Thursday11:30-01:00(L2T2)B"/>
    <n v="1"/>
    <x v="10"/>
  </r>
  <r>
    <n v="389"/>
    <x v="5"/>
    <x v="2"/>
    <s v="G"/>
    <n v="191"/>
    <x v="4"/>
    <s v="TE133(L1T3)E"/>
    <x v="10"/>
    <x v="17"/>
    <s v="Thursday11:30-01:00MMI"/>
    <s v="Thursday11:30-01:00(L1T3)E"/>
    <n v="1"/>
    <x v="3"/>
  </r>
  <r>
    <n v="390"/>
    <x v="5"/>
    <x v="2"/>
    <s v="G"/>
    <n v="192"/>
    <x v="5"/>
    <s v="BDS307(L3T2)A"/>
    <x v="0"/>
    <x v="3"/>
    <s v="Thursday11:30-01:00FHS"/>
    <s v="Thursday11:30-01:00(L3T2)A"/>
    <n v="1"/>
    <x v="1"/>
  </r>
  <r>
    <n v="391"/>
    <x v="5"/>
    <x v="2"/>
    <s v="G"/>
    <n v="193"/>
    <x v="6"/>
    <s v="TE402(L3T3)B"/>
    <x v="29"/>
    <x v="36"/>
    <s v="Thursday11:30-01:00DMA"/>
    <s v="Thursday11:30-01:00(L3T3)B"/>
    <n v="1"/>
    <x v="4"/>
  </r>
  <r>
    <n v="392"/>
    <x v="5"/>
    <x v="2"/>
    <s v="G"/>
    <n v="194"/>
    <x v="7"/>
    <s v="TE111(L1T1)D"/>
    <x v="55"/>
    <x v="18"/>
    <s v="Thursday11:30-01:00AMK"/>
    <s v="Thursday11:30-01:00(L1T1)D"/>
    <n v="1"/>
    <x v="7"/>
  </r>
  <r>
    <n v="393"/>
    <x v="5"/>
    <x v="2"/>
    <s v="G"/>
    <n v="195"/>
    <x v="8"/>
    <s v="ENG111(L1T1)C"/>
    <x v="16"/>
    <x v="26"/>
    <s v="Thursday11:30-01:00ENG"/>
    <s v="Thursday11:30-01:00(L1T1)C"/>
    <n v="1"/>
    <x v="7"/>
  </r>
  <r>
    <n v="394"/>
    <x v="5"/>
    <x v="2"/>
    <s v="G"/>
    <n v="196"/>
    <x v="9"/>
    <n v="0"/>
    <x v="2"/>
    <x v="2"/>
    <s v="Thursday11:30-01:000"/>
    <s v="Thursday11:30-01:000"/>
    <n v="2"/>
    <x v="2"/>
  </r>
  <r>
    <n v="395"/>
    <x v="5"/>
    <x v="2"/>
    <s v="G"/>
    <n v="197"/>
    <x v="10"/>
    <s v="BDS211(L2T3)A"/>
    <x v="21"/>
    <x v="6"/>
    <s v="Thursday11:30-01:00PT-2"/>
    <s v="Thursday11:30-01:00(L2T3)A"/>
    <n v="1"/>
    <x v="5"/>
  </r>
  <r>
    <n v="396"/>
    <x v="5"/>
    <x v="2"/>
    <s v="G"/>
    <n v="198"/>
    <x v="11"/>
    <n v="0"/>
    <x v="2"/>
    <x v="2"/>
    <s v="Thursday11:30-01:000"/>
    <s v="Thursday11:30-01:000"/>
    <n v="2"/>
    <x v="2"/>
  </r>
  <r>
    <n v="397"/>
    <x v="5"/>
    <x v="3"/>
    <s v="J"/>
    <n v="187"/>
    <x v="0"/>
    <s v="TE215(L2T1)C"/>
    <x v="41"/>
    <x v="0"/>
    <s v="Thursday01:00-02:30ANF"/>
    <s v="Thursday01:00-02:30(L2T1)C"/>
    <n v="1"/>
    <x v="0"/>
  </r>
  <r>
    <n v="398"/>
    <x v="5"/>
    <x v="3"/>
    <s v="J"/>
    <n v="188"/>
    <x v="1"/>
    <s v="TE210(L2T3)A"/>
    <x v="9"/>
    <x v="6"/>
    <s v="Thursday01:00-02:30SH"/>
    <s v="Thursday01:00-02:30(L2T3)A"/>
    <n v="1"/>
    <x v="5"/>
  </r>
  <r>
    <n v="399"/>
    <x v="5"/>
    <x v="3"/>
    <s v="J"/>
    <n v="189"/>
    <x v="2"/>
    <s v="MAT133(L1T3)F"/>
    <x v="8"/>
    <x v="9"/>
    <s v="Thursday01:00-02:30BCD"/>
    <s v="Thursday01:00-02:30(L1T3)F"/>
    <n v="1"/>
    <x v="3"/>
  </r>
  <r>
    <n v="400"/>
    <x v="5"/>
    <x v="3"/>
    <s v="J"/>
    <n v="190"/>
    <x v="3"/>
    <s v="TE305(L3T1)C"/>
    <x v="44"/>
    <x v="39"/>
    <s v="Thursday01:00-02:30SS1"/>
    <s v="Thursday01:00-02:30(L3T1)C"/>
    <n v="1"/>
    <x v="11"/>
  </r>
  <r>
    <n v="401"/>
    <x v="5"/>
    <x v="3"/>
    <s v="J"/>
    <n v="191"/>
    <x v="4"/>
    <s v="TE203(L2T2)A"/>
    <x v="36"/>
    <x v="30"/>
    <s v="Thursday01:00-02:30FHA"/>
    <s v="Thursday01:00-02:30(L2T2)A"/>
    <n v="1"/>
    <x v="10"/>
  </r>
  <r>
    <n v="402"/>
    <x v="5"/>
    <x v="3"/>
    <s v="J"/>
    <n v="192"/>
    <x v="5"/>
    <s v="STA131(L1T3)A"/>
    <x v="18"/>
    <x v="4"/>
    <s v="Thursday01:00-02:30TM [C]"/>
    <s v="Thursday01:00-02:30(L1T3)A"/>
    <n v="1"/>
    <x v="3"/>
  </r>
  <r>
    <n v="403"/>
    <x v="5"/>
    <x v="3"/>
    <s v="J"/>
    <n v="193"/>
    <x v="6"/>
    <s v="TE402(L3T3)A"/>
    <x v="29"/>
    <x v="44"/>
    <s v="Thursday01:00-02:30DMA"/>
    <s v="Thursday01:00-02:30(L3T3)A"/>
    <n v="1"/>
    <x v="4"/>
  </r>
  <r>
    <n v="404"/>
    <x v="5"/>
    <x v="3"/>
    <s v="J"/>
    <n v="194"/>
    <x v="7"/>
    <s v="BUC403(L3T3)B"/>
    <x v="5"/>
    <x v="36"/>
    <s v="Thursday01:00-02:30NL"/>
    <s v="Thursday01:00-02:30(L3T3)B"/>
    <n v="1"/>
    <x v="4"/>
  </r>
  <r>
    <n v="405"/>
    <x v="5"/>
    <x v="3"/>
    <s v="J"/>
    <n v="195"/>
    <x v="8"/>
    <n v="0"/>
    <x v="2"/>
    <x v="2"/>
    <s v="Thursday01:00-02:300"/>
    <s v="Thursday01:00-02:300"/>
    <n v="2"/>
    <x v="2"/>
  </r>
  <r>
    <n v="406"/>
    <x v="5"/>
    <x v="3"/>
    <s v="J"/>
    <n v="196"/>
    <x v="9"/>
    <s v="BDS211(L2T3)D"/>
    <x v="21"/>
    <x v="27"/>
    <s v="Thursday01:00-02:30PT-2"/>
    <s v="Thursday01:00-02:30(L2T3)D"/>
    <n v="1"/>
    <x v="5"/>
  </r>
  <r>
    <n v="407"/>
    <x v="5"/>
    <x v="3"/>
    <s v="J"/>
    <n v="197"/>
    <x v="10"/>
    <s v="A&amp;M209(L2T3)E"/>
    <x v="12"/>
    <x v="29"/>
    <s v="Thursday01:00-02:30FZ"/>
    <s v="Thursday01:00-02:30(L2T3)E"/>
    <n v="1"/>
    <x v="5"/>
  </r>
  <r>
    <n v="408"/>
    <x v="5"/>
    <x v="3"/>
    <s v="J"/>
    <n v="198"/>
    <x v="12"/>
    <n v="0"/>
    <x v="2"/>
    <x v="2"/>
    <s v="Thursday01:00-02:300"/>
    <s v="Thursday01:00-02:300"/>
    <n v="2"/>
    <x v="2"/>
  </r>
  <r>
    <n v="409"/>
    <x v="5"/>
    <x v="4"/>
    <s v="M"/>
    <n v="187"/>
    <x v="0"/>
    <s v="TE215(L2T1)B"/>
    <x v="41"/>
    <x v="31"/>
    <s v="Thursday2:30-04:00ANF"/>
    <s v="Thursday2:30-04:00(L2T1)B"/>
    <n v="1"/>
    <x v="0"/>
  </r>
  <r>
    <n v="410"/>
    <x v="5"/>
    <x v="4"/>
    <s v="M"/>
    <n v="188"/>
    <x v="1"/>
    <n v="0"/>
    <x v="2"/>
    <x v="2"/>
    <s v="Thursday2:30-04:000"/>
    <s v="Thursday2:30-04:000"/>
    <n v="3"/>
    <x v="2"/>
  </r>
  <r>
    <n v="411"/>
    <x v="5"/>
    <x v="4"/>
    <s v="M"/>
    <n v="189"/>
    <x v="2"/>
    <s v="TE405(L4T1)C"/>
    <x v="51"/>
    <x v="47"/>
    <s v="Thursday2:30-04:00FBS"/>
    <s v="Thursday2:30-04:00(L4T1)C"/>
    <n v="1"/>
    <x v="8"/>
  </r>
  <r>
    <n v="412"/>
    <x v="5"/>
    <x v="4"/>
    <s v="M"/>
    <n v="190"/>
    <x v="3"/>
    <s v="GED211(L2T1)C"/>
    <x v="0"/>
    <x v="0"/>
    <s v="Thursday2:30-04:00FHS"/>
    <s v="Thursday2:30-04:00(L2T1)C"/>
    <n v="1"/>
    <x v="0"/>
  </r>
  <r>
    <n v="413"/>
    <x v="5"/>
    <x v="4"/>
    <s v="M"/>
    <n v="191"/>
    <x v="4"/>
    <s v="TE133(L1T3)D"/>
    <x v="10"/>
    <x v="34"/>
    <s v="Thursday2:30-04:00MMI"/>
    <s v="Thursday2:30-04:00(L1T3)D"/>
    <n v="1"/>
    <x v="3"/>
  </r>
  <r>
    <n v="414"/>
    <x v="5"/>
    <x v="4"/>
    <s v="M"/>
    <n v="192"/>
    <x v="5"/>
    <s v="MAT133(L1T3)B"/>
    <x v="8"/>
    <x v="15"/>
    <s v="Thursday2:30-04:00BCD"/>
    <s v="Thursday2:30-04:00(L1T3)B"/>
    <n v="1"/>
    <x v="3"/>
  </r>
  <r>
    <n v="415"/>
    <x v="5"/>
    <x v="4"/>
    <s v="M"/>
    <n v="193"/>
    <x v="6"/>
    <s v="TE 212(L2T2)C"/>
    <x v="45"/>
    <x v="24"/>
    <s v="Thursday2:30-04:00MK"/>
    <s v="Thursday2:30-04:00(L2T2)C"/>
    <n v="1"/>
    <x v="10"/>
  </r>
  <r>
    <n v="416"/>
    <x v="5"/>
    <x v="4"/>
    <s v="M"/>
    <n v="194"/>
    <x v="7"/>
    <s v="TE212(L2T2)B"/>
    <x v="47"/>
    <x v="32"/>
    <s v="Thursday2:30-04:00MIM"/>
    <s v="Thursday2:30-04:00(L2T2)B"/>
    <n v="1"/>
    <x v="10"/>
  </r>
  <r>
    <n v="417"/>
    <x v="5"/>
    <x v="4"/>
    <s v="M"/>
    <n v="195"/>
    <x v="8"/>
    <n v="0"/>
    <x v="2"/>
    <x v="2"/>
    <s v="Thursday2:30-04:000"/>
    <s v="Thursday2:30-04:000"/>
    <n v="3"/>
    <x v="2"/>
  </r>
  <r>
    <n v="418"/>
    <x v="5"/>
    <x v="4"/>
    <s v="M"/>
    <n v="196"/>
    <x v="9"/>
    <s v="BDS211(L2T3)E"/>
    <x v="22"/>
    <x v="29"/>
    <s v="Thursday2:30-04:00PT-3"/>
    <s v="Thursday2:30-04:00(L2T3)E"/>
    <n v="1"/>
    <x v="5"/>
  </r>
  <r>
    <n v="419"/>
    <x v="5"/>
    <x v="4"/>
    <s v="M"/>
    <n v="197"/>
    <x v="10"/>
    <s v="A&amp;M209(L2T3)D"/>
    <x v="12"/>
    <x v="27"/>
    <s v="Thursday2:30-04:00FZ"/>
    <s v="Thursday2:30-04:00(L2T3)D"/>
    <n v="1"/>
    <x v="5"/>
  </r>
  <r>
    <n v="420"/>
    <x v="5"/>
    <x v="4"/>
    <s v="M"/>
    <n v="198"/>
    <x v="11"/>
    <n v="0"/>
    <x v="2"/>
    <x v="2"/>
    <s v="Thursday2:30-04:000"/>
    <s v="Thursday2:30-04:000"/>
    <n v="3"/>
    <x v="2"/>
  </r>
  <r>
    <n v="421"/>
    <x v="5"/>
    <x v="5"/>
    <s v="P"/>
    <n v="187"/>
    <x v="0"/>
    <n v="0"/>
    <x v="2"/>
    <x v="2"/>
    <s v="Thursday04:00-05:300"/>
    <s v="Thursday04:00-05:300"/>
    <n v="6"/>
    <x v="2"/>
  </r>
  <r>
    <n v="422"/>
    <x v="5"/>
    <x v="5"/>
    <s v="P"/>
    <n v="188"/>
    <x v="1"/>
    <s v="TE 205(L2T2)A"/>
    <x v="38"/>
    <x v="30"/>
    <s v="Thursday04:00-05:30FS"/>
    <s v="Thursday04:00-05:30(L2T2)A"/>
    <n v="1"/>
    <x v="10"/>
  </r>
  <r>
    <n v="423"/>
    <x v="5"/>
    <x v="5"/>
    <s v="P"/>
    <n v="189"/>
    <x v="2"/>
    <n v="0"/>
    <x v="2"/>
    <x v="2"/>
    <s v="Thursday04:00-05:300"/>
    <s v="Thursday04:00-05:300"/>
    <n v="6"/>
    <x v="2"/>
  </r>
  <r>
    <n v="424"/>
    <x v="5"/>
    <x v="5"/>
    <s v="P"/>
    <n v="190"/>
    <x v="3"/>
    <s v="TE301(L3T1)C"/>
    <x v="40"/>
    <x v="39"/>
    <s v="Thursday04:00-05:30AHM"/>
    <s v="Thursday04:00-05:30(L3T1)C"/>
    <n v="1"/>
    <x v="11"/>
  </r>
  <r>
    <n v="425"/>
    <x v="5"/>
    <x v="5"/>
    <s v="P"/>
    <n v="191"/>
    <x v="4"/>
    <s v="STA131(L1T3)B"/>
    <x v="18"/>
    <x v="15"/>
    <s v="Thursday04:00-05:30TM [C]"/>
    <s v="Thursday04:00-05:30(L1T3)B"/>
    <n v="1"/>
    <x v="3"/>
  </r>
  <r>
    <n v="426"/>
    <x v="5"/>
    <x v="5"/>
    <s v="P"/>
    <n v="192"/>
    <x v="5"/>
    <s v="A&amp;M209(L2T3)B"/>
    <x v="12"/>
    <x v="14"/>
    <s v="Thursday04:00-05:30FZ"/>
    <s v="Thursday04:00-05:30(L2T3)B"/>
    <n v="1"/>
    <x v="5"/>
  </r>
  <r>
    <n v="427"/>
    <x v="5"/>
    <x v="5"/>
    <s v="P"/>
    <n v="193"/>
    <x v="6"/>
    <s v="TE211(L2T1)D"/>
    <x v="13"/>
    <x v="12"/>
    <s v="Thursday04:00-05:30MRI"/>
    <s v="Thursday04:00-05:30(L2T1)D"/>
    <n v="1"/>
    <x v="0"/>
  </r>
  <r>
    <n v="428"/>
    <x v="5"/>
    <x v="5"/>
    <s v="P"/>
    <n v="194"/>
    <x v="7"/>
    <n v="0"/>
    <x v="2"/>
    <x v="2"/>
    <s v="Thursday04:00-05:300"/>
    <s v="Thursday04:00-05:300"/>
    <n v="6"/>
    <x v="2"/>
  </r>
  <r>
    <n v="429"/>
    <x v="5"/>
    <x v="5"/>
    <s v="P"/>
    <n v="195"/>
    <x v="8"/>
    <n v="0"/>
    <x v="2"/>
    <x v="2"/>
    <s v="Thursday04:00-05:300"/>
    <s v="Thursday04:00-05:300"/>
    <n v="6"/>
    <x v="2"/>
  </r>
  <r>
    <n v="430"/>
    <x v="5"/>
    <x v="5"/>
    <s v="P"/>
    <n v="196"/>
    <x v="9"/>
    <s v="BDS211(L2T3)F"/>
    <x v="22"/>
    <x v="28"/>
    <s v="Thursday04:00-05:30PT-3"/>
    <s v="Thursday04:00-05:30(L2T3)F"/>
    <n v="1"/>
    <x v="5"/>
  </r>
  <r>
    <n v="431"/>
    <x v="5"/>
    <x v="5"/>
    <s v="P"/>
    <n v="197"/>
    <x v="10"/>
    <n v="0"/>
    <x v="2"/>
    <x v="2"/>
    <s v="Thursday04:00-05:300"/>
    <s v="Thursday04:00-05:300"/>
    <n v="6"/>
    <x v="2"/>
  </r>
  <r>
    <n v="432"/>
    <x v="5"/>
    <x v="5"/>
    <s v="P"/>
    <n v="198"/>
    <x v="11"/>
    <n v="0"/>
    <x v="2"/>
    <x v="2"/>
    <s v="Thursday04:00-05:300"/>
    <s v="Thursday04:00-05:300"/>
    <n v="6"/>
    <x v="2"/>
  </r>
  <r>
    <n v="433"/>
    <x v="6"/>
    <x v="6"/>
    <m/>
    <m/>
    <x v="16"/>
    <m/>
    <x v="56"/>
    <x v="58"/>
    <s v=""/>
    <s v=""/>
    <m/>
    <x v="2"/>
  </r>
  <r>
    <n v="434"/>
    <x v="0"/>
    <x v="0"/>
    <s v="A"/>
    <n v="18"/>
    <x v="17"/>
    <s v="Uttara campus(Yarn-I)"/>
    <x v="2"/>
    <x v="59"/>
    <s v="Saturday08:30-10:000"/>
    <s v="Saturday08:30-10:00(Yarn-I)"/>
    <n v="5"/>
    <x v="16"/>
  </r>
  <r>
    <n v="435"/>
    <x v="0"/>
    <x v="0"/>
    <s v="A"/>
    <n v="19"/>
    <x v="18"/>
    <n v="0"/>
    <x v="2"/>
    <x v="2"/>
    <s v="Saturday08:30-10:000"/>
    <s v="Saturday08:30-10:000"/>
    <n v="5"/>
    <x v="2"/>
  </r>
  <r>
    <n v="436"/>
    <x v="0"/>
    <x v="0"/>
    <s v="A"/>
    <n v="20"/>
    <x v="19"/>
    <n v="0"/>
    <x v="2"/>
    <x v="2"/>
    <s v="Saturday08:30-10:000"/>
    <s v="Saturday08:30-10:000"/>
    <n v="5"/>
    <x v="2"/>
  </r>
  <r>
    <n v="437"/>
    <x v="0"/>
    <x v="0"/>
    <s v="A"/>
    <n v="21"/>
    <x v="20"/>
    <n v="0"/>
    <x v="2"/>
    <x v="2"/>
    <s v="Saturday08:30-10:000"/>
    <s v="Saturday08:30-10:000"/>
    <n v="5"/>
    <x v="2"/>
  </r>
  <r>
    <n v="438"/>
    <x v="0"/>
    <x v="0"/>
    <s v="A"/>
    <n v="22"/>
    <x v="21"/>
    <n v="0"/>
    <x v="2"/>
    <x v="2"/>
    <s v="Saturday08:30-10:000"/>
    <s v="Saturday08:30-10:000"/>
    <n v="5"/>
    <x v="2"/>
  </r>
  <r>
    <n v="439"/>
    <x v="0"/>
    <x v="0"/>
    <s v="A"/>
    <n v="23"/>
    <x v="22"/>
    <n v="0"/>
    <x v="2"/>
    <x v="2"/>
    <s v="Saturday08:30-10:000"/>
    <s v="Saturday08:30-10:000"/>
    <n v="5"/>
    <x v="2"/>
  </r>
  <r>
    <n v="440"/>
    <x v="0"/>
    <x v="0"/>
    <s v="A"/>
    <n v="24"/>
    <x v="23"/>
    <n v="0"/>
    <x v="2"/>
    <x v="2"/>
    <s v="Saturday08:30-10:000"/>
    <s v="Saturday08:30-10:000"/>
    <n v="5"/>
    <x v="2"/>
  </r>
  <r>
    <n v="441"/>
    <x v="0"/>
    <x v="0"/>
    <s v="A"/>
    <n v="25"/>
    <x v="11"/>
    <n v="0"/>
    <x v="2"/>
    <x v="2"/>
    <s v="Saturday08:30-10:000"/>
    <s v="Saturday08:30-10:000"/>
    <n v="5"/>
    <x v="2"/>
  </r>
  <r>
    <n v="442"/>
    <x v="0"/>
    <x v="0"/>
    <s v="A"/>
    <n v="26"/>
    <x v="24"/>
    <n v="0"/>
    <x v="2"/>
    <x v="2"/>
    <s v="Saturday08:30-10:000"/>
    <s v="Saturday08:30-10:000"/>
    <n v="5"/>
    <x v="2"/>
  </r>
  <r>
    <n v="443"/>
    <x v="0"/>
    <x v="0"/>
    <s v="A"/>
    <n v="27"/>
    <x v="11"/>
    <n v="0"/>
    <x v="2"/>
    <x v="2"/>
    <s v="Saturday08:30-10:000"/>
    <s v="Saturday08:30-10:000"/>
    <n v="5"/>
    <x v="2"/>
  </r>
  <r>
    <n v="444"/>
    <x v="0"/>
    <x v="0"/>
    <s v="A"/>
    <n v="28"/>
    <x v="25"/>
    <s v="TE210(L2T3)D"/>
    <x v="57"/>
    <x v="27"/>
    <s v="Saturday08:30-10:00Rakhal"/>
    <s v="Saturday08:30-10:00(L2T3)D"/>
    <n v="0"/>
    <x v="5"/>
  </r>
  <r>
    <n v="445"/>
    <x v="0"/>
    <x v="1"/>
    <s v="D"/>
    <n v="18"/>
    <x v="17"/>
    <s v="Uttara campus(Yarn-I)"/>
    <x v="2"/>
    <x v="59"/>
    <s v="Saturday10:00-11:300"/>
    <s v="Saturday10:00-11:30(Yarn-I)"/>
    <n v="2"/>
    <x v="16"/>
  </r>
  <r>
    <n v="446"/>
    <x v="0"/>
    <x v="1"/>
    <s v="D"/>
    <n v="19"/>
    <x v="18"/>
    <n v="0"/>
    <x v="2"/>
    <x v="2"/>
    <s v="Saturday10:00-11:300"/>
    <s v="Saturday10:00-11:300"/>
    <n v="2"/>
    <x v="2"/>
  </r>
  <r>
    <n v="447"/>
    <x v="0"/>
    <x v="1"/>
    <s v="D"/>
    <n v="20"/>
    <x v="19"/>
    <n v="0"/>
    <x v="2"/>
    <x v="2"/>
    <s v="Saturday10:00-11:300"/>
    <s v="Saturday10:00-11:300"/>
    <n v="2"/>
    <x v="2"/>
  </r>
  <r>
    <n v="448"/>
    <x v="0"/>
    <x v="1"/>
    <s v="D"/>
    <n v="21"/>
    <x v="20"/>
    <n v="0"/>
    <x v="2"/>
    <x v="2"/>
    <s v="Saturday10:00-11:300"/>
    <s v="Saturday10:00-11:300"/>
    <n v="2"/>
    <x v="2"/>
  </r>
  <r>
    <n v="449"/>
    <x v="0"/>
    <x v="1"/>
    <s v="D"/>
    <n v="22"/>
    <x v="21"/>
    <n v="0"/>
    <x v="2"/>
    <x v="2"/>
    <s v="Saturday10:00-11:300"/>
    <s v="Saturday10:00-11:300"/>
    <n v="2"/>
    <x v="2"/>
  </r>
  <r>
    <n v="450"/>
    <x v="0"/>
    <x v="1"/>
    <s v="D"/>
    <n v="23"/>
    <x v="22"/>
    <n v="0"/>
    <x v="2"/>
    <x v="2"/>
    <s v="Saturday10:00-11:300"/>
    <s v="Saturday10:00-11:300"/>
    <n v="2"/>
    <x v="2"/>
  </r>
  <r>
    <n v="451"/>
    <x v="0"/>
    <x v="1"/>
    <s v="D"/>
    <n v="24"/>
    <x v="23"/>
    <n v="0"/>
    <x v="2"/>
    <x v="2"/>
    <s v="Saturday10:00-11:300"/>
    <s v="Saturday10:00-11:300"/>
    <n v="2"/>
    <x v="2"/>
  </r>
  <r>
    <n v="452"/>
    <x v="0"/>
    <x v="1"/>
    <s v="D"/>
    <n v="25"/>
    <x v="11"/>
    <n v="0"/>
    <x v="2"/>
    <x v="2"/>
    <s v="Saturday10:00-11:300"/>
    <s v="Saturday10:00-11:300"/>
    <n v="2"/>
    <x v="2"/>
  </r>
  <r>
    <n v="453"/>
    <x v="0"/>
    <x v="1"/>
    <s v="D"/>
    <n v="26"/>
    <x v="24"/>
    <n v="0"/>
    <x v="2"/>
    <x v="2"/>
    <s v="Saturday10:00-11:300"/>
    <s v="Saturday10:00-11:300"/>
    <n v="2"/>
    <x v="2"/>
  </r>
  <r>
    <n v="454"/>
    <x v="0"/>
    <x v="1"/>
    <s v="D"/>
    <n v="27"/>
    <x v="11"/>
    <n v="0"/>
    <x v="2"/>
    <x v="2"/>
    <s v="Saturday10:00-11:300"/>
    <s v="Saturday10:00-11:300"/>
    <n v="2"/>
    <x v="2"/>
  </r>
  <r>
    <n v="455"/>
    <x v="0"/>
    <x v="1"/>
    <s v="D"/>
    <n v="28"/>
    <x v="25"/>
    <s v="TE210(L2T3)D"/>
    <x v="57"/>
    <x v="27"/>
    <s v="Saturday10:00-11:30Rakhal"/>
    <s v="Saturday10:00-11:30(L2T3)D"/>
    <n v="0"/>
    <x v="5"/>
  </r>
  <r>
    <n v="456"/>
    <x v="0"/>
    <x v="2"/>
    <s v="G"/>
    <n v="18"/>
    <x v="17"/>
    <s v="TE212(L2T1)D"/>
    <x v="13"/>
    <x v="12"/>
    <s v="Saturday11:30-01:00MRI"/>
    <s v="Saturday11:30-01:00(L2T1)D"/>
    <n v="0"/>
    <x v="0"/>
  </r>
  <r>
    <n v="457"/>
    <x v="0"/>
    <x v="2"/>
    <s v="G"/>
    <n v="19"/>
    <x v="26"/>
    <n v="0"/>
    <x v="2"/>
    <x v="2"/>
    <s v="Saturday11:30-01:000"/>
    <s v="Saturday11:30-01:000"/>
    <n v="0"/>
    <x v="2"/>
  </r>
  <r>
    <n v="458"/>
    <x v="0"/>
    <x v="2"/>
    <s v="G"/>
    <n v="20"/>
    <x v="19"/>
    <n v="0"/>
    <x v="2"/>
    <x v="2"/>
    <s v="Saturday11:30-01:000"/>
    <s v="Saturday11:30-01:000"/>
    <n v="0"/>
    <x v="2"/>
  </r>
  <r>
    <n v="459"/>
    <x v="0"/>
    <x v="2"/>
    <s v="G"/>
    <n v="21"/>
    <x v="20"/>
    <n v="0"/>
    <x v="2"/>
    <x v="2"/>
    <s v="Saturday11:30-01:000"/>
    <s v="Saturday11:30-01:000"/>
    <n v="0"/>
    <x v="2"/>
  </r>
  <r>
    <n v="460"/>
    <x v="0"/>
    <x v="2"/>
    <s v="G"/>
    <n v="22"/>
    <x v="27"/>
    <s v="Uttara campus(Apparel-II)"/>
    <x v="2"/>
    <x v="60"/>
    <s v="Saturday11:30-01:000"/>
    <s v="Saturday11:30-01:00(Apparel-II)"/>
    <n v="0"/>
    <x v="17"/>
  </r>
  <r>
    <n v="461"/>
    <x v="0"/>
    <x v="2"/>
    <s v="G"/>
    <n v="23"/>
    <x v="22"/>
    <s v="TE205(L2T2)B"/>
    <x v="23"/>
    <x v="32"/>
    <s v="Saturday11:30-01:00RIK"/>
    <s v="Saturday11:30-01:00(L2T2)B"/>
    <n v="0"/>
    <x v="10"/>
  </r>
  <r>
    <n v="462"/>
    <x v="0"/>
    <x v="2"/>
    <s v="G"/>
    <n v="24"/>
    <x v="23"/>
    <n v="0"/>
    <x v="2"/>
    <x v="2"/>
    <s v="Saturday11:30-01:000"/>
    <s v="Saturday11:30-01:000"/>
    <n v="0"/>
    <x v="2"/>
  </r>
  <r>
    <n v="463"/>
    <x v="0"/>
    <x v="2"/>
    <s v="G"/>
    <n v="25"/>
    <x v="28"/>
    <n v="0"/>
    <x v="2"/>
    <x v="2"/>
    <s v="Saturday11:30-01:000"/>
    <s v="Saturday11:30-01:000"/>
    <n v="0"/>
    <x v="2"/>
  </r>
  <r>
    <n v="464"/>
    <x v="0"/>
    <x v="2"/>
    <s v="G"/>
    <n v="26"/>
    <x v="24"/>
    <n v="0"/>
    <x v="2"/>
    <x v="2"/>
    <s v="Saturday11:30-01:000"/>
    <s v="Saturday11:30-01:000"/>
    <n v="0"/>
    <x v="2"/>
  </r>
  <r>
    <n v="465"/>
    <x v="0"/>
    <x v="2"/>
    <s v="G"/>
    <n v="27"/>
    <x v="11"/>
    <n v="0"/>
    <x v="2"/>
    <x v="2"/>
    <s v="Saturday11:30-01:000"/>
    <s v="Saturday11:30-01:000"/>
    <n v="0"/>
    <x v="2"/>
  </r>
  <r>
    <n v="466"/>
    <x v="0"/>
    <x v="2"/>
    <s v="G"/>
    <n v="28"/>
    <x v="25"/>
    <s v="TE210(L2T3)B"/>
    <x v="57"/>
    <x v="14"/>
    <s v="Saturday11:30-01:00Rakhal"/>
    <s v="Saturday11:30-01:00(L2T3)B"/>
    <n v="0"/>
    <x v="5"/>
  </r>
  <r>
    <n v="467"/>
    <x v="0"/>
    <x v="3"/>
    <s v="J"/>
    <n v="18"/>
    <x v="17"/>
    <s v="TE212(L2T1)D"/>
    <x v="13"/>
    <x v="12"/>
    <s v="Saturday01:00-02:30MRI"/>
    <s v="Saturday01:00-02:30(L2T1)D"/>
    <n v="0"/>
    <x v="0"/>
  </r>
  <r>
    <n v="468"/>
    <x v="0"/>
    <x v="3"/>
    <s v="J"/>
    <n v="19"/>
    <x v="26"/>
    <n v="0"/>
    <x v="2"/>
    <x v="2"/>
    <s v="Saturday01:00-02:300"/>
    <s v="Saturday01:00-02:300"/>
    <n v="1"/>
    <x v="2"/>
  </r>
  <r>
    <n v="469"/>
    <x v="0"/>
    <x v="3"/>
    <s v="J"/>
    <n v="20"/>
    <x v="19"/>
    <n v="0"/>
    <x v="2"/>
    <x v="2"/>
    <s v="Saturday01:00-02:300"/>
    <s v="Saturday01:00-02:300"/>
    <n v="1"/>
    <x v="2"/>
  </r>
  <r>
    <n v="470"/>
    <x v="0"/>
    <x v="3"/>
    <s v="J"/>
    <n v="21"/>
    <x v="20"/>
    <n v="0"/>
    <x v="2"/>
    <x v="2"/>
    <s v="Saturday01:00-02:300"/>
    <s v="Saturday01:00-02:300"/>
    <n v="1"/>
    <x v="2"/>
  </r>
  <r>
    <n v="471"/>
    <x v="0"/>
    <x v="3"/>
    <s v="J"/>
    <n v="22"/>
    <x v="27"/>
    <s v="Uttara campus(Apparel-II)"/>
    <x v="2"/>
    <x v="60"/>
    <s v="Saturday01:00-02:300"/>
    <s v="Saturday01:00-02:30(Apparel-II)"/>
    <n v="1"/>
    <x v="17"/>
  </r>
  <r>
    <n v="472"/>
    <x v="0"/>
    <x v="3"/>
    <s v="J"/>
    <n v="23"/>
    <x v="22"/>
    <s v="TE205(L2T2)B"/>
    <x v="23"/>
    <x v="32"/>
    <s v="Saturday01:00-02:30RIK"/>
    <s v="Saturday01:00-02:30(L2T2)B"/>
    <n v="0"/>
    <x v="10"/>
  </r>
  <r>
    <n v="473"/>
    <x v="0"/>
    <x v="3"/>
    <s v="J"/>
    <n v="24"/>
    <x v="23"/>
    <n v="0"/>
    <x v="2"/>
    <x v="2"/>
    <s v="Saturday01:00-02:300"/>
    <s v="Saturday01:00-02:300"/>
    <n v="1"/>
    <x v="2"/>
  </r>
  <r>
    <n v="474"/>
    <x v="0"/>
    <x v="3"/>
    <s v="J"/>
    <n v="25"/>
    <x v="28"/>
    <n v="0"/>
    <x v="2"/>
    <x v="2"/>
    <s v="Saturday01:00-02:300"/>
    <s v="Saturday01:00-02:300"/>
    <n v="1"/>
    <x v="2"/>
  </r>
  <r>
    <n v="475"/>
    <x v="0"/>
    <x v="3"/>
    <s v="J"/>
    <n v="26"/>
    <x v="24"/>
    <n v="0"/>
    <x v="2"/>
    <x v="2"/>
    <s v="Saturday01:00-02:300"/>
    <s v="Saturday01:00-02:300"/>
    <n v="1"/>
    <x v="2"/>
  </r>
  <r>
    <n v="476"/>
    <x v="0"/>
    <x v="3"/>
    <s v="J"/>
    <n v="27"/>
    <x v="11"/>
    <n v="0"/>
    <x v="2"/>
    <x v="2"/>
    <s v="Saturday01:00-02:300"/>
    <s v="Saturday01:00-02:300"/>
    <n v="1"/>
    <x v="2"/>
  </r>
  <r>
    <n v="477"/>
    <x v="0"/>
    <x v="3"/>
    <s v="J"/>
    <n v="28"/>
    <x v="25"/>
    <s v="TE210(L2T3)B"/>
    <x v="57"/>
    <x v="14"/>
    <s v="Saturday01:00-02:30Rakhal"/>
    <s v="Saturday01:00-02:30(L2T3)B"/>
    <n v="0"/>
    <x v="5"/>
  </r>
  <r>
    <n v="478"/>
    <x v="0"/>
    <x v="4"/>
    <s v="M"/>
    <n v="18"/>
    <x v="17"/>
    <n v="0"/>
    <x v="2"/>
    <x v="2"/>
    <s v="Saturday2:30-04:000"/>
    <s v="Saturday2:30-04:000"/>
    <n v="1"/>
    <x v="2"/>
  </r>
  <r>
    <n v="479"/>
    <x v="0"/>
    <x v="4"/>
    <s v="M"/>
    <n v="19"/>
    <x v="18"/>
    <n v="0"/>
    <x v="2"/>
    <x v="2"/>
    <s v="Saturday2:30-04:000"/>
    <s v="Saturday2:30-04:000"/>
    <n v="1"/>
    <x v="2"/>
  </r>
  <r>
    <n v="480"/>
    <x v="0"/>
    <x v="4"/>
    <s v="M"/>
    <n v="20"/>
    <x v="19"/>
    <s v="Uttara campus(Fabric-I)"/>
    <x v="2"/>
    <x v="61"/>
    <s v="Saturday2:30-04:000"/>
    <s v="Saturday2:30-04:00(Fabric-I)"/>
    <n v="1"/>
    <x v="18"/>
  </r>
  <r>
    <n v="481"/>
    <x v="0"/>
    <x v="4"/>
    <s v="M"/>
    <n v="21"/>
    <x v="20"/>
    <n v="0"/>
    <x v="2"/>
    <x v="2"/>
    <s v="Saturday2:30-04:000"/>
    <s v="Saturday2:30-04:000"/>
    <n v="1"/>
    <x v="2"/>
  </r>
  <r>
    <n v="482"/>
    <x v="0"/>
    <x v="4"/>
    <s v="M"/>
    <n v="22"/>
    <x v="21"/>
    <s v="TE402(L4T2)B(Ap)"/>
    <x v="17"/>
    <x v="8"/>
    <s v="Saturday2:30-04:00MMR"/>
    <s v="Saturday2:30-04:00(L4T2)B(Ap)"/>
    <n v="0"/>
    <x v="6"/>
  </r>
  <r>
    <n v="483"/>
    <x v="0"/>
    <x v="4"/>
    <s v="M"/>
    <n v="23"/>
    <x v="22"/>
    <n v="0"/>
    <x v="2"/>
    <x v="2"/>
    <s v="Saturday2:30-04:000"/>
    <s v="Saturday2:30-04:000"/>
    <n v="1"/>
    <x v="2"/>
  </r>
  <r>
    <n v="484"/>
    <x v="0"/>
    <x v="4"/>
    <s v="M"/>
    <n v="24"/>
    <x v="23"/>
    <n v="0"/>
    <x v="2"/>
    <x v="2"/>
    <s v="Saturday2:30-04:000"/>
    <s v="Saturday2:30-04:000"/>
    <n v="1"/>
    <x v="2"/>
  </r>
  <r>
    <n v="485"/>
    <x v="0"/>
    <x v="4"/>
    <s v="M"/>
    <n v="25"/>
    <x v="29"/>
    <n v="0"/>
    <x v="2"/>
    <x v="2"/>
    <s v="Saturday2:30-04:000"/>
    <s v="Saturday2:30-04:000"/>
    <n v="1"/>
    <x v="2"/>
  </r>
  <r>
    <n v="486"/>
    <x v="0"/>
    <x v="4"/>
    <s v="M"/>
    <n v="26"/>
    <x v="24"/>
    <n v="0"/>
    <x v="2"/>
    <x v="2"/>
    <s v="Saturday2:30-04:000"/>
    <s v="Saturday2:30-04:000"/>
    <n v="1"/>
    <x v="2"/>
  </r>
  <r>
    <n v="487"/>
    <x v="0"/>
    <x v="4"/>
    <s v="M"/>
    <n v="27"/>
    <x v="30"/>
    <n v="0"/>
    <x v="2"/>
    <x v="2"/>
    <s v="Saturday2:30-04:000"/>
    <s v="Saturday2:30-04:000"/>
    <n v="1"/>
    <x v="2"/>
  </r>
  <r>
    <n v="488"/>
    <x v="0"/>
    <x v="4"/>
    <s v="M"/>
    <n v="28"/>
    <x v="25"/>
    <n v="0"/>
    <x v="2"/>
    <x v="2"/>
    <s v="Saturday2:30-04:000"/>
    <s v="Saturday2:30-04:000"/>
    <n v="1"/>
    <x v="2"/>
  </r>
  <r>
    <n v="489"/>
    <x v="0"/>
    <x v="5"/>
    <s v="P"/>
    <n v="18"/>
    <x v="17"/>
    <n v="0"/>
    <x v="2"/>
    <x v="2"/>
    <s v="Saturday04:00-05:300"/>
    <s v="Saturday04:00-05:300"/>
    <n v="3"/>
    <x v="2"/>
  </r>
  <r>
    <n v="490"/>
    <x v="0"/>
    <x v="5"/>
    <s v="P"/>
    <n v="19"/>
    <x v="18"/>
    <n v="0"/>
    <x v="2"/>
    <x v="2"/>
    <s v="Saturday04:00-05:300"/>
    <s v="Saturday04:00-05:300"/>
    <n v="3"/>
    <x v="2"/>
  </r>
  <r>
    <n v="491"/>
    <x v="0"/>
    <x v="5"/>
    <s v="P"/>
    <n v="20"/>
    <x v="19"/>
    <s v="Uttara campus(Fabric-I)"/>
    <x v="2"/>
    <x v="61"/>
    <s v="Saturday04:00-05:300"/>
    <s v="Saturday04:00-05:30(Fabric-I)"/>
    <n v="3"/>
    <x v="18"/>
  </r>
  <r>
    <n v="492"/>
    <x v="0"/>
    <x v="5"/>
    <s v="P"/>
    <n v="21"/>
    <x v="20"/>
    <n v="0"/>
    <x v="2"/>
    <x v="2"/>
    <s v="Saturday04:00-05:300"/>
    <s v="Saturday04:00-05:300"/>
    <n v="3"/>
    <x v="2"/>
  </r>
  <r>
    <n v="493"/>
    <x v="0"/>
    <x v="5"/>
    <s v="P"/>
    <n v="22"/>
    <x v="21"/>
    <s v="TE402(L4T2)B(Ap)"/>
    <x v="17"/>
    <x v="8"/>
    <s v="Saturday04:00-05:30MMR"/>
    <s v="Saturday04:00-05:30(L4T2)B(Ap)"/>
    <n v="0"/>
    <x v="6"/>
  </r>
  <r>
    <n v="494"/>
    <x v="0"/>
    <x v="5"/>
    <s v="P"/>
    <n v="23"/>
    <x v="22"/>
    <n v="0"/>
    <x v="2"/>
    <x v="2"/>
    <s v="Saturday04:00-05:300"/>
    <s v="Saturday04:00-05:300"/>
    <n v="3"/>
    <x v="2"/>
  </r>
  <r>
    <n v="495"/>
    <x v="0"/>
    <x v="5"/>
    <s v="P"/>
    <n v="24"/>
    <x v="23"/>
    <n v="0"/>
    <x v="2"/>
    <x v="2"/>
    <s v="Saturday04:00-05:300"/>
    <s v="Saturday04:00-05:300"/>
    <n v="3"/>
    <x v="2"/>
  </r>
  <r>
    <n v="496"/>
    <x v="0"/>
    <x v="5"/>
    <s v="P"/>
    <n v="25"/>
    <x v="29"/>
    <n v="0"/>
    <x v="2"/>
    <x v="2"/>
    <s v="Saturday04:00-05:300"/>
    <s v="Saturday04:00-05:300"/>
    <n v="3"/>
    <x v="2"/>
  </r>
  <r>
    <n v="497"/>
    <x v="0"/>
    <x v="5"/>
    <s v="P"/>
    <n v="26"/>
    <x v="24"/>
    <n v="0"/>
    <x v="2"/>
    <x v="2"/>
    <s v="Saturday04:00-05:300"/>
    <s v="Saturday04:00-05:300"/>
    <n v="3"/>
    <x v="2"/>
  </r>
  <r>
    <n v="498"/>
    <x v="0"/>
    <x v="5"/>
    <s v="P"/>
    <n v="27"/>
    <x v="30"/>
    <n v="0"/>
    <x v="2"/>
    <x v="2"/>
    <s v="Saturday04:00-05:300"/>
    <s v="Saturday04:00-05:300"/>
    <n v="3"/>
    <x v="2"/>
  </r>
  <r>
    <n v="499"/>
    <x v="0"/>
    <x v="5"/>
    <s v="P"/>
    <n v="28"/>
    <x v="25"/>
    <n v="0"/>
    <x v="2"/>
    <x v="2"/>
    <s v="Saturday04:00-05:300"/>
    <s v="Saturday04:00-05:300"/>
    <n v="3"/>
    <x v="2"/>
  </r>
  <r>
    <n v="500"/>
    <x v="1"/>
    <x v="0"/>
    <s v="A"/>
    <n v="51"/>
    <x v="17"/>
    <n v="0"/>
    <x v="2"/>
    <x v="2"/>
    <s v="Sunday08:30-10:000"/>
    <s v="Sunday08:30-10:000"/>
    <n v="4"/>
    <x v="2"/>
  </r>
  <r>
    <n v="501"/>
    <x v="1"/>
    <x v="0"/>
    <s v="A"/>
    <n v="52"/>
    <x v="18"/>
    <n v="0"/>
    <x v="2"/>
    <x v="2"/>
    <s v="Sunday08:30-10:000"/>
    <s v="Sunday08:30-10:000"/>
    <n v="4"/>
    <x v="2"/>
  </r>
  <r>
    <n v="502"/>
    <x v="1"/>
    <x v="0"/>
    <s v="A"/>
    <n v="53"/>
    <x v="19"/>
    <n v="0"/>
    <x v="2"/>
    <x v="2"/>
    <s v="Sunday08:30-10:000"/>
    <s v="Sunday08:30-10:000"/>
    <n v="4"/>
    <x v="2"/>
  </r>
  <r>
    <n v="503"/>
    <x v="1"/>
    <x v="0"/>
    <s v="A"/>
    <n v="54"/>
    <x v="20"/>
    <s v="TE203(L2T2)A"/>
    <x v="36"/>
    <x v="30"/>
    <s v="Sunday08:30-10:00FHA"/>
    <s v="Sunday08:30-10:00(L2T2)A"/>
    <n v="0"/>
    <x v="10"/>
  </r>
  <r>
    <n v="504"/>
    <x v="1"/>
    <x v="0"/>
    <s v="A"/>
    <n v="55"/>
    <x v="27"/>
    <n v="0"/>
    <x v="2"/>
    <x v="2"/>
    <s v="Sunday08:30-10:000"/>
    <s v="Sunday08:30-10:000"/>
    <n v="4"/>
    <x v="2"/>
  </r>
  <r>
    <n v="505"/>
    <x v="1"/>
    <x v="0"/>
    <s v="A"/>
    <n v="56"/>
    <x v="22"/>
    <n v="0"/>
    <x v="2"/>
    <x v="2"/>
    <s v="Sunday08:30-10:000"/>
    <s v="Sunday08:30-10:000"/>
    <n v="4"/>
    <x v="2"/>
  </r>
  <r>
    <n v="506"/>
    <x v="1"/>
    <x v="0"/>
    <s v="A"/>
    <n v="57"/>
    <x v="31"/>
    <n v="0"/>
    <x v="2"/>
    <x v="2"/>
    <s v="Sunday08:30-10:000"/>
    <s v="Sunday08:30-10:000"/>
    <n v="4"/>
    <x v="2"/>
  </r>
  <r>
    <n v="507"/>
    <x v="1"/>
    <x v="0"/>
    <s v="A"/>
    <n v="58"/>
    <x v="28"/>
    <s v="CSE112(L1T3)B"/>
    <x v="58"/>
    <x v="15"/>
    <s v="Sunday08:30-10:00CF"/>
    <s v="Sunday08:30-10:00(L1T3)B"/>
    <n v="0"/>
    <x v="3"/>
  </r>
  <r>
    <n v="508"/>
    <x v="1"/>
    <x v="0"/>
    <s v="A"/>
    <n v="59"/>
    <x v="24"/>
    <s v="PHY123(L1T2)A"/>
    <x v="2"/>
    <x v="23"/>
    <s v="Sunday08:30-10:000"/>
    <s v="Sunday08:30-10:00(L1T2)A"/>
    <n v="4"/>
    <x v="9"/>
  </r>
  <r>
    <n v="509"/>
    <x v="1"/>
    <x v="0"/>
    <s v="A"/>
    <n v="60"/>
    <x v="32"/>
    <s v="CHE125 (L1T2)B"/>
    <x v="59"/>
    <x v="22"/>
    <s v="Sunday08:30-10:00MH(LAB)"/>
    <s v="Sunday08:30-10:00(L1T2)B"/>
    <n v="0"/>
    <x v="9"/>
  </r>
  <r>
    <n v="510"/>
    <x v="1"/>
    <x v="0"/>
    <s v="A"/>
    <n v="61"/>
    <x v="25"/>
    <s v="TE210(L2T3)E"/>
    <x v="50"/>
    <x v="29"/>
    <s v="Sunday08:30-10:00NRD"/>
    <s v="Sunday08:30-10:00(L2T3)E"/>
    <n v="0"/>
    <x v="5"/>
  </r>
  <r>
    <n v="511"/>
    <x v="1"/>
    <x v="1"/>
    <s v="D"/>
    <n v="51"/>
    <x v="17"/>
    <n v="0"/>
    <x v="2"/>
    <x v="2"/>
    <s v="Sunday10:00-11:300"/>
    <s v="Sunday10:00-11:300"/>
    <n v="3"/>
    <x v="2"/>
  </r>
  <r>
    <n v="512"/>
    <x v="1"/>
    <x v="1"/>
    <s v="D"/>
    <n v="52"/>
    <x v="18"/>
    <n v="0"/>
    <x v="2"/>
    <x v="2"/>
    <s v="Sunday10:00-11:300"/>
    <s v="Sunday10:00-11:300"/>
    <n v="3"/>
    <x v="2"/>
  </r>
  <r>
    <n v="513"/>
    <x v="1"/>
    <x v="1"/>
    <s v="D"/>
    <n v="53"/>
    <x v="19"/>
    <n v="0"/>
    <x v="2"/>
    <x v="2"/>
    <s v="Sunday10:00-11:300"/>
    <s v="Sunday10:00-11:300"/>
    <n v="3"/>
    <x v="2"/>
  </r>
  <r>
    <n v="514"/>
    <x v="1"/>
    <x v="1"/>
    <s v="D"/>
    <n v="54"/>
    <x v="20"/>
    <s v="TE203(L2T2)A"/>
    <x v="36"/>
    <x v="30"/>
    <s v="Sunday10:00-11:30FHA"/>
    <s v="Sunday10:00-11:30(L2T2)A"/>
    <n v="0"/>
    <x v="10"/>
  </r>
  <r>
    <n v="515"/>
    <x v="1"/>
    <x v="1"/>
    <s v="D"/>
    <n v="55"/>
    <x v="27"/>
    <n v="0"/>
    <x v="2"/>
    <x v="2"/>
    <s v="Sunday10:00-11:300"/>
    <s v="Sunday10:00-11:300"/>
    <n v="3"/>
    <x v="2"/>
  </r>
  <r>
    <n v="516"/>
    <x v="1"/>
    <x v="1"/>
    <s v="D"/>
    <n v="56"/>
    <x v="22"/>
    <n v="0"/>
    <x v="2"/>
    <x v="2"/>
    <s v="Sunday10:00-11:300"/>
    <s v="Sunday10:00-11:300"/>
    <n v="3"/>
    <x v="2"/>
  </r>
  <r>
    <n v="517"/>
    <x v="1"/>
    <x v="1"/>
    <s v="D"/>
    <n v="57"/>
    <x v="31"/>
    <n v="0"/>
    <x v="2"/>
    <x v="2"/>
    <s v="Sunday10:00-11:300"/>
    <s v="Sunday10:00-11:300"/>
    <n v="3"/>
    <x v="2"/>
  </r>
  <r>
    <n v="518"/>
    <x v="1"/>
    <x v="1"/>
    <s v="D"/>
    <n v="58"/>
    <x v="28"/>
    <s v="CSE112(L1T3)B"/>
    <x v="58"/>
    <x v="15"/>
    <s v="Sunday10:00-11:30CF"/>
    <s v="Sunday10:00-11:30(L1T3)B"/>
    <n v="0"/>
    <x v="3"/>
  </r>
  <r>
    <n v="519"/>
    <x v="1"/>
    <x v="1"/>
    <s v="D"/>
    <n v="59"/>
    <x v="24"/>
    <s v="PHY123(L1T2)A"/>
    <x v="2"/>
    <x v="23"/>
    <s v="Sunday10:00-11:300"/>
    <s v="Sunday10:00-11:30(L1T2)A"/>
    <n v="3"/>
    <x v="9"/>
  </r>
  <r>
    <n v="520"/>
    <x v="1"/>
    <x v="1"/>
    <s v="D"/>
    <n v="60"/>
    <x v="32"/>
    <s v="CHE125 (L1T2)B"/>
    <x v="59"/>
    <x v="22"/>
    <s v="Sunday10:00-11:30MH(LAB)"/>
    <s v="Sunday10:00-11:30(L1T2)B"/>
    <n v="0"/>
    <x v="9"/>
  </r>
  <r>
    <n v="521"/>
    <x v="1"/>
    <x v="1"/>
    <s v="D"/>
    <n v="61"/>
    <x v="25"/>
    <s v="TE210(L2T3)E"/>
    <x v="50"/>
    <x v="29"/>
    <s v="Sunday10:00-11:30NRD"/>
    <s v="Sunday10:00-11:30(L2T3)E"/>
    <n v="0"/>
    <x v="5"/>
  </r>
  <r>
    <n v="522"/>
    <x v="1"/>
    <x v="2"/>
    <s v="G"/>
    <n v="51"/>
    <x v="17"/>
    <n v="0"/>
    <x v="2"/>
    <x v="2"/>
    <s v="Sunday11:30-01:000"/>
    <s v="Sunday11:30-01:000"/>
    <n v="2"/>
    <x v="2"/>
  </r>
  <r>
    <n v="523"/>
    <x v="1"/>
    <x v="2"/>
    <s v="G"/>
    <n v="52"/>
    <x v="18"/>
    <s v="TE301 (L3T1)A"/>
    <x v="40"/>
    <x v="38"/>
    <s v="Sunday11:30-01:00AHM"/>
    <s v="Sunday11:30-01:00(L3T1)A"/>
    <n v="0"/>
    <x v="11"/>
  </r>
  <r>
    <n v="524"/>
    <x v="1"/>
    <x v="2"/>
    <s v="G"/>
    <n v="53"/>
    <x v="19"/>
    <n v="0"/>
    <x v="2"/>
    <x v="2"/>
    <s v="Sunday11:30-01:000"/>
    <s v="Sunday11:30-01:000"/>
    <n v="2"/>
    <x v="2"/>
  </r>
  <r>
    <n v="525"/>
    <x v="1"/>
    <x v="2"/>
    <s v="G"/>
    <n v="54"/>
    <x v="20"/>
    <s v="TE311(L3T3)B"/>
    <x v="26"/>
    <x v="36"/>
    <s v="Sunday11:30-01:00SSS"/>
    <s v="Sunday11:30-01:00(L3T3)B"/>
    <n v="0"/>
    <x v="4"/>
  </r>
  <r>
    <n v="526"/>
    <x v="1"/>
    <x v="2"/>
    <s v="G"/>
    <n v="55"/>
    <x v="27"/>
    <s v="TE204(L2T3)C"/>
    <x v="28"/>
    <x v="11"/>
    <s v="Sunday11:30-01:00MRR"/>
    <s v="Sunday11:30-01:00(L2T3)C"/>
    <n v="0"/>
    <x v="5"/>
  </r>
  <r>
    <n v="527"/>
    <x v="1"/>
    <x v="2"/>
    <s v="G"/>
    <n v="56"/>
    <x v="22"/>
    <n v="0"/>
    <x v="2"/>
    <x v="2"/>
    <s v="Sunday11:30-01:000"/>
    <s v="Sunday11:30-01:000"/>
    <n v="2"/>
    <x v="2"/>
  </r>
  <r>
    <n v="528"/>
    <x v="1"/>
    <x v="2"/>
    <s v="G"/>
    <n v="57"/>
    <x v="31"/>
    <n v="0"/>
    <x v="2"/>
    <x v="2"/>
    <s v="Sunday11:30-01:000"/>
    <s v="Sunday11:30-01:000"/>
    <n v="2"/>
    <x v="2"/>
  </r>
  <r>
    <n v="529"/>
    <x v="1"/>
    <x v="2"/>
    <s v="G"/>
    <n v="58"/>
    <x v="29"/>
    <n v="0"/>
    <x v="2"/>
    <x v="2"/>
    <s v="Sunday11:30-01:000"/>
    <s v="Sunday11:30-01:000"/>
    <n v="2"/>
    <x v="2"/>
  </r>
  <r>
    <n v="530"/>
    <x v="1"/>
    <x v="2"/>
    <s v="G"/>
    <n v="59"/>
    <x v="11"/>
    <n v="0"/>
    <x v="2"/>
    <x v="2"/>
    <s v="Sunday11:30-01:000"/>
    <s v="Sunday11:30-01:000"/>
    <n v="2"/>
    <x v="2"/>
  </r>
  <r>
    <n v="531"/>
    <x v="1"/>
    <x v="2"/>
    <s v="G"/>
    <n v="60"/>
    <x v="30"/>
    <n v="0"/>
    <x v="2"/>
    <x v="2"/>
    <s v="Sunday11:30-01:000"/>
    <s v="Sunday11:30-01:000"/>
    <n v="2"/>
    <x v="2"/>
  </r>
  <r>
    <n v="532"/>
    <x v="1"/>
    <x v="2"/>
    <s v="G"/>
    <n v="61"/>
    <x v="25"/>
    <n v="0"/>
    <x v="2"/>
    <x v="2"/>
    <s v="Sunday11:30-01:000"/>
    <s v="Sunday11:30-01:000"/>
    <n v="2"/>
    <x v="2"/>
  </r>
  <r>
    <n v="533"/>
    <x v="1"/>
    <x v="3"/>
    <s v="J"/>
    <n v="51"/>
    <x v="17"/>
    <n v="0"/>
    <x v="2"/>
    <x v="2"/>
    <s v="Sunday01:00-02:300"/>
    <s v="Sunday01:00-02:300"/>
    <n v="0"/>
    <x v="2"/>
  </r>
  <r>
    <n v="534"/>
    <x v="1"/>
    <x v="3"/>
    <s v="J"/>
    <n v="52"/>
    <x v="18"/>
    <s v="TE301 (L3T1)A"/>
    <x v="40"/>
    <x v="38"/>
    <s v="Sunday01:00-02:30AHM"/>
    <s v="Sunday01:00-02:30(L3T1)A"/>
    <n v="0"/>
    <x v="11"/>
  </r>
  <r>
    <n v="535"/>
    <x v="1"/>
    <x v="3"/>
    <s v="J"/>
    <n v="53"/>
    <x v="19"/>
    <n v="0"/>
    <x v="2"/>
    <x v="2"/>
    <s v="Sunday01:00-02:300"/>
    <s v="Sunday01:00-02:300"/>
    <n v="0"/>
    <x v="2"/>
  </r>
  <r>
    <n v="536"/>
    <x v="1"/>
    <x v="3"/>
    <s v="J"/>
    <n v="54"/>
    <x v="20"/>
    <s v="TE311(L3T3)B"/>
    <x v="26"/>
    <x v="36"/>
    <s v="Sunday01:00-02:30SSS"/>
    <s v="Sunday01:00-02:30(L3T3)B"/>
    <n v="0"/>
    <x v="4"/>
  </r>
  <r>
    <n v="537"/>
    <x v="1"/>
    <x v="3"/>
    <s v="J"/>
    <n v="55"/>
    <x v="27"/>
    <s v="TE204(L2T3)C"/>
    <x v="28"/>
    <x v="11"/>
    <s v="Sunday01:00-02:30MRR"/>
    <s v="Sunday01:00-02:30(L2T3)C"/>
    <n v="0"/>
    <x v="5"/>
  </r>
  <r>
    <n v="538"/>
    <x v="1"/>
    <x v="3"/>
    <s v="J"/>
    <n v="56"/>
    <x v="22"/>
    <n v="0"/>
    <x v="2"/>
    <x v="2"/>
    <s v="Sunday01:00-02:300"/>
    <s v="Sunday01:00-02:300"/>
    <n v="0"/>
    <x v="2"/>
  </r>
  <r>
    <n v="539"/>
    <x v="1"/>
    <x v="3"/>
    <s v="J"/>
    <n v="57"/>
    <x v="31"/>
    <n v="0"/>
    <x v="2"/>
    <x v="2"/>
    <s v="Sunday01:00-02:300"/>
    <s v="Sunday01:00-02:300"/>
    <n v="0"/>
    <x v="2"/>
  </r>
  <r>
    <n v="540"/>
    <x v="1"/>
    <x v="3"/>
    <s v="J"/>
    <n v="58"/>
    <x v="29"/>
    <n v="0"/>
    <x v="2"/>
    <x v="2"/>
    <s v="Sunday01:00-02:300"/>
    <s v="Sunday01:00-02:300"/>
    <n v="0"/>
    <x v="2"/>
  </r>
  <r>
    <n v="541"/>
    <x v="1"/>
    <x v="3"/>
    <s v="J"/>
    <n v="59"/>
    <x v="11"/>
    <n v="0"/>
    <x v="2"/>
    <x v="2"/>
    <s v="Sunday01:00-02:300"/>
    <s v="Sunday01:00-02:300"/>
    <n v="0"/>
    <x v="2"/>
  </r>
  <r>
    <n v="542"/>
    <x v="1"/>
    <x v="3"/>
    <s v="J"/>
    <n v="60"/>
    <x v="30"/>
    <n v="0"/>
    <x v="2"/>
    <x v="2"/>
    <s v="Sunday01:00-02:300"/>
    <s v="Sunday01:00-02:300"/>
    <n v="0"/>
    <x v="2"/>
  </r>
  <r>
    <n v="543"/>
    <x v="1"/>
    <x v="3"/>
    <s v="J"/>
    <n v="61"/>
    <x v="25"/>
    <n v="0"/>
    <x v="2"/>
    <x v="2"/>
    <s v="Sunday01:00-02:300"/>
    <s v="Sunday01:00-02:300"/>
    <n v="0"/>
    <x v="2"/>
  </r>
  <r>
    <n v="544"/>
    <x v="1"/>
    <x v="4"/>
    <s v="M"/>
    <n v="51"/>
    <x v="17"/>
    <n v="0"/>
    <x v="2"/>
    <x v="2"/>
    <s v="Sunday2:30-04:000"/>
    <s v="Sunday2:30-04:000"/>
    <n v="3"/>
    <x v="2"/>
  </r>
  <r>
    <n v="545"/>
    <x v="1"/>
    <x v="4"/>
    <s v="M"/>
    <n v="52"/>
    <x v="18"/>
    <n v="0"/>
    <x v="2"/>
    <x v="2"/>
    <s v="Sunday2:30-04:000"/>
    <s v="Sunday2:30-04:000"/>
    <n v="3"/>
    <x v="2"/>
  </r>
  <r>
    <n v="546"/>
    <x v="1"/>
    <x v="4"/>
    <s v="M"/>
    <n v="53"/>
    <x v="19"/>
    <n v="0"/>
    <x v="2"/>
    <x v="2"/>
    <s v="Sunday2:30-04:000"/>
    <s v="Sunday2:30-04:000"/>
    <n v="3"/>
    <x v="2"/>
  </r>
  <r>
    <n v="547"/>
    <x v="1"/>
    <x v="4"/>
    <s v="M"/>
    <n v="54"/>
    <x v="20"/>
    <n v="0"/>
    <x v="2"/>
    <x v="2"/>
    <s v="Sunday2:30-04:000"/>
    <s v="Sunday2:30-04:000"/>
    <n v="3"/>
    <x v="2"/>
  </r>
  <r>
    <n v="548"/>
    <x v="1"/>
    <x v="4"/>
    <s v="M"/>
    <n v="55"/>
    <x v="27"/>
    <s v="TE204(L2T3)A"/>
    <x v="34"/>
    <x v="6"/>
    <s v="Sunday2:30-04:00MAB"/>
    <s v="Sunday2:30-04:00(L2T3)A"/>
    <n v="0"/>
    <x v="5"/>
  </r>
  <r>
    <n v="549"/>
    <x v="1"/>
    <x v="4"/>
    <s v="M"/>
    <n v="56"/>
    <x v="22"/>
    <n v="0"/>
    <x v="38"/>
    <x v="2"/>
    <s v="Sunday2:30-04:00FS"/>
    <s v="Sunday2:30-04:000"/>
    <n v="0"/>
    <x v="2"/>
  </r>
  <r>
    <n v="550"/>
    <x v="1"/>
    <x v="4"/>
    <s v="M"/>
    <n v="57"/>
    <x v="31"/>
    <n v="0"/>
    <x v="2"/>
    <x v="2"/>
    <s v="Sunday2:30-04:000"/>
    <s v="Sunday2:30-04:000"/>
    <n v="3"/>
    <x v="2"/>
  </r>
  <r>
    <n v="551"/>
    <x v="1"/>
    <x v="4"/>
    <s v="M"/>
    <n v="58"/>
    <x v="29"/>
    <n v="0"/>
    <x v="2"/>
    <x v="2"/>
    <s v="Sunday2:30-04:000"/>
    <s v="Sunday2:30-04:000"/>
    <n v="3"/>
    <x v="2"/>
  </r>
  <r>
    <n v="552"/>
    <x v="1"/>
    <x v="4"/>
    <s v="M"/>
    <n v="59"/>
    <x v="11"/>
    <s v="PHY123(L1T2)B"/>
    <x v="60"/>
    <x v="22"/>
    <s v="Sunday2:30-04:00MNC"/>
    <s v="Sunday2:30-04:00(L1T2)B"/>
    <n v="0"/>
    <x v="9"/>
  </r>
  <r>
    <n v="553"/>
    <x v="1"/>
    <x v="4"/>
    <s v="M"/>
    <n v="60"/>
    <x v="28"/>
    <n v="0"/>
    <x v="2"/>
    <x v="2"/>
    <s v="Sunday2:30-04:000"/>
    <s v="Sunday2:30-04:000"/>
    <n v="3"/>
    <x v="2"/>
  </r>
  <r>
    <n v="554"/>
    <x v="1"/>
    <x v="4"/>
    <s v="M"/>
    <n v="61"/>
    <x v="25"/>
    <n v="0"/>
    <x v="2"/>
    <x v="2"/>
    <s v="Sunday2:30-04:000"/>
    <s v="Sunday2:30-04:000"/>
    <n v="3"/>
    <x v="2"/>
  </r>
  <r>
    <n v="555"/>
    <x v="1"/>
    <x v="5"/>
    <s v="P"/>
    <n v="51"/>
    <x v="17"/>
    <n v="0"/>
    <x v="2"/>
    <x v="2"/>
    <s v="Sunday04:00-05:300"/>
    <s v="Sunday04:00-05:300"/>
    <n v="5"/>
    <x v="2"/>
  </r>
  <r>
    <n v="556"/>
    <x v="1"/>
    <x v="5"/>
    <s v="P"/>
    <n v="52"/>
    <x v="18"/>
    <n v="0"/>
    <x v="2"/>
    <x v="2"/>
    <s v="Sunday04:00-05:300"/>
    <s v="Sunday04:00-05:300"/>
    <n v="5"/>
    <x v="2"/>
  </r>
  <r>
    <n v="557"/>
    <x v="1"/>
    <x v="5"/>
    <s v="P"/>
    <n v="53"/>
    <x v="19"/>
    <n v="0"/>
    <x v="2"/>
    <x v="2"/>
    <s v="Sunday04:00-05:300"/>
    <s v="Sunday04:00-05:300"/>
    <n v="5"/>
    <x v="2"/>
  </r>
  <r>
    <n v="558"/>
    <x v="1"/>
    <x v="5"/>
    <s v="P"/>
    <n v="54"/>
    <x v="20"/>
    <n v="0"/>
    <x v="2"/>
    <x v="2"/>
    <s v="Sunday04:00-05:300"/>
    <s v="Sunday04:00-05:300"/>
    <n v="5"/>
    <x v="2"/>
  </r>
  <r>
    <n v="559"/>
    <x v="1"/>
    <x v="5"/>
    <s v="P"/>
    <n v="55"/>
    <x v="27"/>
    <s v="TE204(L2T3)A"/>
    <x v="34"/>
    <x v="6"/>
    <s v="Sunday04:00-05:30MAB"/>
    <s v="Sunday04:00-05:30(L2T3)A"/>
    <n v="0"/>
    <x v="5"/>
  </r>
  <r>
    <n v="560"/>
    <x v="1"/>
    <x v="5"/>
    <s v="P"/>
    <n v="56"/>
    <x v="22"/>
    <n v="0"/>
    <x v="38"/>
    <x v="2"/>
    <s v="Sunday04:00-05:30FS"/>
    <s v="Sunday04:00-05:300"/>
    <n v="0"/>
    <x v="2"/>
  </r>
  <r>
    <n v="561"/>
    <x v="1"/>
    <x v="5"/>
    <s v="P"/>
    <n v="57"/>
    <x v="31"/>
    <n v="0"/>
    <x v="2"/>
    <x v="2"/>
    <s v="Sunday04:00-05:300"/>
    <s v="Sunday04:00-05:300"/>
    <n v="5"/>
    <x v="2"/>
  </r>
  <r>
    <n v="562"/>
    <x v="1"/>
    <x v="5"/>
    <s v="P"/>
    <n v="58"/>
    <x v="29"/>
    <n v="0"/>
    <x v="2"/>
    <x v="2"/>
    <s v="Sunday04:00-05:300"/>
    <s v="Sunday04:00-05:300"/>
    <n v="5"/>
    <x v="2"/>
  </r>
  <r>
    <n v="563"/>
    <x v="1"/>
    <x v="5"/>
    <s v="P"/>
    <n v="59"/>
    <x v="11"/>
    <s v="PHY123(L1T2)B"/>
    <x v="60"/>
    <x v="22"/>
    <s v="Sunday04:00-05:30MNC"/>
    <s v="Sunday04:00-05:30(L1T2)B"/>
    <n v="0"/>
    <x v="9"/>
  </r>
  <r>
    <n v="564"/>
    <x v="1"/>
    <x v="5"/>
    <s v="P"/>
    <n v="60"/>
    <x v="28"/>
    <n v="0"/>
    <x v="2"/>
    <x v="2"/>
    <s v="Sunday04:00-05:300"/>
    <s v="Sunday04:00-05:300"/>
    <n v="5"/>
    <x v="2"/>
  </r>
  <r>
    <n v="565"/>
    <x v="1"/>
    <x v="5"/>
    <s v="P"/>
    <n v="61"/>
    <x v="25"/>
    <n v="0"/>
    <x v="2"/>
    <x v="2"/>
    <s v="Sunday04:00-05:300"/>
    <s v="Sunday04:00-05:300"/>
    <n v="5"/>
    <x v="2"/>
  </r>
  <r>
    <n v="566"/>
    <x v="2"/>
    <x v="0"/>
    <s v="A"/>
    <n v="89"/>
    <x v="17"/>
    <s v="TE212(L2T1)B"/>
    <x v="35"/>
    <x v="31"/>
    <s v="Monday08:30-10:00SM1"/>
    <s v="Monday08:30-10:00(L2T1)B"/>
    <n v="0"/>
    <x v="0"/>
  </r>
  <r>
    <n v="567"/>
    <x v="2"/>
    <x v="0"/>
    <s v="A"/>
    <n v="90"/>
    <x v="19"/>
    <n v="0"/>
    <x v="2"/>
    <x v="2"/>
    <s v="Monday08:30-10:000"/>
    <s v="Monday08:30-10:000"/>
    <n v="5"/>
    <x v="2"/>
  </r>
  <r>
    <n v="568"/>
    <x v="2"/>
    <x v="0"/>
    <s v="A"/>
    <n v="91"/>
    <x v="20"/>
    <n v="0"/>
    <x v="2"/>
    <x v="2"/>
    <s v="Monday08:30-10:000"/>
    <s v="Monday08:30-10:000"/>
    <n v="5"/>
    <x v="2"/>
  </r>
  <r>
    <n v="569"/>
    <x v="2"/>
    <x v="0"/>
    <s v="A"/>
    <n v="92"/>
    <x v="27"/>
    <n v="0"/>
    <x v="2"/>
    <x v="2"/>
    <s v="Monday08:30-10:000"/>
    <s v="Monday08:30-10:000"/>
    <n v="5"/>
    <x v="2"/>
  </r>
  <r>
    <n v="570"/>
    <x v="2"/>
    <x v="0"/>
    <s v="A"/>
    <n v="93"/>
    <x v="22"/>
    <n v="0"/>
    <x v="2"/>
    <x v="2"/>
    <s v="Monday08:30-10:000"/>
    <s v="Monday08:30-10:000"/>
    <n v="5"/>
    <x v="2"/>
  </r>
  <r>
    <n v="571"/>
    <x v="2"/>
    <x v="0"/>
    <s v="A"/>
    <n v="94"/>
    <x v="33"/>
    <n v="0"/>
    <x v="2"/>
    <x v="2"/>
    <s v="Monday08:30-10:000"/>
    <s v="Monday08:30-10:000"/>
    <n v="5"/>
    <x v="2"/>
  </r>
  <r>
    <n v="572"/>
    <x v="2"/>
    <x v="0"/>
    <s v="A"/>
    <n v="95"/>
    <x v="29"/>
    <s v="PHY112(L1T1)B"/>
    <x v="61"/>
    <x v="13"/>
    <s v="Monday08:30-10:00ZK"/>
    <s v="Monday08:30-10:00(L1T1)B"/>
    <n v="0"/>
    <x v="7"/>
  </r>
  <r>
    <n v="573"/>
    <x v="2"/>
    <x v="0"/>
    <s v="A"/>
    <n v="96"/>
    <x v="28"/>
    <s v="CSE112(L1T3)E"/>
    <x v="58"/>
    <x v="17"/>
    <s v="Monday08:30-10:00CF"/>
    <s v="Monday08:30-10:00(L1T3)E"/>
    <n v="0"/>
    <x v="3"/>
  </r>
  <r>
    <n v="574"/>
    <x v="2"/>
    <x v="0"/>
    <s v="A"/>
    <n v="97"/>
    <x v="30"/>
    <n v="0"/>
    <x v="2"/>
    <x v="2"/>
    <s v="Monday08:30-10:000"/>
    <s v="Monday08:30-10:000"/>
    <n v="5"/>
    <x v="2"/>
  </r>
  <r>
    <n v="575"/>
    <x v="2"/>
    <x v="0"/>
    <s v="A"/>
    <n v="98"/>
    <x v="25"/>
    <n v="0"/>
    <x v="2"/>
    <x v="2"/>
    <s v="Monday08:30-10:000"/>
    <s v="Monday08:30-10:000"/>
    <n v="5"/>
    <x v="2"/>
  </r>
  <r>
    <n v="576"/>
    <x v="2"/>
    <x v="0"/>
    <s v="A"/>
    <n v="99"/>
    <x v="32"/>
    <n v="0"/>
    <x v="2"/>
    <x v="2"/>
    <s v="Monday08:30-10:000"/>
    <s v="Monday08:30-10:000"/>
    <n v="5"/>
    <x v="2"/>
  </r>
  <r>
    <n v="577"/>
    <x v="2"/>
    <x v="1"/>
    <s v="D"/>
    <n v="89"/>
    <x v="17"/>
    <s v="TE212(L2T1)B"/>
    <x v="35"/>
    <x v="31"/>
    <s v="Monday10:00-11:30SM1"/>
    <s v="Monday10:00-11:30(L2T1)B"/>
    <n v="0"/>
    <x v="0"/>
  </r>
  <r>
    <n v="578"/>
    <x v="2"/>
    <x v="1"/>
    <s v="D"/>
    <n v="90"/>
    <x v="19"/>
    <n v="0"/>
    <x v="2"/>
    <x v="2"/>
    <s v="Monday10:00-11:300"/>
    <s v="Monday10:00-11:300"/>
    <n v="4"/>
    <x v="2"/>
  </r>
  <r>
    <n v="579"/>
    <x v="2"/>
    <x v="1"/>
    <s v="D"/>
    <n v="91"/>
    <x v="20"/>
    <n v="0"/>
    <x v="2"/>
    <x v="2"/>
    <s v="Monday10:00-11:300"/>
    <s v="Monday10:00-11:300"/>
    <n v="4"/>
    <x v="2"/>
  </r>
  <r>
    <n v="580"/>
    <x v="2"/>
    <x v="1"/>
    <s v="D"/>
    <n v="92"/>
    <x v="27"/>
    <n v="0"/>
    <x v="2"/>
    <x v="2"/>
    <s v="Monday10:00-11:300"/>
    <s v="Monday10:00-11:300"/>
    <n v="4"/>
    <x v="2"/>
  </r>
  <r>
    <n v="581"/>
    <x v="2"/>
    <x v="1"/>
    <s v="D"/>
    <n v="93"/>
    <x v="22"/>
    <n v="0"/>
    <x v="2"/>
    <x v="2"/>
    <s v="Monday10:00-11:300"/>
    <s v="Monday10:00-11:300"/>
    <n v="4"/>
    <x v="2"/>
  </r>
  <r>
    <n v="582"/>
    <x v="2"/>
    <x v="1"/>
    <s v="D"/>
    <n v="94"/>
    <x v="33"/>
    <n v="0"/>
    <x v="2"/>
    <x v="2"/>
    <s v="Monday10:00-11:300"/>
    <s v="Monday10:00-11:300"/>
    <n v="4"/>
    <x v="2"/>
  </r>
  <r>
    <n v="583"/>
    <x v="2"/>
    <x v="1"/>
    <s v="D"/>
    <n v="95"/>
    <x v="29"/>
    <s v="PHY112(L1T1)B"/>
    <x v="61"/>
    <x v="13"/>
    <s v="Monday10:00-11:30ZK"/>
    <s v="Monday10:00-11:30(L1T1)B"/>
    <n v="0"/>
    <x v="7"/>
  </r>
  <r>
    <n v="584"/>
    <x v="2"/>
    <x v="1"/>
    <s v="D"/>
    <n v="96"/>
    <x v="28"/>
    <s v="CSE112(L1T3)E"/>
    <x v="58"/>
    <x v="17"/>
    <s v="Monday10:00-11:30CF"/>
    <s v="Monday10:00-11:30(L1T3)E"/>
    <n v="0"/>
    <x v="3"/>
  </r>
  <r>
    <n v="585"/>
    <x v="2"/>
    <x v="1"/>
    <s v="D"/>
    <n v="97"/>
    <x v="30"/>
    <n v="0"/>
    <x v="2"/>
    <x v="2"/>
    <s v="Monday10:00-11:300"/>
    <s v="Monday10:00-11:300"/>
    <n v="4"/>
    <x v="2"/>
  </r>
  <r>
    <n v="586"/>
    <x v="2"/>
    <x v="1"/>
    <s v="D"/>
    <n v="98"/>
    <x v="25"/>
    <n v="0"/>
    <x v="2"/>
    <x v="2"/>
    <s v="Monday10:00-11:300"/>
    <s v="Monday10:00-11:300"/>
    <n v="4"/>
    <x v="2"/>
  </r>
  <r>
    <n v="587"/>
    <x v="2"/>
    <x v="1"/>
    <s v="D"/>
    <n v="99"/>
    <x v="32"/>
    <n v="0"/>
    <x v="2"/>
    <x v="2"/>
    <s v="Monday10:00-11:300"/>
    <s v="Monday10:00-11:300"/>
    <n v="4"/>
    <x v="2"/>
  </r>
  <r>
    <n v="588"/>
    <x v="2"/>
    <x v="2"/>
    <s v="G"/>
    <n v="89"/>
    <x v="11"/>
    <n v="0"/>
    <x v="2"/>
    <x v="2"/>
    <s v="Monday11:30-01:000"/>
    <s v="Monday11:30-01:000"/>
    <n v="2"/>
    <x v="2"/>
  </r>
  <r>
    <n v="589"/>
    <x v="2"/>
    <x v="2"/>
    <s v="G"/>
    <n v="90"/>
    <x v="19"/>
    <s v="TE202(L2T1)B"/>
    <x v="25"/>
    <x v="31"/>
    <s v="Monday11:30-01:00AG"/>
    <s v="Monday11:30-01:00(L2T1)B"/>
    <n v="0"/>
    <x v="0"/>
  </r>
  <r>
    <n v="590"/>
    <x v="2"/>
    <x v="2"/>
    <s v="G"/>
    <n v="91"/>
    <x v="20"/>
    <s v="TE203(L2T2)B"/>
    <x v="36"/>
    <x v="32"/>
    <s v="Monday11:30-01:00FHA"/>
    <s v="Monday11:30-01:00(L2T2)B"/>
    <n v="0"/>
    <x v="10"/>
  </r>
  <r>
    <n v="591"/>
    <x v="2"/>
    <x v="2"/>
    <s v="G"/>
    <n v="92"/>
    <x v="27"/>
    <s v="TE204(L2T3)D"/>
    <x v="28"/>
    <x v="27"/>
    <s v="Monday11:30-01:00MRR"/>
    <s v="Monday11:30-01:00(L2T3)D"/>
    <n v="0"/>
    <x v="5"/>
  </r>
  <r>
    <n v="592"/>
    <x v="2"/>
    <x v="2"/>
    <s v="G"/>
    <n v="93"/>
    <x v="22"/>
    <s v="TE305 (L3T1)C"/>
    <x v="30"/>
    <x v="39"/>
    <s v="Monday11:30-01:00TAC"/>
    <s v="Monday11:30-01:00(L3T1)C"/>
    <n v="0"/>
    <x v="11"/>
  </r>
  <r>
    <n v="593"/>
    <x v="2"/>
    <x v="2"/>
    <s v="G"/>
    <n v="94"/>
    <x v="33"/>
    <n v="0"/>
    <x v="2"/>
    <x v="2"/>
    <s v="Monday11:30-01:000"/>
    <s v="Monday11:30-01:000"/>
    <n v="2"/>
    <x v="2"/>
  </r>
  <r>
    <n v="594"/>
    <x v="2"/>
    <x v="2"/>
    <s v="G"/>
    <n v="95"/>
    <x v="28"/>
    <s v="CSE112(L1T3)A"/>
    <x v="58"/>
    <x v="4"/>
    <s v="Monday11:30-01:00CF"/>
    <s v="Monday11:30-01:00(L1T3)A"/>
    <n v="0"/>
    <x v="3"/>
  </r>
  <r>
    <n v="595"/>
    <x v="2"/>
    <x v="2"/>
    <s v="G"/>
    <n v="96"/>
    <x v="29"/>
    <n v="0"/>
    <x v="2"/>
    <x v="2"/>
    <s v="Monday11:30-01:000"/>
    <s v="Monday11:30-01:000"/>
    <n v="2"/>
    <x v="2"/>
  </r>
  <r>
    <n v="596"/>
    <x v="2"/>
    <x v="2"/>
    <s v="G"/>
    <n v="97"/>
    <x v="24"/>
    <n v="0"/>
    <x v="2"/>
    <x v="2"/>
    <s v="Monday11:30-01:000"/>
    <s v="Monday11:30-01:000"/>
    <n v="2"/>
    <x v="2"/>
  </r>
  <r>
    <n v="597"/>
    <x v="2"/>
    <x v="2"/>
    <s v="G"/>
    <n v="98"/>
    <x v="25"/>
    <s v="TE210(L2T3)A"/>
    <x v="57"/>
    <x v="6"/>
    <s v="Monday11:30-01:00Rakhal"/>
    <s v="Monday11:30-01:00(L2T3)A"/>
    <n v="0"/>
    <x v="5"/>
  </r>
  <r>
    <n v="598"/>
    <x v="2"/>
    <x v="2"/>
    <s v="G"/>
    <n v="99"/>
    <x v="32"/>
    <s v="CHE125 (L1T2)A"/>
    <x v="59"/>
    <x v="23"/>
    <s v="Monday11:30-01:00MH(LAB)"/>
    <s v="Monday11:30-01:00(L1T2)A"/>
    <n v="0"/>
    <x v="9"/>
  </r>
  <r>
    <n v="599"/>
    <x v="2"/>
    <x v="3"/>
    <s v="J"/>
    <n v="89"/>
    <x v="11"/>
    <n v="0"/>
    <x v="2"/>
    <x v="2"/>
    <s v="Monday01:00-02:300"/>
    <s v="Monday01:00-02:300"/>
    <n v="3"/>
    <x v="2"/>
  </r>
  <r>
    <n v="600"/>
    <x v="2"/>
    <x v="3"/>
    <s v="J"/>
    <n v="90"/>
    <x v="19"/>
    <s v="TE202(L2T1)B"/>
    <x v="25"/>
    <x v="31"/>
    <s v="Monday01:00-02:30AG"/>
    <s v="Monday01:00-02:30(L2T1)B"/>
    <n v="0"/>
    <x v="0"/>
  </r>
  <r>
    <n v="601"/>
    <x v="2"/>
    <x v="3"/>
    <s v="J"/>
    <n v="91"/>
    <x v="20"/>
    <s v="TE203(L2T2)B"/>
    <x v="36"/>
    <x v="32"/>
    <s v="Monday01:00-02:30FHA"/>
    <s v="Monday01:00-02:30(L2T2)B"/>
    <n v="0"/>
    <x v="10"/>
  </r>
  <r>
    <n v="602"/>
    <x v="2"/>
    <x v="3"/>
    <s v="J"/>
    <n v="92"/>
    <x v="27"/>
    <s v="TE204(L2T3)D"/>
    <x v="28"/>
    <x v="27"/>
    <s v="Monday01:00-02:30MRR"/>
    <s v="Monday01:00-02:30(L2T3)D"/>
    <n v="0"/>
    <x v="5"/>
  </r>
  <r>
    <n v="603"/>
    <x v="2"/>
    <x v="3"/>
    <s v="J"/>
    <n v="93"/>
    <x v="22"/>
    <s v="TE305 (L3T1)C"/>
    <x v="30"/>
    <x v="39"/>
    <s v="Monday01:00-02:30TAC"/>
    <s v="Monday01:00-02:30(L3T1)C"/>
    <n v="0"/>
    <x v="11"/>
  </r>
  <r>
    <n v="604"/>
    <x v="2"/>
    <x v="3"/>
    <s v="J"/>
    <n v="94"/>
    <x v="33"/>
    <n v="0"/>
    <x v="2"/>
    <x v="2"/>
    <s v="Monday01:00-02:300"/>
    <s v="Monday01:00-02:300"/>
    <n v="3"/>
    <x v="2"/>
  </r>
  <r>
    <n v="605"/>
    <x v="2"/>
    <x v="3"/>
    <s v="J"/>
    <n v="95"/>
    <x v="28"/>
    <s v="CSE112(L1T3)A"/>
    <x v="58"/>
    <x v="4"/>
    <s v="Monday01:00-02:30CF"/>
    <s v="Monday01:00-02:30(L1T3)A"/>
    <n v="0"/>
    <x v="3"/>
  </r>
  <r>
    <n v="606"/>
    <x v="2"/>
    <x v="3"/>
    <s v="J"/>
    <n v="96"/>
    <x v="29"/>
    <n v="0"/>
    <x v="2"/>
    <x v="2"/>
    <s v="Monday01:00-02:300"/>
    <s v="Monday01:00-02:300"/>
    <n v="3"/>
    <x v="2"/>
  </r>
  <r>
    <n v="607"/>
    <x v="2"/>
    <x v="3"/>
    <s v="J"/>
    <n v="97"/>
    <x v="24"/>
    <n v="0"/>
    <x v="2"/>
    <x v="2"/>
    <s v="Monday01:00-02:300"/>
    <s v="Monday01:00-02:300"/>
    <n v="3"/>
    <x v="2"/>
  </r>
  <r>
    <n v="608"/>
    <x v="2"/>
    <x v="3"/>
    <s v="J"/>
    <n v="98"/>
    <x v="25"/>
    <s v="TE210(L2T3)A"/>
    <x v="57"/>
    <x v="6"/>
    <s v="Monday01:00-02:30Rakhal"/>
    <s v="Monday01:00-02:30(L2T3)A"/>
    <n v="0"/>
    <x v="5"/>
  </r>
  <r>
    <n v="609"/>
    <x v="2"/>
    <x v="3"/>
    <s v="J"/>
    <n v="99"/>
    <x v="32"/>
    <s v="CHE125 (L1T2)A"/>
    <x v="59"/>
    <x v="23"/>
    <s v="Monday01:00-02:30MH(LAB)"/>
    <s v="Monday01:00-02:30(L1T2)A"/>
    <n v="0"/>
    <x v="9"/>
  </r>
  <r>
    <n v="610"/>
    <x v="2"/>
    <x v="4"/>
    <s v="M"/>
    <n v="89"/>
    <x v="17"/>
    <n v="0"/>
    <x v="2"/>
    <x v="2"/>
    <s v="Monday2:30-04:000"/>
    <s v="Monday2:30-04:000"/>
    <n v="4"/>
    <x v="2"/>
  </r>
  <r>
    <n v="611"/>
    <x v="2"/>
    <x v="4"/>
    <s v="M"/>
    <n v="90"/>
    <x v="19"/>
    <s v="TE214(L2T1)D"/>
    <x v="46"/>
    <x v="12"/>
    <s v="Monday2:30-04:00AI"/>
    <s v="Monday2:30-04:00(L2T1)D"/>
    <n v="0"/>
    <x v="0"/>
  </r>
  <r>
    <n v="612"/>
    <x v="2"/>
    <x v="4"/>
    <s v="M"/>
    <n v="91"/>
    <x v="20"/>
    <n v="0"/>
    <x v="2"/>
    <x v="2"/>
    <s v="Monday2:30-04:000"/>
    <s v="Monday2:30-04:000"/>
    <n v="4"/>
    <x v="2"/>
  </r>
  <r>
    <n v="613"/>
    <x v="2"/>
    <x v="4"/>
    <s v="M"/>
    <n v="92"/>
    <x v="27"/>
    <s v="TE402(L4T2)A(Ap)"/>
    <x v="17"/>
    <x v="21"/>
    <s v="Monday2:30-04:00MMR"/>
    <s v="Monday2:30-04:00(L4T2)A(Ap)"/>
    <n v="0"/>
    <x v="6"/>
  </r>
  <r>
    <n v="614"/>
    <x v="2"/>
    <x v="4"/>
    <s v="M"/>
    <n v="93"/>
    <x v="22"/>
    <n v="0"/>
    <x v="2"/>
    <x v="2"/>
    <s v="Monday2:30-04:000"/>
    <s v="Monday2:30-04:000"/>
    <n v="4"/>
    <x v="2"/>
  </r>
  <r>
    <n v="615"/>
    <x v="2"/>
    <x v="4"/>
    <s v="M"/>
    <n v="94"/>
    <x v="34"/>
    <n v="0"/>
    <x v="2"/>
    <x v="2"/>
    <s v="Monday2:30-04:000"/>
    <s v="Monday2:30-04:000"/>
    <n v="4"/>
    <x v="2"/>
  </r>
  <r>
    <n v="616"/>
    <x v="2"/>
    <x v="4"/>
    <s v="M"/>
    <n v="95"/>
    <x v="32"/>
    <n v="0"/>
    <x v="2"/>
    <x v="2"/>
    <s v="Monday2:30-04:000"/>
    <s v="Monday2:30-04:000"/>
    <n v="4"/>
    <x v="2"/>
  </r>
  <r>
    <n v="617"/>
    <x v="2"/>
    <x v="4"/>
    <s v="M"/>
    <n v="96"/>
    <x v="29"/>
    <s v="PHY112(L1T1)A"/>
    <x v="61"/>
    <x v="10"/>
    <s v="Monday2:30-04:00ZK"/>
    <s v="Monday2:30-04:00(L1T1)A"/>
    <n v="0"/>
    <x v="7"/>
  </r>
  <r>
    <n v="618"/>
    <x v="2"/>
    <x v="4"/>
    <s v="M"/>
    <n v="97"/>
    <x v="24"/>
    <n v="0"/>
    <x v="2"/>
    <x v="2"/>
    <s v="Monday2:30-04:000"/>
    <s v="Monday2:30-04:000"/>
    <n v="4"/>
    <x v="2"/>
  </r>
  <r>
    <n v="619"/>
    <x v="2"/>
    <x v="4"/>
    <s v="M"/>
    <n v="98"/>
    <x v="25"/>
    <s v="TE210(L2T3)C"/>
    <x v="57"/>
    <x v="11"/>
    <s v="Monday2:30-04:00Rakhal"/>
    <s v="Monday2:30-04:00(L2T3)C"/>
    <n v="0"/>
    <x v="5"/>
  </r>
  <r>
    <n v="620"/>
    <x v="2"/>
    <x v="4"/>
    <s v="M"/>
    <n v="99"/>
    <x v="32"/>
    <n v="0"/>
    <x v="2"/>
    <x v="2"/>
    <s v="Monday2:30-04:000"/>
    <s v="Monday2:30-04:000"/>
    <n v="4"/>
    <x v="2"/>
  </r>
  <r>
    <n v="621"/>
    <x v="2"/>
    <x v="5"/>
    <s v="P"/>
    <n v="89"/>
    <x v="17"/>
    <n v="0"/>
    <x v="2"/>
    <x v="2"/>
    <s v="Monday04:00-05:300"/>
    <s v="Monday04:00-05:300"/>
    <n v="5"/>
    <x v="2"/>
  </r>
  <r>
    <n v="622"/>
    <x v="2"/>
    <x v="5"/>
    <s v="P"/>
    <n v="90"/>
    <x v="19"/>
    <s v="TE214(L2T1)D"/>
    <x v="46"/>
    <x v="12"/>
    <s v="Monday04:00-05:30AI"/>
    <s v="Monday04:00-05:30(L2T1)D"/>
    <n v="0"/>
    <x v="0"/>
  </r>
  <r>
    <n v="623"/>
    <x v="2"/>
    <x v="5"/>
    <s v="P"/>
    <n v="91"/>
    <x v="20"/>
    <n v="0"/>
    <x v="2"/>
    <x v="2"/>
    <s v="Monday04:00-05:300"/>
    <s v="Monday04:00-05:300"/>
    <n v="5"/>
    <x v="2"/>
  </r>
  <r>
    <n v="624"/>
    <x v="2"/>
    <x v="5"/>
    <s v="P"/>
    <n v="92"/>
    <x v="27"/>
    <s v="TE402(L4T2)A(Ap)"/>
    <x v="17"/>
    <x v="21"/>
    <s v="Monday04:00-05:30MMR"/>
    <s v="Monday04:00-05:30(L4T2)A(Ap)"/>
    <n v="0"/>
    <x v="6"/>
  </r>
  <r>
    <n v="625"/>
    <x v="2"/>
    <x v="5"/>
    <s v="P"/>
    <n v="93"/>
    <x v="22"/>
    <n v="0"/>
    <x v="2"/>
    <x v="2"/>
    <s v="Monday04:00-05:300"/>
    <s v="Monday04:00-05:300"/>
    <n v="5"/>
    <x v="2"/>
  </r>
  <r>
    <n v="626"/>
    <x v="2"/>
    <x v="5"/>
    <s v="P"/>
    <n v="94"/>
    <x v="34"/>
    <n v="0"/>
    <x v="2"/>
    <x v="2"/>
    <s v="Monday04:00-05:300"/>
    <s v="Monday04:00-05:300"/>
    <n v="5"/>
    <x v="2"/>
  </r>
  <r>
    <n v="627"/>
    <x v="2"/>
    <x v="5"/>
    <s v="P"/>
    <n v="95"/>
    <x v="32"/>
    <n v="0"/>
    <x v="2"/>
    <x v="2"/>
    <s v="Monday04:00-05:300"/>
    <s v="Monday04:00-05:300"/>
    <n v="5"/>
    <x v="2"/>
  </r>
  <r>
    <n v="628"/>
    <x v="2"/>
    <x v="5"/>
    <s v="P"/>
    <n v="96"/>
    <x v="29"/>
    <s v="PHY112(L1T1)A"/>
    <x v="61"/>
    <x v="10"/>
    <s v="Monday04:00-05:30ZK"/>
    <s v="Monday04:00-05:30(L1T1)A"/>
    <n v="0"/>
    <x v="7"/>
  </r>
  <r>
    <n v="629"/>
    <x v="2"/>
    <x v="5"/>
    <s v="P"/>
    <n v="97"/>
    <x v="24"/>
    <n v="0"/>
    <x v="2"/>
    <x v="2"/>
    <s v="Monday04:00-05:300"/>
    <s v="Monday04:00-05:300"/>
    <n v="5"/>
    <x v="2"/>
  </r>
  <r>
    <n v="630"/>
    <x v="2"/>
    <x v="5"/>
    <s v="P"/>
    <n v="98"/>
    <x v="25"/>
    <s v="TE210(L2T3)C"/>
    <x v="57"/>
    <x v="11"/>
    <s v="Monday04:00-05:30Rakhal"/>
    <s v="Monday04:00-05:30(L2T3)C"/>
    <n v="0"/>
    <x v="5"/>
  </r>
  <r>
    <n v="631"/>
    <x v="2"/>
    <x v="5"/>
    <s v="P"/>
    <n v="99"/>
    <x v="32"/>
    <n v="0"/>
    <x v="2"/>
    <x v="2"/>
    <s v="Monday04:00-05:300"/>
    <s v="Monday04:00-05:300"/>
    <n v="5"/>
    <x v="2"/>
  </r>
  <r>
    <n v="632"/>
    <x v="3"/>
    <x v="0"/>
    <s v="A"/>
    <n v="125"/>
    <x v="11"/>
    <n v="0"/>
    <x v="2"/>
    <x v="2"/>
    <s v="Tuesday08:30-10:000"/>
    <s v="Tuesday08:30-10:000"/>
    <n v="8"/>
    <x v="2"/>
  </r>
  <r>
    <n v="633"/>
    <x v="3"/>
    <x v="0"/>
    <s v="A"/>
    <n v="126"/>
    <x v="17"/>
    <n v="0"/>
    <x v="2"/>
    <x v="2"/>
    <s v="Tuesday08:30-10:000"/>
    <s v="Tuesday08:30-10:000"/>
    <n v="8"/>
    <x v="2"/>
  </r>
  <r>
    <n v="634"/>
    <x v="3"/>
    <x v="0"/>
    <s v="A"/>
    <n v="127"/>
    <x v="18"/>
    <n v="0"/>
    <x v="2"/>
    <x v="2"/>
    <s v="Tuesday08:30-10:000"/>
    <s v="Tuesday08:30-10:000"/>
    <n v="8"/>
    <x v="2"/>
  </r>
  <r>
    <n v="635"/>
    <x v="3"/>
    <x v="0"/>
    <s v="A"/>
    <n v="128"/>
    <x v="19"/>
    <n v="0"/>
    <x v="2"/>
    <x v="2"/>
    <s v="Tuesday08:30-10:000"/>
    <s v="Tuesday08:30-10:000"/>
    <n v="8"/>
    <x v="2"/>
  </r>
  <r>
    <n v="636"/>
    <x v="3"/>
    <x v="0"/>
    <s v="A"/>
    <n v="129"/>
    <x v="20"/>
    <n v="0"/>
    <x v="2"/>
    <x v="2"/>
    <s v="Tuesday08:30-10:000"/>
    <s v="Tuesday08:30-10:000"/>
    <n v="8"/>
    <x v="2"/>
  </r>
  <r>
    <n v="637"/>
    <x v="3"/>
    <x v="0"/>
    <s v="A"/>
    <n v="130"/>
    <x v="11"/>
    <n v="0"/>
    <x v="2"/>
    <x v="2"/>
    <s v="Tuesday08:30-10:000"/>
    <s v="Tuesday08:30-10:000"/>
    <n v="8"/>
    <x v="2"/>
  </r>
  <r>
    <n v="638"/>
    <x v="3"/>
    <x v="0"/>
    <s v="A"/>
    <n v="131"/>
    <x v="27"/>
    <n v="0"/>
    <x v="2"/>
    <x v="2"/>
    <s v="Tuesday08:30-10:000"/>
    <s v="Tuesday08:30-10:000"/>
    <n v="8"/>
    <x v="2"/>
  </r>
  <r>
    <n v="639"/>
    <x v="3"/>
    <x v="0"/>
    <s v="A"/>
    <n v="132"/>
    <x v="33"/>
    <n v="0"/>
    <x v="2"/>
    <x v="2"/>
    <s v="Tuesday08:30-10:000"/>
    <s v="Tuesday08:30-10:000"/>
    <n v="8"/>
    <x v="2"/>
  </r>
  <r>
    <n v="640"/>
    <x v="3"/>
    <x v="0"/>
    <s v="A"/>
    <n v="133"/>
    <x v="35"/>
    <n v="0"/>
    <x v="2"/>
    <x v="2"/>
    <s v="Tuesday08:30-10:000"/>
    <s v="Tuesday08:30-10:000"/>
    <n v="8"/>
    <x v="2"/>
  </r>
  <r>
    <n v="641"/>
    <x v="3"/>
    <x v="0"/>
    <s v="A"/>
    <n v="134"/>
    <x v="31"/>
    <s v="TE311(L3T3)D"/>
    <x v="31"/>
    <x v="5"/>
    <s v="Tuesday08:30-10:00MR1"/>
    <s v="Tuesday08:30-10:00(L3T3)D"/>
    <n v="0"/>
    <x v="4"/>
  </r>
  <r>
    <n v="642"/>
    <x v="3"/>
    <x v="0"/>
    <s v="A"/>
    <n v="135"/>
    <x v="29"/>
    <n v="0"/>
    <x v="2"/>
    <x v="2"/>
    <s v="Tuesday08:30-10:000"/>
    <s v="Tuesday08:30-10:000"/>
    <n v="8"/>
    <x v="2"/>
  </r>
  <r>
    <n v="643"/>
    <x v="3"/>
    <x v="1"/>
    <s v="D"/>
    <n v="125"/>
    <x v="11"/>
    <n v="0"/>
    <x v="2"/>
    <x v="2"/>
    <s v="Tuesday10:00-11:300"/>
    <s v="Tuesday10:00-11:300"/>
    <n v="2"/>
    <x v="2"/>
  </r>
  <r>
    <n v="644"/>
    <x v="3"/>
    <x v="1"/>
    <s v="D"/>
    <n v="126"/>
    <x v="17"/>
    <n v="0"/>
    <x v="2"/>
    <x v="2"/>
    <s v="Tuesday10:00-11:300"/>
    <s v="Tuesday10:00-11:300"/>
    <n v="2"/>
    <x v="2"/>
  </r>
  <r>
    <n v="645"/>
    <x v="3"/>
    <x v="1"/>
    <s v="D"/>
    <n v="127"/>
    <x v="18"/>
    <n v="0"/>
    <x v="2"/>
    <x v="2"/>
    <s v="Tuesday10:00-11:300"/>
    <s v="Tuesday10:00-11:300"/>
    <n v="2"/>
    <x v="2"/>
  </r>
  <r>
    <n v="646"/>
    <x v="3"/>
    <x v="1"/>
    <s v="D"/>
    <n v="128"/>
    <x v="19"/>
    <n v="0"/>
    <x v="2"/>
    <x v="2"/>
    <s v="Tuesday10:00-11:300"/>
    <s v="Tuesday10:00-11:300"/>
    <n v="2"/>
    <x v="2"/>
  </r>
  <r>
    <n v="647"/>
    <x v="3"/>
    <x v="1"/>
    <s v="D"/>
    <n v="129"/>
    <x v="20"/>
    <n v="0"/>
    <x v="2"/>
    <x v="2"/>
    <s v="Tuesday10:00-11:300"/>
    <s v="Tuesday10:00-11:300"/>
    <n v="2"/>
    <x v="2"/>
  </r>
  <r>
    <n v="648"/>
    <x v="3"/>
    <x v="1"/>
    <s v="D"/>
    <n v="130"/>
    <x v="11"/>
    <n v="0"/>
    <x v="2"/>
    <x v="2"/>
    <s v="Tuesday10:00-11:300"/>
    <s v="Tuesday10:00-11:300"/>
    <n v="2"/>
    <x v="2"/>
  </r>
  <r>
    <n v="649"/>
    <x v="3"/>
    <x v="1"/>
    <s v="D"/>
    <n v="131"/>
    <x v="27"/>
    <n v="0"/>
    <x v="2"/>
    <x v="2"/>
    <s v="Tuesday10:00-11:300"/>
    <s v="Tuesday10:00-11:300"/>
    <n v="2"/>
    <x v="2"/>
  </r>
  <r>
    <n v="650"/>
    <x v="3"/>
    <x v="1"/>
    <s v="D"/>
    <n v="132"/>
    <x v="33"/>
    <n v="0"/>
    <x v="2"/>
    <x v="2"/>
    <s v="Tuesday10:00-11:300"/>
    <s v="Tuesday10:00-11:300"/>
    <n v="2"/>
    <x v="2"/>
  </r>
  <r>
    <n v="651"/>
    <x v="3"/>
    <x v="1"/>
    <s v="D"/>
    <n v="133"/>
    <x v="35"/>
    <n v="0"/>
    <x v="2"/>
    <x v="2"/>
    <s v="Tuesday10:00-11:300"/>
    <s v="Tuesday10:00-11:300"/>
    <n v="2"/>
    <x v="2"/>
  </r>
  <r>
    <n v="652"/>
    <x v="3"/>
    <x v="1"/>
    <s v="D"/>
    <n v="134"/>
    <x v="31"/>
    <s v="TE311(L3T3)D"/>
    <x v="31"/>
    <x v="5"/>
    <s v="Tuesday10:00-11:30MR1"/>
    <s v="Tuesday10:00-11:30(L3T3)D"/>
    <n v="0"/>
    <x v="4"/>
  </r>
  <r>
    <n v="653"/>
    <x v="3"/>
    <x v="1"/>
    <s v="D"/>
    <n v="135"/>
    <x v="29"/>
    <n v="0"/>
    <x v="2"/>
    <x v="2"/>
    <s v="Tuesday10:00-11:300"/>
    <s v="Tuesday10:00-11:300"/>
    <n v="2"/>
    <x v="2"/>
  </r>
  <r>
    <n v="654"/>
    <x v="3"/>
    <x v="2"/>
    <s v="G"/>
    <n v="125"/>
    <x v="11"/>
    <n v="0"/>
    <x v="2"/>
    <x v="2"/>
    <s v="Tuesday11:30-01:000"/>
    <s v="Tuesday11:30-01:000"/>
    <n v="2"/>
    <x v="2"/>
  </r>
  <r>
    <n v="655"/>
    <x v="3"/>
    <x v="2"/>
    <s v="G"/>
    <n v="126"/>
    <x v="17"/>
    <n v="0"/>
    <x v="2"/>
    <x v="2"/>
    <s v="Tuesday11:30-01:000"/>
    <s v="Tuesday11:30-01:000"/>
    <n v="2"/>
    <x v="2"/>
  </r>
  <r>
    <n v="656"/>
    <x v="3"/>
    <x v="2"/>
    <s v="G"/>
    <n v="127"/>
    <x v="18"/>
    <n v="0"/>
    <x v="2"/>
    <x v="2"/>
    <s v="Tuesday11:30-01:000"/>
    <s v="Tuesday11:30-01:000"/>
    <n v="2"/>
    <x v="2"/>
  </r>
  <r>
    <n v="657"/>
    <x v="3"/>
    <x v="2"/>
    <s v="G"/>
    <n v="128"/>
    <x v="19"/>
    <s v="uttara."/>
    <x v="2"/>
    <x v="62"/>
    <s v="Tuesday11:30-01:000"/>
    <s v="Tuesday11:30-01:00uttara."/>
    <n v="2"/>
    <x v="19"/>
  </r>
  <r>
    <n v="658"/>
    <x v="3"/>
    <x v="2"/>
    <s v="G"/>
    <n v="129"/>
    <x v="20"/>
    <n v="0"/>
    <x v="2"/>
    <x v="2"/>
    <s v="Tuesday11:30-01:000"/>
    <s v="Tuesday11:30-01:000"/>
    <n v="2"/>
    <x v="2"/>
  </r>
  <r>
    <n v="659"/>
    <x v="3"/>
    <x v="2"/>
    <s v="G"/>
    <n v="130"/>
    <x v="11"/>
    <n v="0"/>
    <x v="2"/>
    <x v="2"/>
    <s v="Tuesday11:30-01:000"/>
    <s v="Tuesday11:30-01:000"/>
    <n v="2"/>
    <x v="2"/>
  </r>
  <r>
    <n v="660"/>
    <x v="3"/>
    <x v="2"/>
    <s v="G"/>
    <n v="131"/>
    <x v="27"/>
    <s v="TE204 (L2T3)E"/>
    <x v="47"/>
    <x v="29"/>
    <s v="Tuesday11:30-01:00MIM"/>
    <s v="Tuesday11:30-01:00(L2T3)E"/>
    <n v="0"/>
    <x v="5"/>
  </r>
  <r>
    <n v="661"/>
    <x v="3"/>
    <x v="2"/>
    <s v="G"/>
    <n v="132"/>
    <x v="33"/>
    <n v="0"/>
    <x v="2"/>
    <x v="2"/>
    <s v="Tuesday11:30-01:000"/>
    <s v="Tuesday11:30-01:000"/>
    <n v="2"/>
    <x v="2"/>
  </r>
  <r>
    <n v="662"/>
    <x v="3"/>
    <x v="2"/>
    <s v="G"/>
    <n v="133"/>
    <x v="22"/>
    <s v="TE305 (L3T1)A"/>
    <x v="30"/>
    <x v="38"/>
    <s v="Tuesday11:30-01:00TAC"/>
    <s v="Tuesday11:30-01:00(L3T1)A"/>
    <n v="0"/>
    <x v="11"/>
  </r>
  <r>
    <n v="663"/>
    <x v="3"/>
    <x v="2"/>
    <s v="G"/>
    <n v="134"/>
    <x v="23"/>
    <n v="0"/>
    <x v="2"/>
    <x v="2"/>
    <s v="Tuesday11:30-01:000"/>
    <s v="Tuesday11:30-01:000"/>
    <n v="2"/>
    <x v="2"/>
  </r>
  <r>
    <n v="664"/>
    <x v="3"/>
    <x v="2"/>
    <s v="G"/>
    <n v="135"/>
    <x v="29"/>
    <n v="0"/>
    <x v="2"/>
    <x v="2"/>
    <s v="Tuesday11:30-01:000"/>
    <s v="Tuesday11:30-01:000"/>
    <n v="2"/>
    <x v="2"/>
  </r>
  <r>
    <n v="665"/>
    <x v="3"/>
    <x v="3"/>
    <s v="J"/>
    <n v="125"/>
    <x v="11"/>
    <n v="0"/>
    <x v="2"/>
    <x v="2"/>
    <s v="Tuesday01:00-02:300"/>
    <s v="Tuesday01:00-02:300"/>
    <n v="2"/>
    <x v="2"/>
  </r>
  <r>
    <n v="666"/>
    <x v="3"/>
    <x v="3"/>
    <s v="J"/>
    <n v="126"/>
    <x v="17"/>
    <n v="0"/>
    <x v="2"/>
    <x v="2"/>
    <s v="Tuesday01:00-02:300"/>
    <s v="Tuesday01:00-02:300"/>
    <n v="2"/>
    <x v="2"/>
  </r>
  <r>
    <n v="667"/>
    <x v="3"/>
    <x v="3"/>
    <s v="J"/>
    <n v="127"/>
    <x v="18"/>
    <n v="0"/>
    <x v="2"/>
    <x v="2"/>
    <s v="Tuesday01:00-02:300"/>
    <s v="Tuesday01:00-02:300"/>
    <n v="2"/>
    <x v="2"/>
  </r>
  <r>
    <n v="668"/>
    <x v="3"/>
    <x v="3"/>
    <s v="J"/>
    <n v="128"/>
    <x v="19"/>
    <s v="uttara."/>
    <x v="2"/>
    <x v="62"/>
    <s v="Tuesday01:00-02:300"/>
    <s v="Tuesday01:00-02:30uttara."/>
    <n v="2"/>
    <x v="19"/>
  </r>
  <r>
    <n v="669"/>
    <x v="3"/>
    <x v="3"/>
    <s v="J"/>
    <n v="129"/>
    <x v="20"/>
    <n v="0"/>
    <x v="2"/>
    <x v="2"/>
    <s v="Tuesday01:00-02:300"/>
    <s v="Tuesday01:00-02:300"/>
    <n v="2"/>
    <x v="2"/>
  </r>
  <r>
    <n v="670"/>
    <x v="3"/>
    <x v="3"/>
    <s v="J"/>
    <n v="130"/>
    <x v="11"/>
    <n v="0"/>
    <x v="2"/>
    <x v="2"/>
    <s v="Tuesday01:00-02:300"/>
    <s v="Tuesday01:00-02:300"/>
    <n v="2"/>
    <x v="2"/>
  </r>
  <r>
    <n v="671"/>
    <x v="3"/>
    <x v="3"/>
    <s v="J"/>
    <n v="131"/>
    <x v="27"/>
    <s v="TE204 (L2T3)E"/>
    <x v="47"/>
    <x v="29"/>
    <s v="Tuesday01:00-02:30MIM"/>
    <s v="Tuesday01:00-02:30(L2T3)E"/>
    <n v="0"/>
    <x v="5"/>
  </r>
  <r>
    <n v="672"/>
    <x v="3"/>
    <x v="3"/>
    <s v="J"/>
    <n v="132"/>
    <x v="33"/>
    <n v="0"/>
    <x v="2"/>
    <x v="2"/>
    <s v="Tuesday01:00-02:300"/>
    <s v="Tuesday01:00-02:300"/>
    <n v="2"/>
    <x v="2"/>
  </r>
  <r>
    <n v="673"/>
    <x v="3"/>
    <x v="3"/>
    <s v="J"/>
    <n v="133"/>
    <x v="22"/>
    <s v="TE305 (L3T1)A"/>
    <x v="30"/>
    <x v="38"/>
    <s v="Tuesday01:00-02:30TAC"/>
    <s v="Tuesday01:00-02:30(L3T1)A"/>
    <n v="0"/>
    <x v="11"/>
  </r>
  <r>
    <n v="674"/>
    <x v="3"/>
    <x v="3"/>
    <s v="J"/>
    <n v="134"/>
    <x v="23"/>
    <n v="0"/>
    <x v="2"/>
    <x v="2"/>
    <s v="Tuesday01:00-02:300"/>
    <s v="Tuesday01:00-02:300"/>
    <n v="2"/>
    <x v="2"/>
  </r>
  <r>
    <n v="675"/>
    <x v="3"/>
    <x v="3"/>
    <s v="J"/>
    <n v="135"/>
    <x v="29"/>
    <n v="0"/>
    <x v="2"/>
    <x v="2"/>
    <s v="Tuesday01:00-02:300"/>
    <s v="Tuesday01:00-02:300"/>
    <n v="2"/>
    <x v="2"/>
  </r>
  <r>
    <n v="676"/>
    <x v="3"/>
    <x v="4"/>
    <s v="M"/>
    <n v="125"/>
    <x v="11"/>
    <n v="0"/>
    <x v="2"/>
    <x v="2"/>
    <s v="Tuesday2:30-04:000"/>
    <s v="Tuesday2:30-04:000"/>
    <n v="2"/>
    <x v="2"/>
  </r>
  <r>
    <n v="677"/>
    <x v="3"/>
    <x v="4"/>
    <s v="M"/>
    <n v="126"/>
    <x v="17"/>
    <n v="0"/>
    <x v="2"/>
    <x v="2"/>
    <s v="Tuesday2:30-04:000"/>
    <s v="Tuesday2:30-04:000"/>
    <n v="2"/>
    <x v="2"/>
  </r>
  <r>
    <n v="678"/>
    <x v="3"/>
    <x v="4"/>
    <s v="M"/>
    <n v="127"/>
    <x v="18"/>
    <n v="0"/>
    <x v="2"/>
    <x v="2"/>
    <s v="Tuesday2:30-04:000"/>
    <s v="Tuesday2:30-04:000"/>
    <n v="2"/>
    <x v="2"/>
  </r>
  <r>
    <n v="679"/>
    <x v="3"/>
    <x v="4"/>
    <s v="M"/>
    <n v="128"/>
    <x v="19"/>
    <s v="TE214(L2T1)B"/>
    <x v="48"/>
    <x v="31"/>
    <s v="Tuesday2:30-04:00ZR"/>
    <s v="Tuesday2:30-04:00(L2T1)B"/>
    <n v="0"/>
    <x v="0"/>
  </r>
  <r>
    <n v="680"/>
    <x v="3"/>
    <x v="4"/>
    <s v="M"/>
    <n v="129"/>
    <x v="20"/>
    <s v="TE203(L2T2)C"/>
    <x v="23"/>
    <x v="24"/>
    <s v="Tuesday2:30-04:00RIK"/>
    <s v="Tuesday2:30-04:00(L2T2)C"/>
    <n v="0"/>
    <x v="10"/>
  </r>
  <r>
    <n v="681"/>
    <x v="3"/>
    <x v="4"/>
    <s v="M"/>
    <n v="130"/>
    <x v="27"/>
    <n v="0"/>
    <x v="2"/>
    <x v="2"/>
    <s v="Tuesday2:30-04:000"/>
    <s v="Tuesday2:30-04:000"/>
    <n v="2"/>
    <x v="2"/>
  </r>
  <r>
    <n v="682"/>
    <x v="3"/>
    <x v="4"/>
    <s v="M"/>
    <n v="131"/>
    <x v="27"/>
    <s v="TE308 (L3T2)B"/>
    <x v="34"/>
    <x v="1"/>
    <s v="Tuesday2:30-04:00MAB"/>
    <s v="Tuesday2:30-04:00(L3T2)B"/>
    <n v="0"/>
    <x v="1"/>
  </r>
  <r>
    <n v="683"/>
    <x v="3"/>
    <x v="4"/>
    <s v="M"/>
    <n v="132"/>
    <x v="33"/>
    <n v="0"/>
    <x v="2"/>
    <x v="2"/>
    <s v="Tuesday2:30-04:000"/>
    <s v="Tuesday2:30-04:000"/>
    <n v="2"/>
    <x v="2"/>
  </r>
  <r>
    <n v="684"/>
    <x v="3"/>
    <x v="4"/>
    <s v="M"/>
    <n v="133"/>
    <x v="22"/>
    <n v="0"/>
    <x v="2"/>
    <x v="2"/>
    <s v="Tuesday2:30-04:000"/>
    <s v="Tuesday2:30-04:000"/>
    <n v="2"/>
    <x v="2"/>
  </r>
  <r>
    <n v="685"/>
    <x v="3"/>
    <x v="4"/>
    <s v="M"/>
    <n v="134"/>
    <x v="23"/>
    <n v="0"/>
    <x v="2"/>
    <x v="2"/>
    <s v="Tuesday2:30-04:000"/>
    <s v="Tuesday2:30-04:000"/>
    <n v="2"/>
    <x v="2"/>
  </r>
  <r>
    <n v="686"/>
    <x v="3"/>
    <x v="4"/>
    <s v="M"/>
    <n v="135"/>
    <x v="29"/>
    <n v="0"/>
    <x v="2"/>
    <x v="2"/>
    <s v="Tuesday2:30-04:000"/>
    <s v="Tuesday2:30-04:000"/>
    <n v="2"/>
    <x v="2"/>
  </r>
  <r>
    <n v="687"/>
    <x v="3"/>
    <x v="5"/>
    <s v="P"/>
    <n v="125"/>
    <x v="11"/>
    <n v="0"/>
    <x v="2"/>
    <x v="2"/>
    <s v="Tuesday04:00-05:300"/>
    <s v="Tuesday04:00-05:300"/>
    <n v="2"/>
    <x v="2"/>
  </r>
  <r>
    <n v="688"/>
    <x v="3"/>
    <x v="5"/>
    <s v="P"/>
    <n v="126"/>
    <x v="17"/>
    <n v="0"/>
    <x v="2"/>
    <x v="2"/>
    <s v="Tuesday04:00-05:300"/>
    <s v="Tuesday04:00-05:300"/>
    <n v="2"/>
    <x v="2"/>
  </r>
  <r>
    <n v="689"/>
    <x v="3"/>
    <x v="5"/>
    <s v="P"/>
    <n v="127"/>
    <x v="18"/>
    <n v="0"/>
    <x v="2"/>
    <x v="2"/>
    <s v="Tuesday04:00-05:300"/>
    <s v="Tuesday04:00-05:300"/>
    <n v="2"/>
    <x v="2"/>
  </r>
  <r>
    <n v="690"/>
    <x v="3"/>
    <x v="5"/>
    <s v="P"/>
    <n v="128"/>
    <x v="19"/>
    <s v="TE214(L2T1)B"/>
    <x v="48"/>
    <x v="31"/>
    <s v="Tuesday04:00-05:30ZR"/>
    <s v="Tuesday04:00-05:30(L2T1)B"/>
    <n v="0"/>
    <x v="0"/>
  </r>
  <r>
    <n v="691"/>
    <x v="3"/>
    <x v="5"/>
    <s v="P"/>
    <n v="129"/>
    <x v="20"/>
    <s v="TE203(L2T2)C"/>
    <x v="23"/>
    <x v="24"/>
    <s v="Tuesday04:00-05:30RIK"/>
    <s v="Tuesday04:00-05:30(L2T2)C"/>
    <n v="0"/>
    <x v="10"/>
  </r>
  <r>
    <n v="692"/>
    <x v="3"/>
    <x v="5"/>
    <s v="P"/>
    <n v="130"/>
    <x v="27"/>
    <n v="0"/>
    <x v="2"/>
    <x v="2"/>
    <s v="Tuesday04:00-05:300"/>
    <s v="Tuesday04:00-05:300"/>
    <n v="2"/>
    <x v="2"/>
  </r>
  <r>
    <n v="693"/>
    <x v="3"/>
    <x v="5"/>
    <s v="P"/>
    <n v="131"/>
    <x v="27"/>
    <s v="TE308 (L3T2)B"/>
    <x v="34"/>
    <x v="1"/>
    <s v="Tuesday04:00-05:30MAB"/>
    <s v="Tuesday04:00-05:30(L3T2)B"/>
    <n v="0"/>
    <x v="1"/>
  </r>
  <r>
    <n v="694"/>
    <x v="3"/>
    <x v="5"/>
    <s v="P"/>
    <n v="132"/>
    <x v="33"/>
    <n v="0"/>
    <x v="2"/>
    <x v="2"/>
    <s v="Tuesday04:00-05:300"/>
    <s v="Tuesday04:00-05:300"/>
    <n v="2"/>
    <x v="2"/>
  </r>
  <r>
    <n v="695"/>
    <x v="3"/>
    <x v="5"/>
    <s v="P"/>
    <n v="133"/>
    <x v="22"/>
    <n v="0"/>
    <x v="2"/>
    <x v="2"/>
    <s v="Tuesday04:00-05:300"/>
    <s v="Tuesday04:00-05:300"/>
    <n v="2"/>
    <x v="2"/>
  </r>
  <r>
    <n v="696"/>
    <x v="3"/>
    <x v="5"/>
    <s v="P"/>
    <n v="134"/>
    <x v="23"/>
    <n v="0"/>
    <x v="2"/>
    <x v="2"/>
    <s v="Tuesday04:00-05:300"/>
    <s v="Tuesday04:00-05:300"/>
    <n v="2"/>
    <x v="2"/>
  </r>
  <r>
    <n v="697"/>
    <x v="3"/>
    <x v="5"/>
    <s v="P"/>
    <n v="135"/>
    <x v="29"/>
    <n v="0"/>
    <x v="2"/>
    <x v="2"/>
    <s v="Tuesday04:00-05:300"/>
    <s v="Tuesday04:00-05:300"/>
    <n v="2"/>
    <x v="2"/>
  </r>
  <r>
    <n v="698"/>
    <x v="4"/>
    <x v="0"/>
    <s v="A"/>
    <n v="163"/>
    <x v="11"/>
    <n v="0"/>
    <x v="2"/>
    <x v="2"/>
    <s v="Wednesday08:30-10:000"/>
    <s v="Wednesday08:30-10:000"/>
    <n v="3"/>
    <x v="2"/>
  </r>
  <r>
    <n v="699"/>
    <x v="4"/>
    <x v="0"/>
    <s v="A"/>
    <n v="164"/>
    <x v="17"/>
    <s v="TE212(L2T1)A"/>
    <x v="35"/>
    <x v="20"/>
    <s v="Wednesday08:30-10:00SM1"/>
    <s v="Wednesday08:30-10:00(L2T1)A"/>
    <n v="0"/>
    <x v="0"/>
  </r>
  <r>
    <n v="700"/>
    <x v="4"/>
    <x v="0"/>
    <s v="A"/>
    <n v="165"/>
    <x v="18"/>
    <n v="0"/>
    <x v="2"/>
    <x v="2"/>
    <s v="Wednesday08:30-10:000"/>
    <s v="Wednesday08:30-10:000"/>
    <n v="3"/>
    <x v="2"/>
  </r>
  <r>
    <n v="701"/>
    <x v="4"/>
    <x v="0"/>
    <s v="A"/>
    <n v="166"/>
    <x v="19"/>
    <s v="TE302(L3T1)A"/>
    <x v="46"/>
    <x v="38"/>
    <s v="Wednesday08:30-10:00AI"/>
    <s v="Wednesday08:30-10:00(L3T1)A"/>
    <n v="0"/>
    <x v="11"/>
  </r>
  <r>
    <n v="702"/>
    <x v="4"/>
    <x v="0"/>
    <s v="A"/>
    <n v="167"/>
    <x v="20"/>
    <n v="0"/>
    <x v="2"/>
    <x v="2"/>
    <s v="Wednesday08:30-10:000"/>
    <s v="Wednesday08:30-10:000"/>
    <n v="3"/>
    <x v="2"/>
  </r>
  <r>
    <n v="703"/>
    <x v="4"/>
    <x v="0"/>
    <s v="A"/>
    <n v="168"/>
    <x v="27"/>
    <s v="TE204(L2T3)B"/>
    <x v="7"/>
    <x v="14"/>
    <s v="Wednesday08:30-10:00AAM"/>
    <s v="Wednesday08:30-10:00(L2T3)B"/>
    <n v="0"/>
    <x v="5"/>
  </r>
  <r>
    <n v="704"/>
    <x v="4"/>
    <x v="0"/>
    <s v="A"/>
    <n v="169"/>
    <x v="22"/>
    <n v="0"/>
    <x v="2"/>
    <x v="2"/>
    <s v="Wednesday08:30-10:000"/>
    <s v="Wednesday08:30-10:000"/>
    <n v="3"/>
    <x v="2"/>
  </r>
  <r>
    <n v="705"/>
    <x v="4"/>
    <x v="0"/>
    <s v="A"/>
    <n v="170"/>
    <x v="23"/>
    <n v="0"/>
    <x v="2"/>
    <x v="2"/>
    <s v="Wednesday08:30-10:000"/>
    <s v="Wednesday08:30-10:000"/>
    <n v="3"/>
    <x v="2"/>
  </r>
  <r>
    <n v="706"/>
    <x v="4"/>
    <x v="0"/>
    <s v="A"/>
    <n v="171"/>
    <x v="33"/>
    <n v="0"/>
    <x v="2"/>
    <x v="2"/>
    <s v="Wednesday08:30-10:000"/>
    <s v="Wednesday08:30-10:000"/>
    <n v="3"/>
    <x v="2"/>
  </r>
  <r>
    <n v="707"/>
    <x v="4"/>
    <x v="0"/>
    <s v="A"/>
    <n v="172"/>
    <x v="29"/>
    <s v="PHY112(L1T1)D"/>
    <x v="61"/>
    <x v="18"/>
    <s v="Wednesday08:30-10:00ZK"/>
    <s v="Wednesday08:30-10:00(L1T1)D"/>
    <n v="0"/>
    <x v="7"/>
  </r>
  <r>
    <n v="708"/>
    <x v="4"/>
    <x v="0"/>
    <s v="A"/>
    <n v="173"/>
    <x v="28"/>
    <s v="CSE112(L1T3)F"/>
    <x v="58"/>
    <x v="9"/>
    <s v="Wednesday08:30-10:00CF"/>
    <s v="Wednesday08:30-10:00(L1T3)F"/>
    <n v="0"/>
    <x v="3"/>
  </r>
  <r>
    <n v="709"/>
    <x v="4"/>
    <x v="1"/>
    <s v="D"/>
    <n v="163"/>
    <x v="11"/>
    <n v="0"/>
    <x v="2"/>
    <x v="2"/>
    <s v="Wednesday10:00-11:300"/>
    <s v="Wednesday10:00-11:300"/>
    <n v="3"/>
    <x v="2"/>
  </r>
  <r>
    <n v="710"/>
    <x v="4"/>
    <x v="1"/>
    <s v="D"/>
    <n v="164"/>
    <x v="17"/>
    <s v="TE212(L2T1)A"/>
    <x v="35"/>
    <x v="20"/>
    <s v="Wednesday10:00-11:30SM1"/>
    <s v="Wednesday10:00-11:30(L2T1)A"/>
    <n v="0"/>
    <x v="0"/>
  </r>
  <r>
    <n v="711"/>
    <x v="4"/>
    <x v="1"/>
    <s v="D"/>
    <n v="165"/>
    <x v="18"/>
    <n v="0"/>
    <x v="2"/>
    <x v="2"/>
    <s v="Wednesday10:00-11:300"/>
    <s v="Wednesday10:00-11:300"/>
    <n v="3"/>
    <x v="2"/>
  </r>
  <r>
    <n v="712"/>
    <x v="4"/>
    <x v="1"/>
    <s v="D"/>
    <n v="166"/>
    <x v="19"/>
    <s v="TE302(L3T1)A"/>
    <x v="46"/>
    <x v="38"/>
    <s v="Wednesday10:00-11:30AI"/>
    <s v="Wednesday10:00-11:30(L3T1)A"/>
    <n v="0"/>
    <x v="11"/>
  </r>
  <r>
    <n v="713"/>
    <x v="4"/>
    <x v="1"/>
    <s v="D"/>
    <n v="167"/>
    <x v="20"/>
    <n v="0"/>
    <x v="2"/>
    <x v="2"/>
    <s v="Wednesday10:00-11:300"/>
    <s v="Wednesday10:00-11:300"/>
    <n v="3"/>
    <x v="2"/>
  </r>
  <r>
    <n v="714"/>
    <x v="4"/>
    <x v="1"/>
    <s v="D"/>
    <n v="168"/>
    <x v="27"/>
    <s v="TE204(L2T3)B"/>
    <x v="7"/>
    <x v="14"/>
    <s v="Wednesday10:00-11:30AAM"/>
    <s v="Wednesday10:00-11:30(L2T3)B"/>
    <n v="0"/>
    <x v="5"/>
  </r>
  <r>
    <n v="715"/>
    <x v="4"/>
    <x v="1"/>
    <s v="D"/>
    <n v="169"/>
    <x v="22"/>
    <n v="0"/>
    <x v="2"/>
    <x v="2"/>
    <s v="Wednesday10:00-11:300"/>
    <s v="Wednesday10:00-11:300"/>
    <n v="3"/>
    <x v="2"/>
  </r>
  <r>
    <n v="716"/>
    <x v="4"/>
    <x v="1"/>
    <s v="D"/>
    <n v="170"/>
    <x v="23"/>
    <n v="0"/>
    <x v="2"/>
    <x v="2"/>
    <s v="Wednesday10:00-11:300"/>
    <s v="Wednesday10:00-11:300"/>
    <n v="3"/>
    <x v="2"/>
  </r>
  <r>
    <n v="717"/>
    <x v="4"/>
    <x v="1"/>
    <s v="D"/>
    <n v="171"/>
    <x v="33"/>
    <n v="0"/>
    <x v="2"/>
    <x v="2"/>
    <s v="Wednesday10:00-11:300"/>
    <s v="Wednesday10:00-11:300"/>
    <n v="3"/>
    <x v="2"/>
  </r>
  <r>
    <n v="718"/>
    <x v="4"/>
    <x v="1"/>
    <s v="D"/>
    <n v="172"/>
    <x v="29"/>
    <s v="PHY112(L1T1)D"/>
    <x v="61"/>
    <x v="18"/>
    <s v="Wednesday10:00-11:30ZK"/>
    <s v="Wednesday10:00-11:30(L1T1)D"/>
    <n v="0"/>
    <x v="7"/>
  </r>
  <r>
    <n v="719"/>
    <x v="4"/>
    <x v="1"/>
    <s v="D"/>
    <n v="173"/>
    <x v="28"/>
    <s v="CSE112(L1T3)F"/>
    <x v="58"/>
    <x v="9"/>
    <s v="Wednesday10:00-11:30CF"/>
    <s v="Wednesday10:00-11:30(L1T3)F"/>
    <n v="0"/>
    <x v="3"/>
  </r>
  <r>
    <n v="720"/>
    <x v="4"/>
    <x v="2"/>
    <s v="G"/>
    <n v="163"/>
    <x v="11"/>
    <n v="0"/>
    <x v="2"/>
    <x v="2"/>
    <s v="Wednesday11:30-01:000"/>
    <s v="Wednesday11:30-01:000"/>
    <n v="1"/>
    <x v="2"/>
  </r>
  <r>
    <n v="721"/>
    <x v="4"/>
    <x v="2"/>
    <s v="G"/>
    <n v="164"/>
    <x v="17"/>
    <n v="0"/>
    <x v="2"/>
    <x v="2"/>
    <s v="Wednesday11:30-01:000"/>
    <s v="Wednesday11:30-01:000"/>
    <n v="1"/>
    <x v="2"/>
  </r>
  <r>
    <n v="722"/>
    <x v="4"/>
    <x v="2"/>
    <s v="G"/>
    <n v="165"/>
    <x v="18"/>
    <n v="0"/>
    <x v="2"/>
    <x v="2"/>
    <s v="Wednesday11:30-01:000"/>
    <s v="Wednesday11:30-01:000"/>
    <n v="1"/>
    <x v="2"/>
  </r>
  <r>
    <n v="723"/>
    <x v="4"/>
    <x v="2"/>
    <s v="G"/>
    <n v="166"/>
    <x v="19"/>
    <s v="TE302(L3T1)C"/>
    <x v="25"/>
    <x v="39"/>
    <s v="Wednesday11:30-01:00AG"/>
    <s v="Wednesday11:30-01:00(L3T1)C"/>
    <n v="0"/>
    <x v="11"/>
  </r>
  <r>
    <n v="724"/>
    <x v="4"/>
    <x v="2"/>
    <s v="G"/>
    <n v="167"/>
    <x v="20"/>
    <n v="0"/>
    <x v="2"/>
    <x v="2"/>
    <s v="Wednesday11:30-01:000"/>
    <s v="Wednesday11:30-01:000"/>
    <n v="1"/>
    <x v="2"/>
  </r>
  <r>
    <n v="725"/>
    <x v="4"/>
    <x v="2"/>
    <s v="G"/>
    <n v="168"/>
    <x v="27"/>
    <s v="TE204(L2T3)F"/>
    <x v="7"/>
    <x v="28"/>
    <s v="Wednesday11:30-01:00AAM"/>
    <s v="Wednesday11:30-01:00(L2T3)F"/>
    <n v="0"/>
    <x v="5"/>
  </r>
  <r>
    <n v="726"/>
    <x v="4"/>
    <x v="2"/>
    <s v="G"/>
    <n v="169"/>
    <x v="22"/>
    <s v="TE305 (L3T1)B"/>
    <x v="30"/>
    <x v="35"/>
    <s v="Wednesday11:30-01:00TAC"/>
    <s v="Wednesday11:30-01:00(L3T1)B"/>
    <n v="0"/>
    <x v="11"/>
  </r>
  <r>
    <n v="727"/>
    <x v="4"/>
    <x v="2"/>
    <s v="G"/>
    <n v="170"/>
    <x v="23"/>
    <n v="0"/>
    <x v="2"/>
    <x v="2"/>
    <s v="Wednesday11:30-01:000"/>
    <s v="Wednesday11:30-01:000"/>
    <n v="1"/>
    <x v="2"/>
  </r>
  <r>
    <n v="728"/>
    <x v="4"/>
    <x v="2"/>
    <s v="G"/>
    <n v="171"/>
    <x v="25"/>
    <n v="0"/>
    <x v="2"/>
    <x v="2"/>
    <s v="Wednesday11:30-01:000"/>
    <s v="Wednesday11:30-01:000"/>
    <n v="1"/>
    <x v="2"/>
  </r>
  <r>
    <n v="729"/>
    <x v="4"/>
    <x v="2"/>
    <s v="G"/>
    <n v="172"/>
    <x v="28"/>
    <s v="CSE112(L1T3)C"/>
    <x v="58"/>
    <x v="16"/>
    <s v="Wednesday11:30-01:00CF"/>
    <s v="Wednesday11:30-01:00(L1T3)C"/>
    <n v="0"/>
    <x v="3"/>
  </r>
  <r>
    <n v="730"/>
    <x v="4"/>
    <x v="2"/>
    <s v="G"/>
    <n v="173"/>
    <x v="24"/>
    <n v="0"/>
    <x v="2"/>
    <x v="2"/>
    <s v="Wednesday11:30-01:000"/>
    <s v="Wednesday11:30-01:000"/>
    <n v="1"/>
    <x v="2"/>
  </r>
  <r>
    <n v="731"/>
    <x v="4"/>
    <x v="3"/>
    <s v="J"/>
    <n v="163"/>
    <x v="11"/>
    <n v="0"/>
    <x v="2"/>
    <x v="2"/>
    <s v="Wednesday01:00-02:300"/>
    <s v="Wednesday01:00-02:300"/>
    <n v="1"/>
    <x v="2"/>
  </r>
  <r>
    <n v="732"/>
    <x v="4"/>
    <x v="3"/>
    <s v="J"/>
    <n v="164"/>
    <x v="17"/>
    <n v="0"/>
    <x v="2"/>
    <x v="2"/>
    <s v="Wednesday01:00-02:300"/>
    <s v="Wednesday01:00-02:300"/>
    <n v="1"/>
    <x v="2"/>
  </r>
  <r>
    <n v="733"/>
    <x v="4"/>
    <x v="3"/>
    <s v="J"/>
    <n v="165"/>
    <x v="18"/>
    <n v="0"/>
    <x v="2"/>
    <x v="2"/>
    <s v="Wednesday01:00-02:300"/>
    <s v="Wednesday01:00-02:300"/>
    <n v="1"/>
    <x v="2"/>
  </r>
  <r>
    <n v="734"/>
    <x v="4"/>
    <x v="3"/>
    <s v="J"/>
    <n v="166"/>
    <x v="19"/>
    <s v="TE302(L3T1)C"/>
    <x v="25"/>
    <x v="39"/>
    <s v="Wednesday01:00-02:30AG"/>
    <s v="Wednesday01:00-02:30(L3T1)C"/>
    <n v="0"/>
    <x v="11"/>
  </r>
  <r>
    <n v="735"/>
    <x v="4"/>
    <x v="3"/>
    <s v="J"/>
    <n v="167"/>
    <x v="20"/>
    <n v="0"/>
    <x v="2"/>
    <x v="2"/>
    <s v="Wednesday01:00-02:300"/>
    <s v="Wednesday01:00-02:300"/>
    <n v="1"/>
    <x v="2"/>
  </r>
  <r>
    <n v="736"/>
    <x v="4"/>
    <x v="3"/>
    <s v="J"/>
    <n v="168"/>
    <x v="27"/>
    <s v="TE204(L2T3)F"/>
    <x v="7"/>
    <x v="28"/>
    <s v="Wednesday01:00-02:30AAM"/>
    <s v="Wednesday01:00-02:30(L2T3)F"/>
    <n v="0"/>
    <x v="5"/>
  </r>
  <r>
    <n v="737"/>
    <x v="4"/>
    <x v="3"/>
    <s v="J"/>
    <n v="169"/>
    <x v="22"/>
    <s v="TE305 (L3T1)B"/>
    <x v="30"/>
    <x v="35"/>
    <s v="Wednesday01:00-02:30TAC"/>
    <s v="Wednesday01:00-02:30(L3T1)B"/>
    <n v="0"/>
    <x v="11"/>
  </r>
  <r>
    <n v="738"/>
    <x v="4"/>
    <x v="3"/>
    <s v="J"/>
    <n v="170"/>
    <x v="23"/>
    <n v="0"/>
    <x v="2"/>
    <x v="2"/>
    <s v="Wednesday01:00-02:300"/>
    <s v="Wednesday01:00-02:300"/>
    <n v="1"/>
    <x v="2"/>
  </r>
  <r>
    <n v="739"/>
    <x v="4"/>
    <x v="3"/>
    <s v="J"/>
    <n v="171"/>
    <x v="25"/>
    <n v="0"/>
    <x v="2"/>
    <x v="2"/>
    <s v="Wednesday01:00-02:300"/>
    <s v="Wednesday01:00-02:300"/>
    <n v="1"/>
    <x v="2"/>
  </r>
  <r>
    <n v="740"/>
    <x v="4"/>
    <x v="3"/>
    <s v="J"/>
    <n v="172"/>
    <x v="28"/>
    <s v="CSE112(L1T3)C"/>
    <x v="58"/>
    <x v="16"/>
    <s v="Wednesday01:00-02:30CF"/>
    <s v="Wednesday01:00-02:30(L1T3)C"/>
    <n v="0"/>
    <x v="3"/>
  </r>
  <r>
    <n v="741"/>
    <x v="4"/>
    <x v="3"/>
    <s v="J"/>
    <n v="173"/>
    <x v="24"/>
    <n v="0"/>
    <x v="2"/>
    <x v="2"/>
    <s v="Wednesday01:00-02:300"/>
    <s v="Wednesday01:00-02:300"/>
    <n v="1"/>
    <x v="2"/>
  </r>
  <r>
    <n v="742"/>
    <x v="4"/>
    <x v="4"/>
    <s v="M"/>
    <n v="163"/>
    <x v="11"/>
    <n v="0"/>
    <x v="2"/>
    <x v="2"/>
    <s v="Wednesday2:30-04:000"/>
    <s v="Wednesday2:30-04:000"/>
    <n v="3"/>
    <x v="2"/>
  </r>
  <r>
    <n v="743"/>
    <x v="4"/>
    <x v="4"/>
    <s v="M"/>
    <n v="164"/>
    <x v="17"/>
    <n v="0"/>
    <x v="2"/>
    <x v="2"/>
    <s v="Wednesday2:30-04:000"/>
    <s v="Wednesday2:30-04:000"/>
    <n v="3"/>
    <x v="2"/>
  </r>
  <r>
    <n v="744"/>
    <x v="4"/>
    <x v="4"/>
    <s v="M"/>
    <n v="165"/>
    <x v="18"/>
    <n v="0"/>
    <x v="2"/>
    <x v="2"/>
    <s v="Wednesday2:30-04:000"/>
    <s v="Wednesday2:30-04:000"/>
    <n v="3"/>
    <x v="2"/>
  </r>
  <r>
    <n v="745"/>
    <x v="4"/>
    <x v="4"/>
    <s v="M"/>
    <n v="166"/>
    <x v="19"/>
    <s v="TE214(L2T1)C"/>
    <x v="24"/>
    <x v="0"/>
    <s v="Wednesday2:30-04:00AAA"/>
    <s v="Wednesday2:30-04:00(L2T1)C"/>
    <n v="0"/>
    <x v="0"/>
  </r>
  <r>
    <n v="746"/>
    <x v="4"/>
    <x v="4"/>
    <s v="M"/>
    <n v="167"/>
    <x v="20"/>
    <n v="0"/>
    <x v="2"/>
    <x v="2"/>
    <s v="Wednesday2:30-04:000"/>
    <s v="Wednesday2:30-04:000"/>
    <n v="3"/>
    <x v="2"/>
  </r>
  <r>
    <n v="747"/>
    <x v="4"/>
    <x v="4"/>
    <s v="M"/>
    <n v="168"/>
    <x v="27"/>
    <s v="TE308 (L3T2)A"/>
    <x v="34"/>
    <x v="3"/>
    <s v="Wednesday2:30-04:00MAB"/>
    <s v="Wednesday2:30-04:00(L3T2)A"/>
    <n v="0"/>
    <x v="1"/>
  </r>
  <r>
    <n v="748"/>
    <x v="4"/>
    <x v="4"/>
    <s v="M"/>
    <n v="169"/>
    <x v="22"/>
    <s v="TE205(L2T2)C"/>
    <x v="23"/>
    <x v="24"/>
    <s v="Wednesday2:30-04:00RIK"/>
    <s v="Wednesday2:30-04:00(L2T2)C"/>
    <n v="0"/>
    <x v="10"/>
  </r>
  <r>
    <n v="749"/>
    <x v="4"/>
    <x v="4"/>
    <s v="M"/>
    <n v="170"/>
    <x v="23"/>
    <n v="0"/>
    <x v="2"/>
    <x v="2"/>
    <s v="Wednesday2:30-04:000"/>
    <s v="Wednesday2:30-04:000"/>
    <n v="3"/>
    <x v="2"/>
  </r>
  <r>
    <n v="750"/>
    <x v="4"/>
    <x v="4"/>
    <s v="M"/>
    <n v="171"/>
    <x v="29"/>
    <s v="PHY112(L1T1)C"/>
    <x v="61"/>
    <x v="26"/>
    <s v="Wednesday2:30-04:00ZK"/>
    <s v="Wednesday2:30-04:00(L1T1)C"/>
    <n v="0"/>
    <x v="7"/>
  </r>
  <r>
    <n v="751"/>
    <x v="4"/>
    <x v="4"/>
    <s v="M"/>
    <n v="172"/>
    <x v="11"/>
    <n v="0"/>
    <x v="2"/>
    <x v="2"/>
    <s v="Wednesday2:30-04:000"/>
    <s v="Wednesday2:30-04:000"/>
    <n v="3"/>
    <x v="2"/>
  </r>
  <r>
    <n v="752"/>
    <x v="4"/>
    <x v="4"/>
    <s v="M"/>
    <n v="173"/>
    <x v="24"/>
    <n v="0"/>
    <x v="2"/>
    <x v="2"/>
    <s v="Wednesday2:30-04:000"/>
    <s v="Wednesday2:30-04:000"/>
    <n v="3"/>
    <x v="2"/>
  </r>
  <r>
    <n v="753"/>
    <x v="4"/>
    <x v="5"/>
    <s v="P"/>
    <n v="163"/>
    <x v="11"/>
    <n v="0"/>
    <x v="2"/>
    <x v="2"/>
    <s v="Wednesday04:00-05:300"/>
    <s v="Wednesday04:00-05:300"/>
    <n v="6"/>
    <x v="2"/>
  </r>
  <r>
    <n v="754"/>
    <x v="4"/>
    <x v="5"/>
    <s v="P"/>
    <n v="164"/>
    <x v="17"/>
    <n v="0"/>
    <x v="2"/>
    <x v="2"/>
    <s v="Wednesday04:00-05:300"/>
    <s v="Wednesday04:00-05:300"/>
    <n v="6"/>
    <x v="2"/>
  </r>
  <r>
    <n v="755"/>
    <x v="4"/>
    <x v="5"/>
    <s v="P"/>
    <n v="165"/>
    <x v="18"/>
    <n v="0"/>
    <x v="2"/>
    <x v="2"/>
    <s v="Wednesday04:00-05:300"/>
    <s v="Wednesday04:00-05:300"/>
    <n v="6"/>
    <x v="2"/>
  </r>
  <r>
    <n v="756"/>
    <x v="4"/>
    <x v="5"/>
    <s v="P"/>
    <n v="166"/>
    <x v="19"/>
    <s v="TE214(L2T1)C"/>
    <x v="24"/>
    <x v="0"/>
    <s v="Wednesday04:00-05:30AAA"/>
    <s v="Wednesday04:00-05:30(L2T1)C"/>
    <n v="0"/>
    <x v="0"/>
  </r>
  <r>
    <n v="757"/>
    <x v="4"/>
    <x v="5"/>
    <s v="P"/>
    <n v="167"/>
    <x v="20"/>
    <n v="0"/>
    <x v="2"/>
    <x v="2"/>
    <s v="Wednesday04:00-05:300"/>
    <s v="Wednesday04:00-05:300"/>
    <n v="6"/>
    <x v="2"/>
  </r>
  <r>
    <n v="758"/>
    <x v="4"/>
    <x v="5"/>
    <s v="P"/>
    <n v="168"/>
    <x v="27"/>
    <s v="TE308 (L3T2)A"/>
    <x v="34"/>
    <x v="3"/>
    <s v="Wednesday04:00-05:30MAB"/>
    <s v="Wednesday04:00-05:30(L3T2)A"/>
    <n v="0"/>
    <x v="1"/>
  </r>
  <r>
    <n v="759"/>
    <x v="4"/>
    <x v="5"/>
    <s v="P"/>
    <n v="169"/>
    <x v="22"/>
    <s v="TE205(L2T2)C"/>
    <x v="23"/>
    <x v="24"/>
    <s v="Wednesday04:00-05:30RIK"/>
    <s v="Wednesday04:00-05:30(L2T2)C"/>
    <n v="0"/>
    <x v="10"/>
  </r>
  <r>
    <n v="760"/>
    <x v="4"/>
    <x v="5"/>
    <s v="P"/>
    <n v="170"/>
    <x v="23"/>
    <n v="0"/>
    <x v="2"/>
    <x v="2"/>
    <s v="Wednesday04:00-05:300"/>
    <s v="Wednesday04:00-05:300"/>
    <n v="6"/>
    <x v="2"/>
  </r>
  <r>
    <n v="761"/>
    <x v="4"/>
    <x v="5"/>
    <s v="P"/>
    <n v="171"/>
    <x v="29"/>
    <s v="PHY112(L1T1)C"/>
    <x v="61"/>
    <x v="26"/>
    <s v="Wednesday04:00-05:30ZK"/>
    <s v="Wednesday04:00-05:30(L1T1)C"/>
    <n v="0"/>
    <x v="7"/>
  </r>
  <r>
    <n v="762"/>
    <x v="4"/>
    <x v="5"/>
    <s v="P"/>
    <n v="172"/>
    <x v="11"/>
    <n v="0"/>
    <x v="2"/>
    <x v="2"/>
    <s v="Wednesday04:00-05:300"/>
    <s v="Wednesday04:00-05:300"/>
    <n v="6"/>
    <x v="2"/>
  </r>
  <r>
    <n v="763"/>
    <x v="4"/>
    <x v="5"/>
    <s v="P"/>
    <n v="173"/>
    <x v="24"/>
    <n v="0"/>
    <x v="2"/>
    <x v="2"/>
    <s v="Wednesday04:00-05:300"/>
    <s v="Wednesday04:00-05:300"/>
    <n v="6"/>
    <x v="2"/>
  </r>
  <r>
    <n v="764"/>
    <x v="5"/>
    <x v="0"/>
    <s v="A"/>
    <n v="199"/>
    <x v="17"/>
    <s v="TE212(L2T1)C"/>
    <x v="31"/>
    <x v="0"/>
    <s v="Thursday08:30-10:00MR1"/>
    <s v="Thursday08:30-10:00(L2T1)C"/>
    <n v="0"/>
    <x v="0"/>
  </r>
  <r>
    <n v="765"/>
    <x v="5"/>
    <x v="0"/>
    <s v="A"/>
    <n v="200"/>
    <x v="19"/>
    <n v="0"/>
    <x v="2"/>
    <x v="2"/>
    <s v="Thursday08:30-10:000"/>
    <s v="Thursday08:30-10:000"/>
    <n v="2"/>
    <x v="2"/>
  </r>
  <r>
    <n v="766"/>
    <x v="5"/>
    <x v="0"/>
    <s v="A"/>
    <n v="201"/>
    <x v="20"/>
    <s v="TE311(L3T3)A"/>
    <x v="26"/>
    <x v="44"/>
    <s v="Thursday08:30-10:00SSS"/>
    <s v="Thursday08:30-10:00(L3T3)A"/>
    <n v="0"/>
    <x v="4"/>
  </r>
  <r>
    <n v="767"/>
    <x v="5"/>
    <x v="0"/>
    <s v="A"/>
    <n v="202"/>
    <x v="27"/>
    <n v="0"/>
    <x v="2"/>
    <x v="2"/>
    <s v="Thursday08:30-10:000"/>
    <s v="Thursday08:30-10:000"/>
    <n v="2"/>
    <x v="2"/>
  </r>
  <r>
    <n v="768"/>
    <x v="5"/>
    <x v="0"/>
    <s v="A"/>
    <n v="203"/>
    <x v="22"/>
    <s v="TE405(L4T1)E"/>
    <x v="51"/>
    <x v="54"/>
    <s v="Thursday08:30-10:00FBS"/>
    <s v="Thursday08:30-10:00(L4T1)E"/>
    <n v="0"/>
    <x v="8"/>
  </r>
  <r>
    <n v="769"/>
    <x v="5"/>
    <x v="0"/>
    <s v="A"/>
    <n v="204"/>
    <x v="23"/>
    <n v="0"/>
    <x v="2"/>
    <x v="2"/>
    <s v="Thursday08:30-10:000"/>
    <s v="Thursday08:30-10:000"/>
    <n v="2"/>
    <x v="2"/>
  </r>
  <r>
    <n v="770"/>
    <x v="5"/>
    <x v="0"/>
    <s v="A"/>
    <n v="205"/>
    <x v="29"/>
    <n v="0"/>
    <x v="2"/>
    <x v="2"/>
    <s v="Thursday08:30-10:000"/>
    <s v="Thursday08:30-10:000"/>
    <n v="2"/>
    <x v="2"/>
  </r>
  <r>
    <n v="771"/>
    <x v="5"/>
    <x v="0"/>
    <s v="A"/>
    <n v="206"/>
    <x v="24"/>
    <n v="0"/>
    <x v="2"/>
    <x v="2"/>
    <s v="Thursday08:30-10:000"/>
    <s v="Thursday08:30-10:000"/>
    <n v="2"/>
    <x v="2"/>
  </r>
  <r>
    <n v="772"/>
    <x v="5"/>
    <x v="0"/>
    <s v="A"/>
    <n v="207"/>
    <x v="33"/>
    <n v="0"/>
    <x v="2"/>
    <x v="2"/>
    <s v="Thursday08:30-10:000"/>
    <s v="Thursday08:30-10:000"/>
    <n v="2"/>
    <x v="2"/>
  </r>
  <r>
    <n v="773"/>
    <x v="5"/>
    <x v="0"/>
    <s v="A"/>
    <n v="208"/>
    <x v="32"/>
    <n v="0"/>
    <x v="2"/>
    <x v="2"/>
    <s v="Thursday08:30-10:000"/>
    <s v="Thursday08:30-10:000"/>
    <n v="2"/>
    <x v="2"/>
  </r>
  <r>
    <n v="774"/>
    <x v="5"/>
    <x v="0"/>
    <s v="A"/>
    <n v="209"/>
    <x v="30"/>
    <n v="0"/>
    <x v="2"/>
    <x v="2"/>
    <s v="Thursday08:30-10:000"/>
    <s v="Thursday08:30-10:000"/>
    <n v="2"/>
    <x v="2"/>
  </r>
  <r>
    <n v="775"/>
    <x v="5"/>
    <x v="1"/>
    <s v="D"/>
    <n v="199"/>
    <x v="17"/>
    <s v="TE212(L2T1)C"/>
    <x v="31"/>
    <x v="0"/>
    <s v="Thursday10:00-11:30MR1"/>
    <s v="Thursday10:00-11:30(L2T1)C"/>
    <n v="0"/>
    <x v="0"/>
  </r>
  <r>
    <n v="776"/>
    <x v="5"/>
    <x v="1"/>
    <s v="D"/>
    <n v="200"/>
    <x v="19"/>
    <n v="0"/>
    <x v="2"/>
    <x v="2"/>
    <s v="Thursday10:00-11:300"/>
    <s v="Thursday10:00-11:300"/>
    <n v="2"/>
    <x v="2"/>
  </r>
  <r>
    <n v="777"/>
    <x v="5"/>
    <x v="1"/>
    <s v="D"/>
    <n v="201"/>
    <x v="20"/>
    <s v="TE311(L3T3)A"/>
    <x v="26"/>
    <x v="44"/>
    <s v="Thursday10:00-11:30SSS"/>
    <s v="Thursday10:00-11:30(L3T3)A"/>
    <n v="0"/>
    <x v="4"/>
  </r>
  <r>
    <n v="778"/>
    <x v="5"/>
    <x v="1"/>
    <s v="D"/>
    <n v="202"/>
    <x v="27"/>
    <n v="0"/>
    <x v="2"/>
    <x v="2"/>
    <s v="Thursday10:00-11:300"/>
    <s v="Thursday10:00-11:300"/>
    <n v="2"/>
    <x v="2"/>
  </r>
  <r>
    <n v="779"/>
    <x v="5"/>
    <x v="1"/>
    <s v="D"/>
    <n v="203"/>
    <x v="22"/>
    <s v="TE405(L4T1)E"/>
    <x v="51"/>
    <x v="54"/>
    <s v="Thursday10:00-11:30FBS"/>
    <s v="Thursday10:00-11:30(L4T1)E"/>
    <n v="0"/>
    <x v="8"/>
  </r>
  <r>
    <n v="780"/>
    <x v="5"/>
    <x v="1"/>
    <s v="D"/>
    <n v="204"/>
    <x v="23"/>
    <n v="0"/>
    <x v="2"/>
    <x v="2"/>
    <s v="Thursday10:00-11:300"/>
    <s v="Thursday10:00-11:300"/>
    <n v="2"/>
    <x v="2"/>
  </r>
  <r>
    <n v="781"/>
    <x v="5"/>
    <x v="1"/>
    <s v="D"/>
    <n v="205"/>
    <x v="29"/>
    <n v="0"/>
    <x v="2"/>
    <x v="2"/>
    <s v="Thursday10:00-11:300"/>
    <s v="Thursday10:00-11:300"/>
    <n v="2"/>
    <x v="2"/>
  </r>
  <r>
    <n v="782"/>
    <x v="5"/>
    <x v="1"/>
    <s v="D"/>
    <n v="206"/>
    <x v="24"/>
    <n v="0"/>
    <x v="2"/>
    <x v="2"/>
    <s v="Thursday10:00-11:300"/>
    <s v="Thursday10:00-11:300"/>
    <n v="2"/>
    <x v="2"/>
  </r>
  <r>
    <n v="783"/>
    <x v="5"/>
    <x v="1"/>
    <s v="D"/>
    <n v="207"/>
    <x v="33"/>
    <n v="0"/>
    <x v="2"/>
    <x v="2"/>
    <s v="Thursday10:00-11:300"/>
    <s v="Thursday10:00-11:300"/>
    <n v="2"/>
    <x v="2"/>
  </r>
  <r>
    <n v="784"/>
    <x v="5"/>
    <x v="1"/>
    <s v="D"/>
    <n v="208"/>
    <x v="32"/>
    <n v="0"/>
    <x v="2"/>
    <x v="2"/>
    <s v="Thursday10:00-11:300"/>
    <s v="Thursday10:00-11:300"/>
    <n v="2"/>
    <x v="2"/>
  </r>
  <r>
    <n v="785"/>
    <x v="5"/>
    <x v="1"/>
    <s v="D"/>
    <n v="209"/>
    <x v="30"/>
    <n v="0"/>
    <x v="2"/>
    <x v="2"/>
    <s v="Thursday10:00-11:300"/>
    <s v="Thursday10:00-11:300"/>
    <n v="2"/>
    <x v="2"/>
  </r>
  <r>
    <n v="786"/>
    <x v="5"/>
    <x v="2"/>
    <s v="G"/>
    <n v="199"/>
    <x v="18"/>
    <s v="TE301(L3T1)C"/>
    <x v="40"/>
    <x v="39"/>
    <s v="Thursday11:30-01:00AHM"/>
    <s v="Thursday11:30-01:00(L3T1)C"/>
    <n v="0"/>
    <x v="11"/>
  </r>
  <r>
    <n v="787"/>
    <x v="5"/>
    <x v="2"/>
    <s v="G"/>
    <n v="200"/>
    <x v="19"/>
    <n v="0"/>
    <x v="2"/>
    <x v="2"/>
    <s v="Thursday11:30-01:000"/>
    <s v="Thursday11:30-01:000"/>
    <n v="2"/>
    <x v="2"/>
  </r>
  <r>
    <n v="788"/>
    <x v="5"/>
    <x v="2"/>
    <s v="G"/>
    <n v="201"/>
    <x v="20"/>
    <s v="TE401(L4T1)(WP)"/>
    <x v="49"/>
    <x v="51"/>
    <s v="Thursday11:30-01:00SM"/>
    <s v="Thursday11:30-01:00(L4T1)(WP)"/>
    <n v="0"/>
    <x v="8"/>
  </r>
  <r>
    <n v="789"/>
    <x v="5"/>
    <x v="2"/>
    <s v="G"/>
    <n v="202"/>
    <x v="27"/>
    <n v="0"/>
    <x v="2"/>
    <x v="2"/>
    <s v="Thursday11:30-01:000"/>
    <s v="Thursday11:30-01:000"/>
    <n v="2"/>
    <x v="2"/>
  </r>
  <r>
    <n v="790"/>
    <x v="5"/>
    <x v="2"/>
    <s v="G"/>
    <n v="203"/>
    <x v="22"/>
    <s v="TE405(L4T1)C"/>
    <x v="51"/>
    <x v="47"/>
    <s v="Thursday11:30-01:00FBS"/>
    <s v="Thursday11:30-01:00(L4T1)C"/>
    <n v="0"/>
    <x v="8"/>
  </r>
  <r>
    <n v="791"/>
    <x v="5"/>
    <x v="2"/>
    <s v="G"/>
    <n v="204"/>
    <x v="23"/>
    <n v="0"/>
    <x v="2"/>
    <x v="2"/>
    <s v="Thursday11:30-01:000"/>
    <s v="Thursday11:30-01:000"/>
    <n v="2"/>
    <x v="2"/>
  </r>
  <r>
    <n v="792"/>
    <x v="5"/>
    <x v="2"/>
    <s v="G"/>
    <n v="205"/>
    <x v="29"/>
    <n v="0"/>
    <x v="2"/>
    <x v="2"/>
    <s v="Thursday11:30-01:000"/>
    <s v="Thursday11:30-01:000"/>
    <n v="2"/>
    <x v="2"/>
  </r>
  <r>
    <n v="793"/>
    <x v="5"/>
    <x v="2"/>
    <s v="G"/>
    <n v="206"/>
    <x v="28"/>
    <s v="CSE112(L1T3)D"/>
    <x v="58"/>
    <x v="34"/>
    <s v="Thursday11:30-01:00CF"/>
    <s v="Thursday11:30-01:00(L1T3)D"/>
    <n v="0"/>
    <x v="3"/>
  </r>
  <r>
    <n v="794"/>
    <x v="5"/>
    <x v="2"/>
    <s v="G"/>
    <n v="207"/>
    <x v="33"/>
    <n v="0"/>
    <x v="2"/>
    <x v="2"/>
    <s v="Thursday11:30-01:000"/>
    <s v="Thursday11:30-01:000"/>
    <n v="2"/>
    <x v="2"/>
  </r>
  <r>
    <n v="795"/>
    <x v="5"/>
    <x v="2"/>
    <s v="G"/>
    <n v="208"/>
    <x v="32"/>
    <n v="0"/>
    <x v="2"/>
    <x v="2"/>
    <s v="Thursday11:30-01:000"/>
    <s v="Thursday11:30-01:000"/>
    <n v="2"/>
    <x v="2"/>
  </r>
  <r>
    <n v="796"/>
    <x v="5"/>
    <x v="2"/>
    <s v="G"/>
    <n v="209"/>
    <x v="30"/>
    <n v="0"/>
    <x v="2"/>
    <x v="2"/>
    <s v="Thursday11:30-01:000"/>
    <s v="Thursday11:30-01:000"/>
    <n v="2"/>
    <x v="2"/>
  </r>
  <r>
    <n v="797"/>
    <x v="5"/>
    <x v="3"/>
    <s v="J"/>
    <n v="199"/>
    <x v="18"/>
    <s v="TE301(L3T1)C"/>
    <x v="40"/>
    <x v="39"/>
    <s v="Thursday01:00-02:30AHM"/>
    <s v="Thursday01:00-02:30(L3T1)C"/>
    <n v="0"/>
    <x v="11"/>
  </r>
  <r>
    <n v="798"/>
    <x v="5"/>
    <x v="3"/>
    <s v="J"/>
    <n v="200"/>
    <x v="19"/>
    <n v="0"/>
    <x v="2"/>
    <x v="2"/>
    <s v="Thursday01:00-02:300"/>
    <s v="Thursday01:00-02:300"/>
    <n v="2"/>
    <x v="2"/>
  </r>
  <r>
    <n v="799"/>
    <x v="5"/>
    <x v="3"/>
    <s v="J"/>
    <n v="201"/>
    <x v="20"/>
    <s v="TE401(L4T1)(WP)"/>
    <x v="49"/>
    <x v="51"/>
    <s v="Thursday01:00-02:30SM"/>
    <s v="Thursday01:00-02:30(L4T1)(WP)"/>
    <n v="0"/>
    <x v="8"/>
  </r>
  <r>
    <n v="800"/>
    <x v="5"/>
    <x v="3"/>
    <s v="J"/>
    <n v="202"/>
    <x v="27"/>
    <n v="0"/>
    <x v="2"/>
    <x v="2"/>
    <s v="Thursday01:00-02:300"/>
    <s v="Thursday01:00-02:300"/>
    <n v="2"/>
    <x v="2"/>
  </r>
  <r>
    <n v="801"/>
    <x v="5"/>
    <x v="3"/>
    <s v="J"/>
    <n v="203"/>
    <x v="22"/>
    <s v="TE405(L4T1)C"/>
    <x v="51"/>
    <x v="47"/>
    <s v="Thursday01:00-02:30FBS"/>
    <s v="Thursday01:00-02:30(L4T1)C"/>
    <n v="0"/>
    <x v="8"/>
  </r>
  <r>
    <n v="802"/>
    <x v="5"/>
    <x v="3"/>
    <s v="J"/>
    <n v="204"/>
    <x v="23"/>
    <n v="0"/>
    <x v="2"/>
    <x v="2"/>
    <s v="Thursday01:00-02:300"/>
    <s v="Thursday01:00-02:300"/>
    <n v="2"/>
    <x v="2"/>
  </r>
  <r>
    <n v="803"/>
    <x v="5"/>
    <x v="3"/>
    <s v="J"/>
    <n v="205"/>
    <x v="29"/>
    <n v="0"/>
    <x v="2"/>
    <x v="2"/>
    <s v="Thursday01:00-02:300"/>
    <s v="Thursday01:00-02:300"/>
    <n v="2"/>
    <x v="2"/>
  </r>
  <r>
    <n v="804"/>
    <x v="5"/>
    <x v="3"/>
    <s v="J"/>
    <n v="206"/>
    <x v="28"/>
    <s v="CSE112(L1T3)D"/>
    <x v="58"/>
    <x v="34"/>
    <s v="Thursday01:00-02:30CF"/>
    <s v="Thursday01:00-02:30(L1T3)D"/>
    <n v="0"/>
    <x v="3"/>
  </r>
  <r>
    <n v="805"/>
    <x v="5"/>
    <x v="3"/>
    <s v="J"/>
    <n v="207"/>
    <x v="33"/>
    <n v="0"/>
    <x v="2"/>
    <x v="2"/>
    <s v="Thursday01:00-02:300"/>
    <s v="Thursday01:00-02:300"/>
    <n v="2"/>
    <x v="2"/>
  </r>
  <r>
    <n v="806"/>
    <x v="5"/>
    <x v="3"/>
    <s v="J"/>
    <n v="208"/>
    <x v="32"/>
    <n v="0"/>
    <x v="2"/>
    <x v="2"/>
    <s v="Thursday01:00-02:300"/>
    <s v="Thursday01:00-02:300"/>
    <n v="2"/>
    <x v="2"/>
  </r>
  <r>
    <n v="807"/>
    <x v="5"/>
    <x v="3"/>
    <s v="J"/>
    <n v="209"/>
    <x v="30"/>
    <n v="0"/>
    <x v="2"/>
    <x v="2"/>
    <s v="Thursday01:00-02:300"/>
    <s v="Thursday01:00-02:300"/>
    <n v="2"/>
    <x v="2"/>
  </r>
  <r>
    <n v="808"/>
    <x v="5"/>
    <x v="4"/>
    <s v="M"/>
    <n v="199"/>
    <x v="18"/>
    <n v="0"/>
    <x v="2"/>
    <x v="2"/>
    <s v="Thursday2:30-04:000"/>
    <s v="Thursday2:30-04:000"/>
    <n v="3"/>
    <x v="2"/>
  </r>
  <r>
    <n v="809"/>
    <x v="5"/>
    <x v="4"/>
    <s v="M"/>
    <n v="200"/>
    <x v="19"/>
    <s v="TE214(L2T1)A"/>
    <x v="48"/>
    <x v="20"/>
    <s v="Thursday2:30-04:00ZR"/>
    <s v="Thursday2:30-04:00(L2T1)A"/>
    <n v="0"/>
    <x v="0"/>
  </r>
  <r>
    <n v="810"/>
    <x v="5"/>
    <x v="4"/>
    <s v="M"/>
    <n v="201"/>
    <x v="20"/>
    <n v="0"/>
    <x v="2"/>
    <x v="2"/>
    <s v="Thursday2:30-04:000"/>
    <s v="Thursday2:30-04:000"/>
    <n v="3"/>
    <x v="2"/>
  </r>
  <r>
    <n v="811"/>
    <x v="5"/>
    <x v="4"/>
    <s v="M"/>
    <n v="202"/>
    <x v="27"/>
    <n v="0"/>
    <x v="2"/>
    <x v="2"/>
    <s v="Thursday2:30-04:000"/>
    <s v="Thursday2:30-04:000"/>
    <n v="3"/>
    <x v="2"/>
  </r>
  <r>
    <n v="812"/>
    <x v="5"/>
    <x v="4"/>
    <s v="M"/>
    <n v="203"/>
    <x v="22"/>
    <n v="0"/>
    <x v="2"/>
    <x v="2"/>
    <s v="Thursday2:30-04:000"/>
    <s v="Thursday2:30-04:000"/>
    <n v="3"/>
    <x v="2"/>
  </r>
  <r>
    <n v="813"/>
    <x v="5"/>
    <x v="4"/>
    <s v="M"/>
    <n v="204"/>
    <x v="23"/>
    <n v="0"/>
    <x v="2"/>
    <x v="2"/>
    <s v="Thursday2:30-04:000"/>
    <s v="Thursday2:30-04:000"/>
    <n v="3"/>
    <x v="2"/>
  </r>
  <r>
    <n v="814"/>
    <x v="5"/>
    <x v="4"/>
    <s v="M"/>
    <n v="205"/>
    <x v="29"/>
    <n v="0"/>
    <x v="2"/>
    <x v="2"/>
    <s v="Thursday2:30-04:000"/>
    <s v="Thursday2:30-04:000"/>
    <n v="3"/>
    <x v="2"/>
  </r>
  <r>
    <n v="815"/>
    <x v="5"/>
    <x v="4"/>
    <s v="M"/>
    <n v="206"/>
    <x v="24"/>
    <n v="0"/>
    <x v="2"/>
    <x v="2"/>
    <s v="Thursday2:30-04:000"/>
    <s v="Thursday2:30-04:000"/>
    <n v="3"/>
    <x v="2"/>
  </r>
  <r>
    <n v="816"/>
    <x v="5"/>
    <x v="4"/>
    <s v="M"/>
    <n v="207"/>
    <x v="33"/>
    <n v="0"/>
    <x v="2"/>
    <x v="2"/>
    <s v="Thursday2:30-04:000"/>
    <s v="Thursday2:30-04:000"/>
    <n v="3"/>
    <x v="2"/>
  </r>
  <r>
    <n v="817"/>
    <x v="5"/>
    <x v="4"/>
    <s v="M"/>
    <n v="208"/>
    <x v="32"/>
    <n v="0"/>
    <x v="2"/>
    <x v="2"/>
    <s v="Thursday2:30-04:000"/>
    <s v="Thursday2:30-04:000"/>
    <n v="3"/>
    <x v="2"/>
  </r>
  <r>
    <n v="818"/>
    <x v="5"/>
    <x v="4"/>
    <s v="M"/>
    <n v="209"/>
    <x v="30"/>
    <n v="0"/>
    <x v="2"/>
    <x v="2"/>
    <s v="Thursday2:30-04:000"/>
    <s v="Thursday2:30-04:000"/>
    <n v="3"/>
    <x v="2"/>
  </r>
  <r>
    <n v="819"/>
    <x v="5"/>
    <x v="5"/>
    <s v="P"/>
    <n v="199"/>
    <x v="18"/>
    <n v="0"/>
    <x v="2"/>
    <x v="2"/>
    <s v="Thursday04:00-05:300"/>
    <s v="Thursday04:00-05:300"/>
    <n v="6"/>
    <x v="2"/>
  </r>
  <r>
    <n v="820"/>
    <x v="5"/>
    <x v="5"/>
    <s v="P"/>
    <n v="200"/>
    <x v="19"/>
    <s v="TE214(L2T1)A"/>
    <x v="48"/>
    <x v="20"/>
    <s v="Thursday04:00-05:30ZR"/>
    <s v="Thursday04:00-05:30(L2T1)A"/>
    <n v="0"/>
    <x v="0"/>
  </r>
  <r>
    <n v="821"/>
    <x v="5"/>
    <x v="5"/>
    <s v="P"/>
    <n v="201"/>
    <x v="20"/>
    <n v="0"/>
    <x v="2"/>
    <x v="2"/>
    <s v="Thursday04:00-05:300"/>
    <s v="Thursday04:00-05:300"/>
    <n v="6"/>
    <x v="2"/>
  </r>
  <r>
    <n v="822"/>
    <x v="5"/>
    <x v="5"/>
    <s v="P"/>
    <n v="202"/>
    <x v="27"/>
    <n v="0"/>
    <x v="2"/>
    <x v="2"/>
    <s v="Thursday04:00-05:300"/>
    <s v="Thursday04:00-05:300"/>
    <n v="6"/>
    <x v="2"/>
  </r>
  <r>
    <n v="823"/>
    <x v="5"/>
    <x v="5"/>
    <s v="P"/>
    <n v="203"/>
    <x v="22"/>
    <n v="0"/>
    <x v="2"/>
    <x v="2"/>
    <s v="Thursday04:00-05:300"/>
    <s v="Thursday04:00-05:300"/>
    <n v="6"/>
    <x v="2"/>
  </r>
  <r>
    <n v="824"/>
    <x v="5"/>
    <x v="5"/>
    <s v="P"/>
    <n v="204"/>
    <x v="23"/>
    <n v="0"/>
    <x v="2"/>
    <x v="2"/>
    <s v="Thursday04:00-05:300"/>
    <s v="Thursday04:00-05:300"/>
    <n v="6"/>
    <x v="2"/>
  </r>
  <r>
    <n v="825"/>
    <x v="5"/>
    <x v="5"/>
    <s v="P"/>
    <n v="205"/>
    <x v="29"/>
    <n v="0"/>
    <x v="2"/>
    <x v="2"/>
    <s v="Thursday04:00-05:300"/>
    <s v="Thursday04:00-05:300"/>
    <n v="6"/>
    <x v="2"/>
  </r>
  <r>
    <n v="826"/>
    <x v="5"/>
    <x v="5"/>
    <s v="P"/>
    <n v="206"/>
    <x v="24"/>
    <n v="0"/>
    <x v="2"/>
    <x v="2"/>
    <s v="Thursday04:00-05:300"/>
    <s v="Thursday04:00-05:300"/>
    <n v="6"/>
    <x v="2"/>
  </r>
  <r>
    <n v="827"/>
    <x v="5"/>
    <x v="5"/>
    <s v="P"/>
    <n v="207"/>
    <x v="33"/>
    <n v="0"/>
    <x v="2"/>
    <x v="2"/>
    <s v="Thursday04:00-05:300"/>
    <s v="Thursday04:00-05:300"/>
    <n v="6"/>
    <x v="2"/>
  </r>
  <r>
    <n v="828"/>
    <x v="5"/>
    <x v="5"/>
    <s v="P"/>
    <n v="208"/>
    <x v="32"/>
    <n v="0"/>
    <x v="2"/>
    <x v="2"/>
    <s v="Thursday04:00-05:300"/>
    <s v="Thursday04:00-05:300"/>
    <n v="6"/>
    <x v="2"/>
  </r>
  <r>
    <n v="829"/>
    <x v="5"/>
    <x v="5"/>
    <s v="P"/>
    <n v="209"/>
    <x v="30"/>
    <n v="0"/>
    <x v="2"/>
    <x v="2"/>
    <s v="Thursday04:00-05:300"/>
    <s v="Thursday04:00-05:300"/>
    <n v="6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29">
  <r>
    <n v="1"/>
    <s v="Saturday"/>
    <s v="08:30-10:00"/>
    <s v="A"/>
    <n v="6"/>
    <n v="701"/>
    <s v="GED211(L2T1)C"/>
    <s v="FHS"/>
    <x v="0"/>
    <s v="Saturday08:30-10:00FHS"/>
    <s v="Saturday08:30-10:00(L2T1)C"/>
    <n v="1"/>
    <x v="0"/>
    <m/>
    <s v="GED211(L2T1)C&#10;701 --- FHS"/>
  </r>
  <r>
    <n v="2"/>
    <s v="Saturday"/>
    <s v="08:30-10:00"/>
    <s v="A"/>
    <n v="7"/>
    <n v="702"/>
    <s v="TE309(L3T2)B"/>
    <s v="MSB"/>
    <x v="1"/>
    <s v="Saturday08:30-10:00MSB"/>
    <s v="Saturday08:30-10:00(L3T2)B"/>
    <n v="1"/>
    <x v="1"/>
    <m/>
    <s v="TE309(L3T2)B&#10;702 --- MSB"/>
  </r>
  <r>
    <n v="3"/>
    <s v="Saturday"/>
    <s v="08:30-10:00"/>
    <s v="A"/>
    <n v="8"/>
    <n v="703"/>
    <n v="0"/>
    <n v="0"/>
    <x v="2"/>
    <s v="Saturday08:30-10:000"/>
    <s v="Saturday08:30-10:000"/>
    <n v="6"/>
    <x v="2"/>
    <m/>
    <s v="0&#10;703 --- 0"/>
  </r>
  <r>
    <n v="4"/>
    <s v="Saturday"/>
    <s v="08:30-10:00"/>
    <s v="A"/>
    <n v="9"/>
    <n v="704"/>
    <s v="TE306(L3T2)A"/>
    <s v="TM"/>
    <x v="3"/>
    <s v="Saturday08:30-10:00TM"/>
    <s v="Saturday08:30-10:00(L3T2)A"/>
    <n v="1"/>
    <x v="1"/>
    <m/>
    <s v="TE306(L3T2)A&#10;704 --- TM"/>
  </r>
  <r>
    <n v="5"/>
    <s v="Saturday"/>
    <s v="08:30-10:00"/>
    <s v="A"/>
    <n v="10"/>
    <n v="705"/>
    <n v="0"/>
    <n v="0"/>
    <x v="2"/>
    <s v="Saturday08:30-10:000"/>
    <s v="Saturday08:30-10:000"/>
    <n v="6"/>
    <x v="2"/>
    <m/>
    <s v="0&#10;705 --- 0"/>
  </r>
  <r>
    <n v="6"/>
    <s v="Saturday"/>
    <s v="08:30-10:00"/>
    <s v="A"/>
    <n v="11"/>
    <n v="706"/>
    <s v="TE132(L1T3)A"/>
    <s v="WAB"/>
    <x v="4"/>
    <s v="Saturday08:30-10:00WAB"/>
    <s v="Saturday08:30-10:00(L1T3)A"/>
    <n v="1"/>
    <x v="3"/>
    <m/>
    <s v="TE132(L1T3)A&#10;706 --- WAB"/>
  </r>
  <r>
    <n v="7"/>
    <s v="Saturday"/>
    <s v="08:30-10:00"/>
    <s v="A"/>
    <n v="12"/>
    <n v="707"/>
    <n v="0"/>
    <n v="0"/>
    <x v="2"/>
    <s v="Saturday08:30-10:000"/>
    <s v="Saturday08:30-10:000"/>
    <n v="6"/>
    <x v="2"/>
    <m/>
    <s v="0&#10;707 --- 0"/>
  </r>
  <r>
    <n v="8"/>
    <s v="Saturday"/>
    <s v="08:30-10:00"/>
    <s v="A"/>
    <n v="13"/>
    <n v="301"/>
    <n v="0"/>
    <n v="0"/>
    <x v="2"/>
    <s v="Saturday08:30-10:000"/>
    <s v="Saturday08:30-10:000"/>
    <n v="6"/>
    <x v="2"/>
    <m/>
    <s v="0&#10;301 --- 0"/>
  </r>
  <r>
    <n v="9"/>
    <s v="Saturday"/>
    <s v="08:30-10:00"/>
    <s v="A"/>
    <n v="14"/>
    <n v="304"/>
    <n v="0"/>
    <n v="0"/>
    <x v="2"/>
    <s v="Saturday08:30-10:000"/>
    <s v="Saturday08:30-10:000"/>
    <n v="6"/>
    <x v="2"/>
    <m/>
    <s v="0&#10;304 --- 0"/>
  </r>
  <r>
    <n v="10"/>
    <s v="Saturday"/>
    <s v="08:30-10:00"/>
    <s v="A"/>
    <n v="15"/>
    <n v="711"/>
    <s v="BDS211(L2T3)A"/>
    <s v="PT-1"/>
    <x v="5"/>
    <s v="Saturday08:30-10:00PT-1"/>
    <s v="Saturday08:30-10:00(L2T3)A"/>
    <n v="1"/>
    <x v="4"/>
    <m/>
    <s v="BDS211(L2T3)A&#10;711 --- PT-1"/>
  </r>
  <r>
    <n v="11"/>
    <s v="Saturday"/>
    <s v="08:30-10:00"/>
    <s v="A"/>
    <n v="16"/>
    <n v="712"/>
    <s v="BUC403(L3T3)C"/>
    <s v="SH1"/>
    <x v="6"/>
    <s v="Saturday08:30-10:00SH1"/>
    <s v="Saturday08:30-10:00(L3T3)C"/>
    <n v="1"/>
    <x v="5"/>
    <m/>
    <s v="BUC403(L3T3)C&#10;712 --- SH1"/>
  </r>
  <r>
    <n v="11"/>
    <s v="Saturday"/>
    <s v="08:30-10:00"/>
    <s v="A"/>
    <n v="17"/>
    <n v="506"/>
    <n v="0"/>
    <n v="0"/>
    <x v="2"/>
    <s v="Saturday08:30-10:000"/>
    <s v="Saturday08:30-10:000"/>
    <n v="6"/>
    <x v="2"/>
    <m/>
    <s v="0&#10;506 --- 0"/>
  </r>
  <r>
    <n v="13"/>
    <s v="Saturday"/>
    <s v="10:00-11:30"/>
    <s v="D"/>
    <n v="6"/>
    <n v="701"/>
    <s v="TE306(L3T2)B"/>
    <s v="TM"/>
    <x v="1"/>
    <s v="Saturday10:00-11:30TM"/>
    <s v="Saturday10:00-11:30(L3T2)B"/>
    <n v="1"/>
    <x v="1"/>
    <m/>
    <s v="TE306(L3T2)B&#10;701 --- TM"/>
  </r>
  <r>
    <n v="14"/>
    <s v="Saturday"/>
    <s v="10:00-11:30"/>
    <s v="D"/>
    <n v="7"/>
    <n v="702"/>
    <s v="TE408(L4T2)B(Ap)"/>
    <s v="AAM"/>
    <x v="7"/>
    <s v="Saturday10:00-11:30AAM"/>
    <s v="Saturday10:00-11:30(L4T2)B(Ap)"/>
    <n v="1"/>
    <x v="6"/>
    <m/>
    <s v="TE408(L4T2)B(Ap)&#10;702 --- AAM"/>
  </r>
  <r>
    <n v="15"/>
    <s v="Saturday"/>
    <s v="10:00-11:30"/>
    <s v="D"/>
    <n v="8"/>
    <n v="703"/>
    <s v="MAT133(L1T3)F"/>
    <s v="BCD"/>
    <x v="8"/>
    <s v="Saturday10:00-11:30BCD"/>
    <s v="Saturday10:00-11:30(L1T3)F"/>
    <n v="1"/>
    <x v="3"/>
    <m/>
    <s v="MAT133(L1T3)F&#10;703 --- BCD"/>
  </r>
  <r>
    <n v="16"/>
    <s v="Saturday"/>
    <s v="10:00-11:30"/>
    <s v="D"/>
    <n v="9"/>
    <n v="704"/>
    <s v="TE210(L2T3)A"/>
    <s v="SH"/>
    <x v="5"/>
    <s v="Saturday10:00-11:30SH"/>
    <s v="Saturday10:00-11:30(L2T3)A"/>
    <n v="1"/>
    <x v="4"/>
    <m/>
    <s v="TE210(L2T3)A&#10;704 --- SH"/>
  </r>
  <r>
    <n v="17"/>
    <s v="Saturday"/>
    <s v="10:00-11:30"/>
    <s v="D"/>
    <n v="10"/>
    <n v="705"/>
    <s v="TE133(L1T3)A"/>
    <s v="MMI"/>
    <x v="4"/>
    <s v="Saturday10:00-11:30MMI"/>
    <s v="Saturday10:00-11:30(L1T3)A"/>
    <n v="1"/>
    <x v="3"/>
    <m/>
    <s v="TE133(L1T3)A&#10;705 --- MMI"/>
  </r>
  <r>
    <n v="18"/>
    <s v="Saturday"/>
    <s v="10:00-11:30"/>
    <s v="D"/>
    <n v="11"/>
    <n v="706"/>
    <s v="PHY111(L1T1)A"/>
    <s v="AKA"/>
    <x v="9"/>
    <s v="Saturday10:00-11:30AKA"/>
    <s v="Saturday10:00-11:30(L1T1)A"/>
    <n v="1"/>
    <x v="7"/>
    <m/>
    <s v="PHY111(L1T1)A&#10;706 --- AKA"/>
  </r>
  <r>
    <n v="19"/>
    <s v="Saturday"/>
    <s v="10:00-11:30"/>
    <s v="D"/>
    <n v="12"/>
    <n v="707"/>
    <s v="A&amp;M209(L2T3)C"/>
    <s v="NL"/>
    <x v="10"/>
    <s v="Saturday10:00-11:30NL"/>
    <s v="Saturday10:00-11:30(L2T3)C"/>
    <n v="1"/>
    <x v="4"/>
    <m/>
    <s v="A&amp;M209(L2T3)C&#10;707 --- NL"/>
  </r>
  <r>
    <n v="20"/>
    <s v="Saturday"/>
    <s v="10:00-11:30"/>
    <s v="D"/>
    <n v="13"/>
    <n v="301"/>
    <s v="TE211(L2T1)D"/>
    <s v="MRI"/>
    <x v="11"/>
    <s v="Saturday10:00-11:30MRI"/>
    <s v="Saturday10:00-11:30(L2T1)D"/>
    <n v="1"/>
    <x v="0"/>
    <m/>
    <s v="TE211(L2T1)D&#10;301 --- MRI"/>
  </r>
  <r>
    <n v="21"/>
    <s v="Saturday"/>
    <s v="10:00-11:30"/>
    <s v="D"/>
    <n v="14"/>
    <n v="304"/>
    <s v="MAT111(L1T1)B"/>
    <s v="SF1"/>
    <x v="12"/>
    <s v="Saturday10:00-11:30SF1"/>
    <s v="Saturday10:00-11:30(L1T1)B"/>
    <n v="1"/>
    <x v="7"/>
    <m/>
    <s v="MAT111(L1T1)B&#10;304 --- SF1"/>
  </r>
  <r>
    <n v="22"/>
    <s v="Saturday"/>
    <s v="10:00-11:30"/>
    <s v="D"/>
    <n v="15"/>
    <n v="711"/>
    <s v="BDS211(L2T3)B"/>
    <s v="PT-1"/>
    <x v="13"/>
    <s v="Saturday10:00-11:30PT-1"/>
    <s v="Saturday10:00-11:30(L2T3)B"/>
    <n v="1"/>
    <x v="4"/>
    <m/>
    <s v="BDS211(L2T3)B&#10;711 --- PT-1"/>
  </r>
  <r>
    <n v="23"/>
    <s v="Saturday"/>
    <s v="10:00-11:30"/>
    <s v="D"/>
    <n v="16"/>
    <n v="712"/>
    <s v="BUC403(L3T3)D"/>
    <s v="SH1"/>
    <x v="14"/>
    <s v="Saturday10:00-11:30SH1"/>
    <s v="Saturday10:00-11:30(L3T3)D"/>
    <n v="1"/>
    <x v="5"/>
    <m/>
    <s v="BUC403(L3T3)D&#10;712 --- SH1"/>
  </r>
  <r>
    <n v="24"/>
    <s v="Saturday"/>
    <s v="10:00-11:30"/>
    <s v="D"/>
    <n v="17"/>
    <n v="506"/>
    <n v="0"/>
    <n v="0"/>
    <x v="2"/>
    <s v="Saturday10:00-11:300"/>
    <s v="Saturday10:00-11:300"/>
    <n v="1"/>
    <x v="2"/>
    <m/>
    <s v="0&#10;506 --- 0"/>
  </r>
  <r>
    <n v="25"/>
    <s v="Saturday"/>
    <s v="11:30-01:00"/>
    <s v="G"/>
    <n v="6"/>
    <n v="701"/>
    <s v="TE132(L1T3)F"/>
    <s v="TM"/>
    <x v="8"/>
    <s v="Saturday11:30-01:00TM"/>
    <s v="Saturday11:30-01:00(L1T3)F"/>
    <n v="1"/>
    <x v="3"/>
    <m/>
    <s v="TE132(L1T3)F&#10;701 --- TM"/>
  </r>
  <r>
    <n v="26"/>
    <s v="Saturday"/>
    <s v="11:30-01:00"/>
    <s v="G"/>
    <n v="7"/>
    <n v="702"/>
    <s v="A&amp;M209(L2T3)A"/>
    <s v="SKD"/>
    <x v="5"/>
    <s v="Saturday11:30-01:00SKD"/>
    <s v="Saturday11:30-01:00(L2T3)A"/>
    <n v="1"/>
    <x v="4"/>
    <m/>
    <s v="A&amp;M209(L2T3)A&#10;702 --- SKD"/>
  </r>
  <r>
    <n v="27"/>
    <s v="Saturday"/>
    <s v="11:30-01:00"/>
    <s v="G"/>
    <n v="8"/>
    <n v="703"/>
    <s v="TE309(L3T2)A"/>
    <s v="MSB"/>
    <x v="3"/>
    <s v="Saturday11:30-01:00MSB"/>
    <s v="Saturday11:30-01:00(L3T2)A"/>
    <n v="1"/>
    <x v="1"/>
    <m/>
    <s v="TE309(L3T2)A&#10;703 --- MSB"/>
  </r>
  <r>
    <n v="28"/>
    <s v="Saturday"/>
    <s v="11:30-01:00"/>
    <s v="G"/>
    <n v="9"/>
    <n v="704"/>
    <s v="TE401(L4T1)B(Ap)"/>
    <s v="MMR"/>
    <x v="15"/>
    <s v="Saturday11:30-01:00MMR"/>
    <s v="Saturday11:30-01:00(L4T1)B(Ap)"/>
    <n v="1"/>
    <x v="8"/>
    <m/>
    <s v="TE401(L4T1)B(Ap)&#10;704 --- MMR"/>
  </r>
  <r>
    <n v="29"/>
    <s v="Saturday"/>
    <s v="11:30-01:00"/>
    <s v="G"/>
    <n v="10"/>
    <n v="705"/>
    <s v="TE133(L1T3)B"/>
    <s v="MMI"/>
    <x v="16"/>
    <s v="Saturday11:30-01:00MMI"/>
    <s v="Saturday11:30-01:00(L1T3)B"/>
    <n v="1"/>
    <x v="3"/>
    <m/>
    <s v="TE133(L1T3)B&#10;705 --- MMI"/>
  </r>
  <r>
    <n v="30"/>
    <s v="Saturday"/>
    <s v="11:30-01:00"/>
    <s v="G"/>
    <n v="11"/>
    <n v="706"/>
    <s v="TE132(L1T3)C"/>
    <s v="WAB"/>
    <x v="17"/>
    <s v="Saturday11:30-01:00WAB"/>
    <s v="Saturday11:30-01:00(L1T3)C"/>
    <n v="1"/>
    <x v="3"/>
    <m/>
    <s v="TE132(L1T3)C&#10;706 --- WAB"/>
  </r>
  <r>
    <n v="31"/>
    <s v="Saturday"/>
    <s v="11:30-01:00"/>
    <s v="G"/>
    <n v="12"/>
    <n v="707"/>
    <s v="PHY111(L1T1)B"/>
    <s v="AKA"/>
    <x v="12"/>
    <s v="Saturday11:30-01:00AKA"/>
    <s v="Saturday11:30-01:00(L1T1)B"/>
    <n v="1"/>
    <x v="7"/>
    <m/>
    <s v="PHY111(L1T1)B&#10;707 --- AKA"/>
  </r>
  <r>
    <n v="32"/>
    <s v="Saturday"/>
    <s v="11:30-01:00"/>
    <s v="G"/>
    <n v="13"/>
    <n v="301"/>
    <s v="STA131(L1T3)E"/>
    <s v="SRD"/>
    <x v="18"/>
    <s v="Saturday11:30-01:00SRD"/>
    <s v="Saturday11:30-01:00(L1T3)E"/>
    <n v="1"/>
    <x v="3"/>
    <m/>
    <s v="STA131(L1T3)E&#10;301 --- SRD"/>
  </r>
  <r>
    <n v="33"/>
    <s v="Saturday"/>
    <s v="11:30-01:00"/>
    <s v="G"/>
    <n v="14"/>
    <n v="304"/>
    <s v="ENG111(L1T1)D"/>
    <s v="SKB"/>
    <x v="19"/>
    <s v="Saturday11:30-01:00SKB"/>
    <s v="Saturday11:30-01:00(L1T1)D"/>
    <n v="1"/>
    <x v="7"/>
    <m/>
    <s v="ENG111(L1T1)D&#10;304 --- SKB"/>
  </r>
  <r>
    <n v="34"/>
    <s v="Saturday"/>
    <s v="11:30-01:00"/>
    <s v="G"/>
    <n v="15"/>
    <n v="711"/>
    <s v="BDS307(L3T2)B"/>
    <s v="NL"/>
    <x v="1"/>
    <s v="Saturday11:30-01:00NL"/>
    <s v="Saturday11:30-01:00(L3T2)B"/>
    <n v="1"/>
    <x v="1"/>
    <m/>
    <s v="BDS307(L3T2)B&#10;711 --- NL"/>
  </r>
  <r>
    <n v="35"/>
    <s v="Saturday"/>
    <s v="11:30-01:00"/>
    <s v="G"/>
    <n v="16"/>
    <n v="712"/>
    <n v="0"/>
    <n v="0"/>
    <x v="2"/>
    <s v="Saturday11:30-01:000"/>
    <s v="Saturday11:30-01:000"/>
    <n v="1"/>
    <x v="2"/>
    <m/>
    <s v="0&#10;712 --- 0"/>
  </r>
  <r>
    <n v="36"/>
    <s v="Saturday"/>
    <s v="11:30-01:00"/>
    <s v="G"/>
    <n v="17"/>
    <n v="509"/>
    <s v="TE210(L2T3)B"/>
    <s v="SH"/>
    <x v="13"/>
    <s v="Saturday11:30-01:00SH"/>
    <s v="Saturday11:30-01:00(L2T3)B"/>
    <n v="1"/>
    <x v="4"/>
    <m/>
    <s v="TE210(L2T3)B&#10;509 --- SH"/>
  </r>
  <r>
    <n v="37"/>
    <s v="Saturday"/>
    <s v="01:00-02:30"/>
    <s v="J"/>
    <n v="6"/>
    <n v="701"/>
    <s v="GED211(L2T1)A"/>
    <s v="FHS"/>
    <x v="20"/>
    <s v="Saturday01:00-02:30FHS"/>
    <s v="Saturday01:00-02:30(L2T1)A"/>
    <n v="1"/>
    <x v="0"/>
    <m/>
    <s v="GED211(L2T1)A&#10;701 --- FHS"/>
  </r>
  <r>
    <n v="38"/>
    <s v="Saturday"/>
    <s v="01:00-02:30"/>
    <s v="J"/>
    <n v="7"/>
    <n v="702"/>
    <s v="STA131(L1T3)B"/>
    <s v="TM(NS)"/>
    <x v="16"/>
    <s v="Saturday01:00-02:30TM(NS)"/>
    <s v="Saturday01:00-02:30(L1T3)B"/>
    <n v="1"/>
    <x v="3"/>
    <m/>
    <s v="STA131(L1T3)B&#10;702 --- TM(NS)"/>
  </r>
  <r>
    <n v="39"/>
    <s v="Saturday"/>
    <s v="01:00-02:30"/>
    <s v="J"/>
    <n v="8"/>
    <n v="703"/>
    <s v="TE408(L4T2)A(Ap)"/>
    <s v="AAM"/>
    <x v="21"/>
    <s v="Saturday01:00-02:30AAM"/>
    <s v="Saturday01:00-02:30(L4T2)A(Ap)"/>
    <n v="1"/>
    <x v="6"/>
    <m/>
    <s v="TE408(L4T2)A(Ap)&#10;703 --- AAM"/>
  </r>
  <r>
    <n v="40"/>
    <s v="Saturday"/>
    <s v="01:00-02:30"/>
    <s v="J"/>
    <n v="9"/>
    <n v="704"/>
    <s v="MAT133(L1T3)E"/>
    <s v="BCD"/>
    <x v="18"/>
    <s v="Saturday01:00-02:30BCD"/>
    <s v="Saturday01:00-02:30(L1T3)E"/>
    <n v="1"/>
    <x v="3"/>
    <m/>
    <s v="MAT133(L1T3)E&#10;704 --- BCD"/>
  </r>
  <r>
    <n v="41"/>
    <s v="Saturday"/>
    <s v="01:00-02:30"/>
    <s v="J"/>
    <n v="10"/>
    <n v="705"/>
    <s v="TE133(L1T3)F"/>
    <s v="KSS"/>
    <x v="8"/>
    <s v="Saturday01:00-02:30KSS"/>
    <s v="Saturday01:00-02:30(L1T3)F"/>
    <n v="1"/>
    <x v="3"/>
    <m/>
    <s v="TE133(L1T3)F&#10;705 --- KSS"/>
  </r>
  <r>
    <n v="42"/>
    <s v="Saturday"/>
    <s v="01:00-02:30"/>
    <s v="J"/>
    <n v="11"/>
    <n v="706"/>
    <s v="PHY122(L1T2)A"/>
    <s v="FN"/>
    <x v="22"/>
    <s v="Saturday01:00-02:30FN"/>
    <s v="Saturday01:00-02:30(L1T2)A"/>
    <n v="1"/>
    <x v="9"/>
    <m/>
    <s v="PHY122(L1T2)A&#10;706 --- FN"/>
  </r>
  <r>
    <n v="43"/>
    <s v="Saturday"/>
    <s v="01:00-02:30"/>
    <s v="J"/>
    <n v="12"/>
    <n v="707"/>
    <s v="TE401(L4T1)A(Ap)"/>
    <s v="MMR"/>
    <x v="23"/>
    <s v="Saturday01:00-02:30MMR"/>
    <s v="Saturday01:00-02:30(L4T1)A(Ap)"/>
    <n v="1"/>
    <x v="8"/>
    <m/>
    <s v="TE401(L4T1)A(Ap)&#10;707 --- MMR"/>
  </r>
  <r>
    <n v="44"/>
    <s v="Saturday"/>
    <s v="01:00-02:30"/>
    <s v="J"/>
    <n v="13"/>
    <n v="301"/>
    <s v="BUS208(L2T2)C"/>
    <s v="RA"/>
    <x v="24"/>
    <s v="Saturday01:00-02:30RA"/>
    <s v="Saturday01:00-02:30(L2T2)C"/>
    <n v="1"/>
    <x v="10"/>
    <m/>
    <s v="BUS208(L2T2)C&#10;301 --- RA"/>
  </r>
  <r>
    <n v="45"/>
    <s v="Saturday"/>
    <s v="01:00-02:30"/>
    <s v="J"/>
    <n v="14"/>
    <n v="304"/>
    <s v="MAT111(L1T1)A"/>
    <s v="SF1"/>
    <x v="9"/>
    <s v="Saturday01:00-02:30SF1"/>
    <s v="Saturday01:00-02:30(L1T1)A"/>
    <n v="1"/>
    <x v="7"/>
    <m/>
    <s v="MAT111(L1T1)A&#10;304 --- SF1"/>
  </r>
  <r>
    <n v="46"/>
    <s v="Saturday"/>
    <s v="01:00-02:30"/>
    <s v="J"/>
    <n v="15"/>
    <n v="711"/>
    <s v="BDS211(L2T3)C"/>
    <s v="PT-2"/>
    <x v="10"/>
    <s v="Saturday01:00-02:30PT-2"/>
    <s v="Saturday01:00-02:30(L2T3)C"/>
    <n v="1"/>
    <x v="4"/>
    <m/>
    <s v="BDS211(L2T3)C&#10;711 --- PT-2"/>
  </r>
  <r>
    <n v="47"/>
    <s v="Saturday"/>
    <s v="01:00-02:30"/>
    <s v="J"/>
    <n v="16"/>
    <n v="712"/>
    <s v="ENG111(L1T1)B"/>
    <s v="SKB"/>
    <x v="12"/>
    <s v="Saturday01:00-02:30SKB"/>
    <s v="Saturday01:00-02:30(L1T1)B"/>
    <n v="1"/>
    <x v="7"/>
    <m/>
    <s v="ENG111(L1T1)B&#10;712 --- SKB"/>
  </r>
  <r>
    <n v="48"/>
    <s v="Saturday"/>
    <s v="01:00-02:30"/>
    <s v="J"/>
    <n v="17"/>
    <n v="509"/>
    <n v="0"/>
    <n v="0"/>
    <x v="2"/>
    <s v="Saturday01:00-02:300"/>
    <s v="Saturday01:00-02:300"/>
    <n v="1"/>
    <x v="2"/>
    <m/>
    <s v="0&#10;509 --- 0"/>
  </r>
  <r>
    <n v="49"/>
    <s v="Saturday"/>
    <s v="2:30-04:00"/>
    <s v="M"/>
    <n v="6"/>
    <n v="701"/>
    <s v="PHY111(L1T1)C"/>
    <s v="AKA"/>
    <x v="25"/>
    <s v="Saturday2:30-04:00AKA"/>
    <s v="Saturday2:30-04:00(L1T1)C"/>
    <n v="1"/>
    <x v="7"/>
    <m/>
    <s v="PHY111(L1T1)C&#10;701 --- AKA"/>
  </r>
  <r>
    <n v="50"/>
    <s v="Saturday"/>
    <s v="2:30-04:00"/>
    <s v="M"/>
    <n v="7"/>
    <n v="702"/>
    <s v="BDS211(L2T3)D"/>
    <s v="PT-2"/>
    <x v="26"/>
    <s v="Saturday2:30-04:00PT-2"/>
    <s v="Saturday2:30-04:00(L2T3)D"/>
    <n v="1"/>
    <x v="4"/>
    <m/>
    <s v="BDS211(L2T3)D&#10;702 --- PT-2"/>
  </r>
  <r>
    <n v="51"/>
    <s v="Saturday"/>
    <s v="2:30-04:00"/>
    <s v="M"/>
    <n v="8"/>
    <n v="703"/>
    <s v="A&amp;M209(L2T3)F"/>
    <s v="NL"/>
    <x v="27"/>
    <s v="Saturday2:30-04:00NL"/>
    <s v="Saturday2:30-04:00(L2T3)F"/>
    <n v="2"/>
    <x v="4"/>
    <m/>
    <s v="A&amp;M209(L2T3)F&#10;703 --- NL"/>
  </r>
  <r>
    <n v="52"/>
    <s v="Saturday"/>
    <s v="2:30-04:00"/>
    <s v="M"/>
    <n v="9"/>
    <n v="704"/>
    <s v="MAT133(L1T3)B"/>
    <s v="BCD"/>
    <x v="16"/>
    <s v="Saturday2:30-04:00BCD"/>
    <s v="Saturday2:30-04:00(L1T3)B"/>
    <n v="1"/>
    <x v="3"/>
    <m/>
    <s v="MAT133(L1T3)B&#10;704 --- BCD"/>
  </r>
  <r>
    <n v="53"/>
    <s v="Saturday"/>
    <s v="2:30-04:00"/>
    <s v="M"/>
    <n v="10"/>
    <n v="705"/>
    <s v="TE133(L1T3)C"/>
    <s v="MMI"/>
    <x v="17"/>
    <s v="Saturday2:30-04:00MMI"/>
    <s v="Saturday2:30-04:00(L1T3)C"/>
    <n v="1"/>
    <x v="3"/>
    <m/>
    <s v="TE133(L1T3)C&#10;705 --- MMI"/>
  </r>
  <r>
    <n v="54"/>
    <s v="Saturday"/>
    <s v="2:30-04:00"/>
    <s v="M"/>
    <n v="11"/>
    <n v="706"/>
    <s v="BDS211(L2T3)E"/>
    <s v="PT-3"/>
    <x v="28"/>
    <s v="Saturday2:30-04:00PT-3"/>
    <s v="Saturday2:30-04:00(L2T3)E"/>
    <n v="1"/>
    <x v="4"/>
    <m/>
    <s v="BDS211(L2T3)E&#10;706 --- PT-3"/>
  </r>
  <r>
    <n v="55"/>
    <s v="Saturday"/>
    <s v="2:30-04:00"/>
    <s v="M"/>
    <n v="12"/>
    <n v="707"/>
    <s v="TE210(L2T3)D"/>
    <s v="SH"/>
    <x v="26"/>
    <s v="Saturday2:30-04:00SH"/>
    <s v="Saturday2:30-04:00(L2T3)D"/>
    <n v="1"/>
    <x v="4"/>
    <m/>
    <s v="TE210(L2T3)D&#10;707 --- SH"/>
  </r>
  <r>
    <n v="56"/>
    <s v="Saturday"/>
    <s v="2:30-04:00"/>
    <s v="M"/>
    <n v="13"/>
    <n v="301"/>
    <s v="BUS208(L2T2)A"/>
    <s v="RA"/>
    <x v="29"/>
    <s v="Saturday2:30-04:00RA"/>
    <s v="Saturday2:30-04:00(L2T2)A"/>
    <n v="1"/>
    <x v="10"/>
    <m/>
    <s v="BUS208(L2T2)A&#10;301 --- RA"/>
  </r>
  <r>
    <n v="57"/>
    <s v="Saturday"/>
    <s v="2:30-04:00"/>
    <s v="M"/>
    <n v="14"/>
    <n v="304"/>
    <s v="BUC403(L3T3)A"/>
    <s v="SKM"/>
    <x v="30"/>
    <s v="Saturday2:30-04:00SKM"/>
    <s v="Saturday2:30-04:00(L3T3)A"/>
    <n v="1"/>
    <x v="5"/>
    <m/>
    <s v="BUC403(L3T3)A&#10;304 --- SKM"/>
  </r>
  <r>
    <n v="58"/>
    <s v="Saturday"/>
    <s v="2:30-04:00"/>
    <s v="M"/>
    <n v="15"/>
    <n v="711"/>
    <s v="TE203(L2T2)C"/>
    <s v="RIK"/>
    <x v="24"/>
    <s v="Saturday2:30-04:00RIK"/>
    <s v="Saturday2:30-04:00(L2T2)C"/>
    <n v="1"/>
    <x v="10"/>
    <m/>
    <s v="TE203(L2T2)C&#10;711 --- RIK"/>
  </r>
  <r>
    <n v="59"/>
    <s v="Saturday"/>
    <s v="2:30-04:00"/>
    <s v="M"/>
    <n v="16"/>
    <n v="712"/>
    <s v="BDS307(L3T2)A"/>
    <s v="NL"/>
    <x v="3"/>
    <s v="Saturday2:30-04:00NL"/>
    <s v="Saturday2:30-04:00(L3T2)A"/>
    <n v="2"/>
    <x v="1"/>
    <m/>
    <s v="BDS307(L3T2)A&#10;712 --- NL"/>
  </r>
  <r>
    <n v="60"/>
    <s v="Saturday"/>
    <s v="2:30-04:00"/>
    <s v="M"/>
    <n v="17"/>
    <n v="509"/>
    <n v="0"/>
    <n v="0"/>
    <x v="2"/>
    <s v="Saturday2:30-04:000"/>
    <s v="Saturday2:30-04:000"/>
    <n v="1"/>
    <x v="2"/>
    <m/>
    <s v="0&#10;509 --- 0"/>
  </r>
  <r>
    <n v="61"/>
    <s v="Saturday"/>
    <s v="04:00-05:30"/>
    <s v="P"/>
    <n v="6"/>
    <n v="701"/>
    <s v="TE133(L1T3)E"/>
    <s v="KSS"/>
    <x v="18"/>
    <s v="Saturday04:00-05:30KSS"/>
    <s v="Saturday04:00-05:30(L1T3)E"/>
    <n v="1"/>
    <x v="3"/>
    <m/>
    <s v="TE133(L1T3)E&#10;701 --- KSS"/>
  </r>
  <r>
    <n v="62"/>
    <s v="Saturday"/>
    <s v="04:00-05:30"/>
    <s v="P"/>
    <n v="7"/>
    <n v="702"/>
    <n v="0"/>
    <n v="0"/>
    <x v="2"/>
    <s v="Saturday04:00-05:300"/>
    <s v="Saturday04:00-05:300"/>
    <n v="4"/>
    <x v="2"/>
    <m/>
    <s v="0&#10;702 --- 0"/>
  </r>
  <r>
    <n v="63"/>
    <s v="Saturday"/>
    <s v="04:00-05:30"/>
    <s v="P"/>
    <n v="8"/>
    <n v="703"/>
    <s v="GED211(L2T1)B"/>
    <s v="FHS"/>
    <x v="31"/>
    <s v="Saturday04:00-05:30FHS"/>
    <s v="Saturday04:00-05:30(L2T1)B"/>
    <n v="1"/>
    <x v="0"/>
    <m/>
    <s v="GED211(L2T1)B&#10;703 --- FHS"/>
  </r>
  <r>
    <n v="64"/>
    <s v="Saturday"/>
    <s v="04:00-05:30"/>
    <s v="P"/>
    <n v="9"/>
    <n v="704"/>
    <s v="PHY122(L1T2)B"/>
    <s v="FN"/>
    <x v="32"/>
    <s v="Saturday04:00-05:30FN"/>
    <s v="Saturday04:00-05:30(L1T2)B"/>
    <n v="1"/>
    <x v="9"/>
    <m/>
    <s v="PHY122(L1T2)B&#10;704 --- FN"/>
  </r>
  <r>
    <n v="65"/>
    <s v="Saturday"/>
    <s v="04:00-05:30"/>
    <s v="P"/>
    <n v="10"/>
    <n v="705"/>
    <s v="BUS208(L2T2)B"/>
    <s v="RA"/>
    <x v="33"/>
    <s v="Saturday04:00-05:30RA"/>
    <s v="Saturday04:00-05:30(L2T2)B"/>
    <n v="1"/>
    <x v="10"/>
    <m/>
    <s v="BUS208(L2T2)B&#10;705 --- RA"/>
  </r>
  <r>
    <n v="66"/>
    <s v="Saturday"/>
    <s v="04:00-05:30"/>
    <s v="P"/>
    <n v="11"/>
    <n v="706"/>
    <s v="BDS211(L2T3)F"/>
    <s v="PT-3"/>
    <x v="27"/>
    <s v="Saturday04:00-05:30PT-3"/>
    <s v="Saturday04:00-05:30(L2T3)F"/>
    <n v="1"/>
    <x v="4"/>
    <m/>
    <s v="BDS211(L2T3)F&#10;706 --- PT-3"/>
  </r>
  <r>
    <n v="67"/>
    <s v="Saturday"/>
    <s v="04:00-05:30"/>
    <s v="P"/>
    <n v="12"/>
    <n v="707"/>
    <s v="STA131(L1T3)C"/>
    <s v="TM(NS)"/>
    <x v="17"/>
    <s v="Saturday04:00-05:30TM(NS)"/>
    <s v="Saturday04:00-05:30(L1T3)C"/>
    <n v="1"/>
    <x v="3"/>
    <m/>
    <s v="STA131(L1T3)C&#10;707 --- TM(NS)"/>
  </r>
  <r>
    <n v="68"/>
    <s v="Saturday"/>
    <s v="04:00-05:30"/>
    <s v="P"/>
    <n v="13"/>
    <n v="301"/>
    <s v="STA131(L1T3)F"/>
    <s v="SRD"/>
    <x v="8"/>
    <s v="Saturday04:00-05:30SRD"/>
    <s v="Saturday04:00-05:30(L1T3)F"/>
    <n v="1"/>
    <x v="3"/>
    <m/>
    <s v="STA131(L1T3)F&#10;301 --- SRD"/>
  </r>
  <r>
    <n v="69"/>
    <s v="Saturday"/>
    <s v="04:00-05:30"/>
    <s v="P"/>
    <n v="14"/>
    <n v="304"/>
    <s v="BUC403(L3T3)A"/>
    <s v="SKM"/>
    <x v="30"/>
    <s v="Saturday04:00-05:30SKM"/>
    <s v="Saturday04:00-05:30(L3T3)A"/>
    <n v="1"/>
    <x v="5"/>
    <m/>
    <s v="BUC403(L3T3)A&#10;304 --- SKM"/>
  </r>
  <r>
    <n v="70"/>
    <s v="Saturday"/>
    <s v="04:00-05:30"/>
    <s v="P"/>
    <n v="15"/>
    <n v="711"/>
    <n v="0"/>
    <n v="0"/>
    <x v="2"/>
    <s v="Saturday04:00-05:300"/>
    <s v="Saturday04:00-05:300"/>
    <n v="4"/>
    <x v="2"/>
    <m/>
    <s v="0&#10;711 --- 0"/>
  </r>
  <r>
    <n v="71"/>
    <s v="Saturday"/>
    <s v="04:00-05:30"/>
    <s v="P"/>
    <n v="16"/>
    <n v="712"/>
    <n v="0"/>
    <n v="0"/>
    <x v="2"/>
    <s v="Saturday04:00-05:300"/>
    <s v="Saturday04:00-05:300"/>
    <n v="4"/>
    <x v="2"/>
    <m/>
    <s v="0&#10;712 --- 0"/>
  </r>
  <r>
    <n v="72"/>
    <s v="Saturday"/>
    <s v="04:00-05:30"/>
    <s v="P"/>
    <n v="17"/>
    <n v="509"/>
    <n v="0"/>
    <n v="0"/>
    <x v="2"/>
    <s v="Saturday04:00-05:300"/>
    <s v="Saturday04:00-05:300"/>
    <n v="4"/>
    <x v="2"/>
    <m/>
    <s v="0&#10;509 --- 0"/>
  </r>
  <r>
    <n v="73"/>
    <s v="Sunday"/>
    <s v="08:30-10:00"/>
    <s v="A"/>
    <n v="39"/>
    <n v="701"/>
    <n v="0"/>
    <n v="0"/>
    <x v="2"/>
    <s v="Sunday08:30-10:000"/>
    <s v="Sunday08:30-10:000"/>
    <n v="6"/>
    <x v="2"/>
    <m/>
    <s v="0&#10;701 --- 0"/>
  </r>
  <r>
    <n v="74"/>
    <s v="Sunday"/>
    <s v="08:30-10:00"/>
    <s v="A"/>
    <n v="40"/>
    <n v="702"/>
    <s v="PHY111(L1T1)B"/>
    <s v="AKA"/>
    <x v="12"/>
    <s v="Sunday08:30-10:00AKA"/>
    <s v="Sunday08:30-10:00(L1T1)B"/>
    <n v="1"/>
    <x v="7"/>
    <m/>
    <s v="PHY111(L1T1)B&#10;702 --- AKA"/>
  </r>
  <r>
    <n v="75"/>
    <s v="Sunday"/>
    <s v="08:30-10:00"/>
    <s v="A"/>
    <n v="41"/>
    <n v="703"/>
    <s v="TE406(L4T1)A"/>
    <s v="AAA"/>
    <x v="34"/>
    <s v="Sunday08:30-10:00AAA"/>
    <s v="Sunday08:30-10:00(L4T1)A"/>
    <n v="1"/>
    <x v="8"/>
    <m/>
    <s v="TE406(L4T1)A&#10;703 --- AAA"/>
  </r>
  <r>
    <n v="76"/>
    <s v="Sunday"/>
    <s v="08:30-10:00"/>
    <s v="A"/>
    <n v="42"/>
    <n v="704"/>
    <n v="0"/>
    <n v="0"/>
    <x v="2"/>
    <s v="Sunday08:30-10:000"/>
    <s v="Sunday08:30-10:000"/>
    <n v="6"/>
    <x v="2"/>
    <m/>
    <s v="0&#10;704 --- 0"/>
  </r>
  <r>
    <n v="77"/>
    <s v="Sunday"/>
    <s v="08:30-10:00"/>
    <s v="A"/>
    <n v="43"/>
    <n v="705"/>
    <s v="TE132(L1T3)D"/>
    <s v="WAB"/>
    <x v="35"/>
    <s v="Sunday08:30-10:00WAB"/>
    <s v="Sunday08:30-10:00(L1T3)D"/>
    <n v="1"/>
    <x v="3"/>
    <m/>
    <s v="TE132(L1T3)D&#10;705 --- WAB"/>
  </r>
  <r>
    <n v="78"/>
    <s v="Sunday"/>
    <s v="08:30-10:00"/>
    <s v="A"/>
    <n v="44"/>
    <n v="706"/>
    <s v="TE306(L3T2)A"/>
    <s v="TM"/>
    <x v="3"/>
    <s v="Sunday08:30-10:00TM"/>
    <s v="Sunday08:30-10:00(L3T2)A"/>
    <n v="1"/>
    <x v="1"/>
    <m/>
    <s v="TE306(L3T2)A&#10;706 --- TM"/>
  </r>
  <r>
    <n v="79"/>
    <s v="Sunday"/>
    <s v="08:30-10:00"/>
    <s v="A"/>
    <n v="45"/>
    <n v="707"/>
    <s v="TE404(L4T2)A(Ap)"/>
    <s v="MMR"/>
    <x v="21"/>
    <s v="Sunday08:30-10:00MMR"/>
    <s v="Sunday08:30-10:00(L4T2)A(Ap)"/>
    <n v="1"/>
    <x v="6"/>
    <m/>
    <s v="TE404(L4T2)A(Ap)&#10;707 --- MMR"/>
  </r>
  <r>
    <n v="80"/>
    <s v="Sunday"/>
    <s v="08:30-10:00"/>
    <s v="A"/>
    <n v="46"/>
    <n v="301"/>
    <s v="TE302(L3T1)B"/>
    <s v="AG"/>
    <x v="36"/>
    <s v="Sunday08:30-10:00AG"/>
    <s v="Sunday08:30-10:00(L3T1)B"/>
    <n v="1"/>
    <x v="11"/>
    <m/>
    <s v="TE302(L3T1)B&#10;301 --- AG"/>
  </r>
  <r>
    <n v="81"/>
    <s v="Sunday"/>
    <s v="08:30-10:00"/>
    <s v="A"/>
    <n v="47"/>
    <n v="304"/>
    <s v="TE311(L3T3)B"/>
    <n v="0"/>
    <x v="37"/>
    <s v="Sunday08:30-10:000"/>
    <s v="Sunday08:30-10:00(L3T3)B"/>
    <n v="6"/>
    <x v="5"/>
    <m/>
    <s v="TE311(L3T3)B&#10;304 --- 0"/>
  </r>
  <r>
    <n v="82"/>
    <s v="Sunday"/>
    <s v="08:30-10:00"/>
    <s v="A"/>
    <n v="48"/>
    <n v="711"/>
    <n v="0"/>
    <n v="0"/>
    <x v="2"/>
    <s v="Sunday08:30-10:000"/>
    <s v="Sunday08:30-10:000"/>
    <n v="6"/>
    <x v="2"/>
    <m/>
    <s v="0&#10;711 --- 0"/>
  </r>
  <r>
    <n v="83"/>
    <s v="Sunday"/>
    <s v="08:30-10:00"/>
    <s v="A"/>
    <n v="49"/>
    <n v="712"/>
    <n v="0"/>
    <n v="0"/>
    <x v="2"/>
    <s v="Sunday08:30-10:000"/>
    <s v="Sunday08:30-10:000"/>
    <n v="6"/>
    <x v="2"/>
    <m/>
    <s v="0&#10;712 --- 0"/>
  </r>
  <r>
    <n v="84"/>
    <s v="Sunday"/>
    <s v="08:30-10:00"/>
    <s v="A"/>
    <n v="50"/>
    <n v="302"/>
    <n v="0"/>
    <n v="0"/>
    <x v="2"/>
    <s v="Sunday08:30-10:000"/>
    <s v="Sunday08:30-10:000"/>
    <n v="6"/>
    <x v="2"/>
    <m/>
    <s v="0&#10;302 --- 0"/>
  </r>
  <r>
    <n v="85"/>
    <s v="Sunday"/>
    <s v="10:00-11:30"/>
    <s v="D"/>
    <n v="39"/>
    <n v="701"/>
    <s v="xxxxxxx"/>
    <s v="xxx"/>
    <x v="38"/>
    <s v="Sunday10:00-11:30xxx"/>
    <s v="Sunday10:00-11:30xxxxxxx"/>
    <n v="1"/>
    <x v="12"/>
    <m/>
    <s v="xxxxxxx&#10;701 --- xxx"/>
  </r>
  <r>
    <n v="86"/>
    <s v="Sunday"/>
    <s v="10:00-11:30"/>
    <s v="D"/>
    <n v="40"/>
    <n v="702"/>
    <s v="TE204(L2T3)C"/>
    <s v="MRR"/>
    <x v="10"/>
    <s v="Sunday10:00-11:30MRR"/>
    <s v="Sunday10:00-11:30(L2T3)C"/>
    <n v="1"/>
    <x v="4"/>
    <m/>
    <s v="TE204(L2T3)C&#10;702 --- MRR"/>
  </r>
  <r>
    <n v="87"/>
    <s v="Sunday"/>
    <s v="10:00-11:30"/>
    <s v="D"/>
    <n v="41"/>
    <n v="703"/>
    <s v="TE132(L1T3)E"/>
    <s v="TM"/>
    <x v="18"/>
    <s v="Sunday10:00-11:30TM"/>
    <s v="Sunday10:00-11:30(L1T3)E"/>
    <n v="1"/>
    <x v="3"/>
    <m/>
    <s v="TE132(L1T3)E&#10;703 --- TM"/>
  </r>
  <r>
    <n v="88"/>
    <s v="Sunday"/>
    <s v="10:00-11:30"/>
    <s v="D"/>
    <n v="42"/>
    <n v="704"/>
    <s v="TE408(L4T2)B(Ap)"/>
    <s v="AAM"/>
    <x v="7"/>
    <s v="Sunday10:00-11:30AAM"/>
    <s v="Sunday10:00-11:30(L4T2)B(Ap)"/>
    <n v="1"/>
    <x v="6"/>
    <m/>
    <s v="TE408(L4T2)B(Ap)&#10;704 --- AAM"/>
  </r>
  <r>
    <n v="89"/>
    <s v="Sunday"/>
    <s v="10:00-11:30"/>
    <s v="D"/>
    <n v="43"/>
    <n v="705"/>
    <s v="TE133(L1T3)D"/>
    <s v="KSS"/>
    <x v="35"/>
    <s v="Sunday10:00-11:30KSS"/>
    <s v="Sunday10:00-11:30(L1T3)D"/>
    <n v="1"/>
    <x v="3"/>
    <m/>
    <s v="TE133(L1T3)D&#10;705 --- KSS"/>
  </r>
  <r>
    <n v="90"/>
    <s v="Sunday"/>
    <s v="10:00-11:30"/>
    <s v="D"/>
    <n v="44"/>
    <n v="706"/>
    <s v="TE402(L3T3)D"/>
    <s v="DMA"/>
    <x v="14"/>
    <s v="Sunday10:00-11:30DMA"/>
    <s v="Sunday10:00-11:30(L3T3)D"/>
    <n v="1"/>
    <x v="5"/>
    <m/>
    <s v="TE402(L3T3)D&#10;706 --- DMA"/>
  </r>
  <r>
    <n v="91"/>
    <s v="Sunday"/>
    <s v="10:00-11:30"/>
    <s v="D"/>
    <n v="45"/>
    <n v="707"/>
    <s v="TE305(L3T1)A"/>
    <s v="TAC"/>
    <x v="39"/>
    <s v="Sunday10:00-11:30TAC"/>
    <s v="Sunday10:00-11:30(L3T1)A"/>
    <n v="1"/>
    <x v="11"/>
    <m/>
    <s v="TE305(L3T1)A&#10;707 --- TAC"/>
  </r>
  <r>
    <n v="92"/>
    <s v="Sunday"/>
    <s v="10:00-11:30"/>
    <s v="D"/>
    <n v="46"/>
    <n v="304"/>
    <s v="TE302(L3T1)C"/>
    <s v="AG"/>
    <x v="40"/>
    <s v="Sunday10:00-11:30AG"/>
    <s v="Sunday10:00-11:30(L3T1)C"/>
    <n v="1"/>
    <x v="11"/>
    <m/>
    <s v="TE302(L3T1)C&#10;304 --- AG"/>
  </r>
  <r>
    <n v="93"/>
    <s v="Sunday"/>
    <s v="10:00-11:30"/>
    <s v="D"/>
    <n v="47"/>
    <n v="301"/>
    <s v="TE311(L3T3)C"/>
    <s v="MR1"/>
    <x v="6"/>
    <s v="Sunday10:00-11:30MR1"/>
    <s v="Sunday10:00-11:30(L3T3)C"/>
    <n v="1"/>
    <x v="5"/>
    <m/>
    <s v="TE311(L3T3)C&#10;301 --- MR1"/>
  </r>
  <r>
    <n v="94"/>
    <s v="Sunday"/>
    <s v="10:00-11:30"/>
    <s v="D"/>
    <n v="48"/>
    <n v="711"/>
    <n v="0"/>
    <n v="0"/>
    <x v="2"/>
    <s v="Sunday10:00-11:300"/>
    <s v="Sunday10:00-11:300"/>
    <n v="2"/>
    <x v="2"/>
    <m/>
    <s v="0&#10;711 --- 0"/>
  </r>
  <r>
    <n v="95"/>
    <s v="Sunday"/>
    <s v="10:00-11:30"/>
    <s v="D"/>
    <n v="49"/>
    <n v="712"/>
    <n v="0"/>
    <n v="0"/>
    <x v="2"/>
    <s v="Sunday10:00-11:300"/>
    <s v="Sunday10:00-11:300"/>
    <n v="2"/>
    <x v="2"/>
    <m/>
    <s v="0&#10;712 --- 0"/>
  </r>
  <r>
    <n v="96"/>
    <s v="Sunday"/>
    <s v="10:00-11:30"/>
    <s v="D"/>
    <n v="50"/>
    <n v="302"/>
    <s v="TE409(L4T1)A"/>
    <s v="MH"/>
    <x v="34"/>
    <s v="Sunday10:00-11:30MH"/>
    <s v="Sunday10:00-11:30(L4T1)A"/>
    <n v="1"/>
    <x v="8"/>
    <m/>
    <s v="TE409(L4T1)A&#10;302 --- MH"/>
  </r>
  <r>
    <n v="97"/>
    <s v="Sunday"/>
    <s v="11:30-01:00"/>
    <s v="G"/>
    <n v="39"/>
    <n v="701"/>
    <s v="TE306(L3T2)B"/>
    <s v="TM"/>
    <x v="1"/>
    <s v="Sunday11:30-01:00TM"/>
    <s v="Sunday11:30-01:00(L3T2)B"/>
    <n v="1"/>
    <x v="1"/>
    <m/>
    <s v="TE306(L3T2)B&#10;701 --- TM"/>
  </r>
  <r>
    <n v="98"/>
    <s v="Sunday"/>
    <s v="11:30-01:00"/>
    <s v="G"/>
    <n v="40"/>
    <n v="702"/>
    <s v="TE132(L1T3)B"/>
    <s v="WAB"/>
    <x v="16"/>
    <s v="Sunday11:30-01:00WAB"/>
    <s v="Sunday11:30-01:00(L1T3)B"/>
    <n v="1"/>
    <x v="3"/>
    <m/>
    <s v="TE132(L1T3)B&#10;702 --- WAB"/>
  </r>
  <r>
    <n v="99"/>
    <s v="Sunday"/>
    <s v="11:30-01:00"/>
    <s v="G"/>
    <n v="41"/>
    <n v="703"/>
    <s v="TE213(L2T1)C"/>
    <s v="AAA"/>
    <x v="0"/>
    <s v="Sunday11:30-01:00AAA"/>
    <s v="Sunday11:30-01:00(L2T1)C"/>
    <n v="1"/>
    <x v="0"/>
    <m/>
    <s v="TE213(L2T1)C&#10;703 --- AAA"/>
  </r>
  <r>
    <n v="100"/>
    <s v="Sunday"/>
    <s v="11:30-01:00"/>
    <s v="G"/>
    <n v="42"/>
    <n v="704"/>
    <s v="TE401 (L4T1)FAB"/>
    <s v="MMH"/>
    <x v="41"/>
    <s v="Sunday11:30-01:00MMH"/>
    <s v="Sunday11:30-01:00(L4T1)FAB"/>
    <n v="1"/>
    <x v="8"/>
    <m/>
    <s v="TE401 (L4T1)FAB&#10;704 --- MMH"/>
  </r>
  <r>
    <n v="101"/>
    <s v="Sunday"/>
    <s v="11:30-01:00"/>
    <s v="G"/>
    <n v="43"/>
    <n v="705"/>
    <s v="CHE124(L1T2)B"/>
    <s v="MMI"/>
    <x v="32"/>
    <s v="Sunday11:30-01:00MMI"/>
    <s v="Sunday11:30-01:00(L1T2)B"/>
    <n v="1"/>
    <x v="9"/>
    <m/>
    <s v="CHE124(L1T2)B&#10;705 --- MMI"/>
  </r>
  <r>
    <n v="102"/>
    <s v="Sunday"/>
    <s v="11:30-01:00"/>
    <s v="G"/>
    <n v="44"/>
    <n v="706"/>
    <s v="TE308 (L3T2)A"/>
    <s v="MAB"/>
    <x v="3"/>
    <s v="Sunday11:30-01:00MAB"/>
    <s v="Sunday11:30-01:00(L3T2)A"/>
    <n v="1"/>
    <x v="1"/>
    <m/>
    <s v="TE308 (L3T2)A&#10;706 --- MAB"/>
  </r>
  <r>
    <n v="103"/>
    <s v="Sunday"/>
    <s v="11:30-01:00"/>
    <s v="G"/>
    <n v="45"/>
    <n v="707"/>
    <s v="TE305(L3T1)B"/>
    <s v="TAC"/>
    <x v="36"/>
    <s v="Sunday11:30-01:00TAC"/>
    <s v="Sunday11:30-01:00(L3T1)B"/>
    <n v="1"/>
    <x v="11"/>
    <m/>
    <s v="TE305(L3T1)B&#10;707 --- TAC"/>
  </r>
  <r>
    <n v="104"/>
    <s v="Sunday"/>
    <s v="11:30-01:00"/>
    <s v="G"/>
    <n v="46"/>
    <n v="301"/>
    <s v="TE211(L2T1)B"/>
    <s v="SM1"/>
    <x v="31"/>
    <s v="Sunday11:30-01:00SM1"/>
    <s v="Sunday11:30-01:00(L2T1)B"/>
    <n v="1"/>
    <x v="0"/>
    <m/>
    <s v="TE211(L2T1)B&#10;301 --- SM1"/>
  </r>
  <r>
    <n v="105"/>
    <s v="Sunday"/>
    <s v="11:30-01:00"/>
    <s v="G"/>
    <n v="47"/>
    <n v="304"/>
    <s v="TE311(L3T3)D"/>
    <s v="MR1"/>
    <x v="14"/>
    <s v="Sunday11:30-01:00MR1"/>
    <s v="Sunday11:30-01:00(L3T3)D"/>
    <n v="1"/>
    <x v="5"/>
    <m/>
    <s v="TE311(L3T3)D&#10;304 --- MR1"/>
  </r>
  <r>
    <n v="106"/>
    <s v="Sunday"/>
    <s v="11:30-01:00"/>
    <s v="G"/>
    <n v="48"/>
    <n v="711"/>
    <n v="0"/>
    <n v="0"/>
    <x v="2"/>
    <s v="Sunday11:30-01:000"/>
    <s v="Sunday11:30-01:000"/>
    <n v="2"/>
    <x v="2"/>
    <m/>
    <s v="0&#10;711 --- 0"/>
  </r>
  <r>
    <n v="107"/>
    <s v="Sunday"/>
    <s v="11:30-01:00"/>
    <s v="G"/>
    <n v="49"/>
    <n v="712"/>
    <s v="TE203(L2T2)A"/>
    <s v="FHA"/>
    <x v="29"/>
    <s v="Sunday11:30-01:00FHA"/>
    <s v="Sunday11:30-01:00(L2T2)A"/>
    <n v="1"/>
    <x v="10"/>
    <m/>
    <s v="TE203(L2T2)A&#10;712 --- FHA"/>
  </r>
  <r>
    <n v="108"/>
    <s v="Sunday"/>
    <s v="11:30-01:00"/>
    <s v="G"/>
    <n v="50"/>
    <n v="0"/>
    <n v="0"/>
    <n v="0"/>
    <x v="2"/>
    <s v="Sunday11:30-01:000"/>
    <s v="Sunday11:30-01:000"/>
    <n v="2"/>
    <x v="2"/>
    <m/>
    <s v="0&#10;0 --- 0"/>
  </r>
  <r>
    <n v="109"/>
    <s v="Sunday"/>
    <s v="01:00-02:30"/>
    <s v="J"/>
    <n v="39"/>
    <n v="701"/>
    <s v="TE404(L4T2)B(Ap)"/>
    <s v="MMR"/>
    <x v="7"/>
    <s v="Sunday01:00-02:30MMR"/>
    <s v="Sunday01:00-02:30(L4T2)B(Ap)"/>
    <n v="1"/>
    <x v="6"/>
    <m/>
    <s v="TE404(L4T2)B(Ap)&#10;701 --- MMR"/>
  </r>
  <r>
    <n v="110"/>
    <s v="Sunday"/>
    <s v="01:00-02:30"/>
    <s v="J"/>
    <n v="40"/>
    <n v="702"/>
    <s v="TE204(L2T3)A"/>
    <s v="MAB"/>
    <x v="5"/>
    <s v="Sunday01:00-02:30MAB"/>
    <s v="Sunday01:00-02:30(L2T3)A"/>
    <n v="1"/>
    <x v="4"/>
    <m/>
    <s v="TE204(L2T3)A&#10;702 --- MAB"/>
  </r>
  <r>
    <n v="111"/>
    <s v="Sunday"/>
    <s v="01:00-02:30"/>
    <s v="J"/>
    <n v="41"/>
    <n v="703"/>
    <s v="TE203(L2T2)C"/>
    <s v="RIK"/>
    <x v="24"/>
    <s v="Sunday01:00-02:30RIK"/>
    <s v="Sunday01:00-02:30(L2T2)C"/>
    <n v="1"/>
    <x v="10"/>
    <m/>
    <s v="TE203(L2T2)C&#10;703 --- RIK"/>
  </r>
  <r>
    <n v="112"/>
    <s v="Sunday"/>
    <s v="01:00-02:30"/>
    <s v="J"/>
    <n v="42"/>
    <n v="704"/>
    <s v="TE204(L2T3)B"/>
    <s v="AAM"/>
    <x v="13"/>
    <s v="Sunday01:00-02:30AAM"/>
    <s v="Sunday01:00-02:30(L2T3)B"/>
    <n v="1"/>
    <x v="4"/>
    <m/>
    <s v="TE204(L2T3)B&#10;704 --- AAM"/>
  </r>
  <r>
    <n v="113"/>
    <s v="Sunday"/>
    <s v="01:00-02:30"/>
    <s v="J"/>
    <n v="43"/>
    <n v="705"/>
    <s v="TE404(L4T2)(Fb)"/>
    <s v="MMH"/>
    <x v="42"/>
    <s v="Sunday01:00-02:30MMH"/>
    <s v="Sunday01:00-02:30(L4T2)(Fb)"/>
    <n v="1"/>
    <x v="6"/>
    <m/>
    <s v="TE404(L4T2)(Fb)&#10;705 --- MMH"/>
  </r>
  <r>
    <n v="114"/>
    <s v="Sunday"/>
    <s v="01:00-02:30"/>
    <s v="J"/>
    <n v="44"/>
    <n v="706"/>
    <s v="PHY111(L1T1)A"/>
    <s v="AKA"/>
    <x v="9"/>
    <s v="Sunday01:00-02:30AKA"/>
    <s v="Sunday01:00-02:30(L1T1)A"/>
    <n v="1"/>
    <x v="7"/>
    <m/>
    <s v="PHY111(L1T1)A&#10;706 --- AKA"/>
  </r>
  <r>
    <n v="115"/>
    <s v="Sunday"/>
    <s v="01:00-02:30"/>
    <s v="J"/>
    <n v="45"/>
    <n v="707"/>
    <s v="xxxxxx"/>
    <s v="xxxx"/>
    <x v="43"/>
    <s v="Sunday01:00-02:30xxxx"/>
    <s v="Sunday01:00-02:30xxxxxx"/>
    <n v="1"/>
    <x v="12"/>
    <m/>
    <s v="xxxxxx&#10;707 --- xxxx"/>
  </r>
  <r>
    <n v="116"/>
    <s v="Sunday"/>
    <s v="01:00-02:30"/>
    <s v="J"/>
    <n v="46"/>
    <n v="301"/>
    <s v="TE211(L2T1)A"/>
    <s v="SM1"/>
    <x v="20"/>
    <s v="Sunday01:00-02:30SM1"/>
    <s v="Sunday01:00-02:30(L2T1)A"/>
    <n v="1"/>
    <x v="0"/>
    <m/>
    <s v="TE211(L2T1)A&#10;301 --- SM1"/>
  </r>
  <r>
    <n v="117"/>
    <s v="Sunday"/>
    <s v="01:00-02:30"/>
    <s v="J"/>
    <n v="47"/>
    <n v="304"/>
    <s v="STA131(L1T3)F"/>
    <s v="SRD"/>
    <x v="8"/>
    <s v="Sunday01:00-02:30SRD"/>
    <s v="Sunday01:00-02:30(L1T3)F"/>
    <n v="1"/>
    <x v="3"/>
    <m/>
    <s v="STA131(L1T3)F&#10;304 --- SRD"/>
  </r>
  <r>
    <n v="118"/>
    <s v="Sunday"/>
    <s v="01:00-02:30"/>
    <s v="J"/>
    <n v="48"/>
    <n v="711"/>
    <s v="BUC403(L3T3)C"/>
    <s v="SH1"/>
    <x v="6"/>
    <s v="Sunday01:00-02:30SH1"/>
    <s v="Sunday01:00-02:30(L3T3)C"/>
    <n v="1"/>
    <x v="5"/>
    <m/>
    <s v="BUC403(L3T3)C&#10;711 --- SH1"/>
  </r>
  <r>
    <n v="119"/>
    <s v="Sunday"/>
    <s v="01:00-02:30"/>
    <s v="J"/>
    <n v="49"/>
    <n v="712"/>
    <s v="TE 205(L2T2)A"/>
    <s v="FS"/>
    <x v="29"/>
    <s v="Sunday01:00-02:30FS"/>
    <s v="Sunday01:00-02:30(L2T2)A"/>
    <n v="1"/>
    <x v="10"/>
    <m/>
    <s v="TE 205(L2T2)A&#10;712 --- FS"/>
  </r>
  <r>
    <n v="120"/>
    <s v="Sunday"/>
    <s v="01:00-02:30"/>
    <s v="J"/>
    <n v="50"/>
    <n v="302"/>
    <s v="TE409(L4T1)B"/>
    <s v="MH"/>
    <x v="44"/>
    <s v="Sunday01:00-02:30MH"/>
    <s v="Sunday01:00-02:30(L4T1)B"/>
    <n v="1"/>
    <x v="8"/>
    <m/>
    <s v="TE409(L4T1)B&#10;302 --- MH"/>
  </r>
  <r>
    <n v="121"/>
    <s v="Sunday"/>
    <s v="2:30-04:00"/>
    <s v="M"/>
    <n v="39"/>
    <n v="701"/>
    <s v="TE405(L4T1)B"/>
    <s v="NF"/>
    <x v="44"/>
    <s v="Sunday2:30-04:00NF"/>
    <s v="Sunday2:30-04:00(L4T1)B"/>
    <n v="1"/>
    <x v="8"/>
    <m/>
    <s v="TE405(L4T1)B&#10;701 --- NF"/>
  </r>
  <r>
    <n v="122"/>
    <s v="Sunday"/>
    <s v="2:30-04:00"/>
    <s v="M"/>
    <n v="40"/>
    <n v="702"/>
    <s v="TE301 (L3T1)A"/>
    <s v="AHM"/>
    <x v="39"/>
    <s v="Sunday2:30-04:00AHM"/>
    <s v="Sunday2:30-04:00(L3T1)A"/>
    <n v="1"/>
    <x v="11"/>
    <m/>
    <s v="TE301 (L3T1)A&#10;702 --- AHM"/>
  </r>
  <r>
    <n v="123"/>
    <s v="Sunday"/>
    <s v="2:30-04:00"/>
    <s v="M"/>
    <n v="41"/>
    <n v="703"/>
    <s v="TE205(L2T2)B"/>
    <s v="RIK"/>
    <x v="33"/>
    <s v="Sunday2:30-04:00RIK"/>
    <s v="Sunday2:30-04:00(L2T2)B"/>
    <n v="1"/>
    <x v="10"/>
    <m/>
    <s v="TE205(L2T2)B&#10;703 --- RIK"/>
  </r>
  <r>
    <n v="124"/>
    <s v="Sunday"/>
    <s v="2:30-04:00"/>
    <s v="M"/>
    <n v="42"/>
    <n v="704"/>
    <s v="TE215(L2T1)A"/>
    <s v="ANF"/>
    <x v="20"/>
    <s v="Sunday2:30-04:00ANF"/>
    <s v="Sunday2:30-04:00(L2T1)A"/>
    <n v="1"/>
    <x v="0"/>
    <m/>
    <s v="TE215(L2T1)A&#10;704 --- ANF"/>
  </r>
  <r>
    <n v="125"/>
    <s v="Sunday"/>
    <s v="2:30-04:00"/>
    <s v="M"/>
    <n v="43"/>
    <n v="705"/>
    <s v="CHE124(L1T2)A"/>
    <s v="MMI"/>
    <x v="22"/>
    <s v="Sunday2:30-04:00MMI"/>
    <s v="Sunday2:30-04:00(L1T2)A"/>
    <n v="1"/>
    <x v="9"/>
    <m/>
    <s v="CHE124(L1T2)A&#10;705 --- MMI"/>
  </r>
  <r>
    <n v="126"/>
    <s v="Sunday"/>
    <s v="2:30-04:00"/>
    <s v="M"/>
    <n v="44"/>
    <n v="706"/>
    <s v="PHY111(L1T1)C"/>
    <s v="AKA"/>
    <x v="25"/>
    <s v="Sunday2:30-04:00AKA"/>
    <s v="Sunday2:30-04:00(L1T1)C"/>
    <n v="1"/>
    <x v="7"/>
    <m/>
    <s v="PHY111(L1T1)C&#10;706 --- AKA"/>
  </r>
  <r>
    <n v="127"/>
    <s v="Sunday"/>
    <s v="2:30-04:00"/>
    <s v="M"/>
    <n v="45"/>
    <n v="707"/>
    <s v="TE401(L4T1)A(Ap)"/>
    <s v="MMR"/>
    <x v="23"/>
    <s v="Sunday2:30-04:00MMR"/>
    <s v="Sunday2:30-04:00(L4T1)A(Ap)"/>
    <n v="1"/>
    <x v="8"/>
    <m/>
    <s v="TE401(L4T1)A(Ap)&#10;707 --- MMR"/>
  </r>
  <r>
    <n v="128"/>
    <s v="Sunday"/>
    <s v="2:30-04:00"/>
    <s v="M"/>
    <n v="46"/>
    <n v="301"/>
    <s v="TE311(L3T3)A"/>
    <s v="SSS"/>
    <x v="30"/>
    <s v="Sunday2:30-04:00SSS"/>
    <s v="Sunday2:30-04:00(L3T3)A"/>
    <n v="1"/>
    <x v="5"/>
    <m/>
    <s v="TE311(L3T3)A&#10;301 --- SSS"/>
  </r>
  <r>
    <n v="129"/>
    <s v="Sunday"/>
    <s v="2:30-04:00"/>
    <s v="M"/>
    <n v="47"/>
    <n v="304"/>
    <s v="MAT111(L1T1)D"/>
    <s v="SF1"/>
    <x v="19"/>
    <s v="Sunday2:30-04:00SF1"/>
    <s v="Sunday2:30-04:00(L1T1)D"/>
    <n v="1"/>
    <x v="7"/>
    <m/>
    <s v="MAT111(L1T1)D&#10;304 --- SF1"/>
  </r>
  <r>
    <n v="130"/>
    <s v="Sunday"/>
    <s v="2:30-04:00"/>
    <s v="M"/>
    <n v="48"/>
    <n v="711"/>
    <s v="BUC403(L3T3)D"/>
    <s v="SH1"/>
    <x v="14"/>
    <s v="Sunday2:30-04:00SH1"/>
    <s v="Sunday2:30-04:00(L3T3)D"/>
    <n v="1"/>
    <x v="5"/>
    <m/>
    <s v="BUC403(L3T3)D&#10;711 --- SH1"/>
  </r>
  <r>
    <n v="131"/>
    <s v="Sunday"/>
    <s v="2:30-04:00"/>
    <s v="M"/>
    <n v="49"/>
    <n v="712"/>
    <n v="0"/>
    <n v="0"/>
    <x v="2"/>
    <s v="Sunday2:30-04:000"/>
    <s v="Sunday2:30-04:000"/>
    <n v="2"/>
    <x v="2"/>
    <m/>
    <s v="0&#10;712 --- 0"/>
  </r>
  <r>
    <n v="132"/>
    <s v="Sunday"/>
    <s v="2:30-04:00"/>
    <s v="M"/>
    <n v="50"/>
    <n v="0"/>
    <n v="0"/>
    <n v="0"/>
    <x v="2"/>
    <s v="Sunday2:30-04:000"/>
    <s v="Sunday2:30-04:000"/>
    <n v="2"/>
    <x v="2"/>
    <m/>
    <s v="0&#10;0 --- 0"/>
  </r>
  <r>
    <n v="133"/>
    <s v="Sunday"/>
    <s v="04:00-05:30"/>
    <s v="P"/>
    <n v="39"/>
    <n v="701"/>
    <s v="TE404(L4T2)(WP)"/>
    <s v="ZU"/>
    <x v="45"/>
    <s v="Sunday04:00-05:30ZU"/>
    <s v="Sunday04:00-05:30(L4T2)(WP)"/>
    <n v="1"/>
    <x v="6"/>
    <m/>
    <s v="TE404(L4T2)(WP)&#10;701 --- ZU"/>
  </r>
  <r>
    <n v="134"/>
    <s v="Sunday"/>
    <s v="04:00-05:30"/>
    <s v="P"/>
    <n v="40"/>
    <n v="702"/>
    <s v="PHY111(L1T1)D"/>
    <s v="AKA"/>
    <x v="19"/>
    <s v="Sunday04:00-05:30AKA"/>
    <s v="Sunday04:00-05:30(L1T1)D"/>
    <n v="1"/>
    <x v="7"/>
    <m/>
    <s v="PHY111(L1T1)D&#10;702 --- AKA"/>
  </r>
  <r>
    <n v="135"/>
    <s v="Sunday"/>
    <s v="04:00-05:30"/>
    <s v="P"/>
    <n v="41"/>
    <n v="703"/>
    <n v="0"/>
    <n v="0"/>
    <x v="2"/>
    <s v="Sunday04:00-05:300"/>
    <s v="Sunday04:00-05:300"/>
    <n v="6"/>
    <x v="2"/>
    <m/>
    <s v="0&#10;703 --- 0"/>
  </r>
  <r>
    <n v="136"/>
    <s v="Sunday"/>
    <s v="04:00-05:30"/>
    <s v="P"/>
    <n v="42"/>
    <n v="704"/>
    <s v="TE309(L3T2)B"/>
    <s v="MSB"/>
    <x v="1"/>
    <s v="Sunday04:00-05:30MSB"/>
    <s v="Sunday04:00-05:30(L3T2)B"/>
    <n v="1"/>
    <x v="1"/>
    <m/>
    <s v="TE309(L3T2)B&#10;704 --- MSB"/>
  </r>
  <r>
    <n v="137"/>
    <s v="Sunday"/>
    <s v="04:00-05:30"/>
    <s v="P"/>
    <n v="43"/>
    <n v="705"/>
    <s v="TE215(L2T1)C"/>
    <s v="ANF"/>
    <x v="0"/>
    <s v="Sunday04:00-05:30ANF"/>
    <s v="Sunday04:00-05:30(L2T1)C"/>
    <n v="1"/>
    <x v="0"/>
    <m/>
    <s v="TE215(L2T1)C&#10;705 --- ANF"/>
  </r>
  <r>
    <n v="138"/>
    <s v="Sunday"/>
    <s v="04:00-05:30"/>
    <s v="P"/>
    <n v="44"/>
    <n v="706"/>
    <s v="ENG111(L1T1)A"/>
    <s v="SKB"/>
    <x v="9"/>
    <s v="Sunday04:00-05:30SKB"/>
    <s v="Sunday04:00-05:30(L1T1)A"/>
    <n v="1"/>
    <x v="7"/>
    <m/>
    <s v="ENG111(L1T1)A&#10;706 --- SKB"/>
  </r>
  <r>
    <n v="139"/>
    <s v="Sunday"/>
    <s v="04:00-05:30"/>
    <s v="P"/>
    <n v="45"/>
    <n v="707"/>
    <n v="0"/>
    <n v="0"/>
    <x v="2"/>
    <s v="Sunday04:00-05:300"/>
    <s v="Sunday04:00-05:300"/>
    <n v="6"/>
    <x v="2"/>
    <m/>
    <s v="0&#10;707 --- 0"/>
  </r>
  <r>
    <n v="140"/>
    <s v="Sunday"/>
    <s v="04:00-05:30"/>
    <s v="P"/>
    <n v="46"/>
    <n v="301"/>
    <n v="0"/>
    <n v="0"/>
    <x v="2"/>
    <s v="Sunday04:00-05:300"/>
    <s v="Sunday04:00-05:300"/>
    <n v="6"/>
    <x v="2"/>
    <m/>
    <s v="0&#10;301 --- 0"/>
  </r>
  <r>
    <n v="141"/>
    <s v="Sunday"/>
    <s v="04:00-05:30"/>
    <s v="P"/>
    <n v="47"/>
    <n v="304"/>
    <s v="MAT111(L1T1)C"/>
    <s v="SF1"/>
    <x v="25"/>
    <s v="Sunday04:00-05:30SF1"/>
    <s v="Sunday04:00-05:30(L1T1)C"/>
    <n v="1"/>
    <x v="7"/>
    <m/>
    <s v="MAT111(L1T1)C&#10;304 --- SF1"/>
  </r>
  <r>
    <n v="142"/>
    <s v="Sunday"/>
    <s v="04:00-05:30"/>
    <s v="P"/>
    <n v="48"/>
    <n v="711"/>
    <n v="0"/>
    <n v="0"/>
    <x v="2"/>
    <s v="Sunday04:00-05:300"/>
    <s v="Sunday04:00-05:300"/>
    <n v="6"/>
    <x v="2"/>
    <m/>
    <s v="0&#10;711 --- 0"/>
  </r>
  <r>
    <n v="143"/>
    <s v="Sunday"/>
    <s v="04:00-05:30"/>
    <s v="P"/>
    <n v="49"/>
    <n v="712"/>
    <n v="0"/>
    <n v="0"/>
    <x v="2"/>
    <s v="Sunday04:00-05:300"/>
    <s v="Sunday04:00-05:300"/>
    <n v="6"/>
    <x v="2"/>
    <m/>
    <s v="0&#10;712 --- 0"/>
  </r>
  <r>
    <n v="144"/>
    <s v="Sunday"/>
    <s v="04:00-05:30"/>
    <s v="P"/>
    <n v="50"/>
    <n v="0"/>
    <n v="0"/>
    <n v="0"/>
    <x v="2"/>
    <s v="Sunday04:00-05:300"/>
    <s v="Sunday04:00-05:300"/>
    <n v="6"/>
    <x v="2"/>
    <m/>
    <s v="0&#10;0 --- 0"/>
  </r>
  <r>
    <n v="145"/>
    <s v="Monday"/>
    <s v="08:30-10:00"/>
    <s v="A"/>
    <n v="77"/>
    <n v="701"/>
    <s v="TE215(L2T1)D"/>
    <s v="ANF"/>
    <x v="11"/>
    <s v="Monday08:30-10:00ANF"/>
    <s v="Monday08:30-10:00(L2T1)D"/>
    <n v="1"/>
    <x v="0"/>
    <m/>
    <s v="TE215(L2T1)D&#10;701 --- ANF"/>
  </r>
  <r>
    <n v="146"/>
    <s v="Monday"/>
    <s v="08:30-10:00"/>
    <s v="A"/>
    <n v="78"/>
    <n v="702"/>
    <s v="TE404(L4T2)B(Ap)"/>
    <s v="MMR"/>
    <x v="7"/>
    <s v="Monday08:30-10:00MMR"/>
    <s v="Monday08:30-10:00(L4T2)B(Ap)"/>
    <n v="1"/>
    <x v="6"/>
    <m/>
    <s v="TE404(L4T2)B(Ap)&#10;702 --- MMR"/>
  </r>
  <r>
    <n v="147"/>
    <s v="Monday"/>
    <s v="08:30-10:00"/>
    <s v="A"/>
    <n v="79"/>
    <n v="703"/>
    <s v="BDS307(L3T2)A"/>
    <s v="FHS"/>
    <x v="3"/>
    <s v="Monday08:30-10:00FHS"/>
    <s v="Monday08:30-10:00(L3T2)A"/>
    <n v="1"/>
    <x v="1"/>
    <m/>
    <s v="BDS307(L3T2)A&#10;703 --- FHS"/>
  </r>
  <r>
    <n v="148"/>
    <s v="Monday"/>
    <s v="08:30-10:00"/>
    <s v="A"/>
    <n v="80"/>
    <n v="704"/>
    <s v="TE405(L4T1)E"/>
    <s v="FBS"/>
    <x v="46"/>
    <s v="Monday08:30-10:00FBS"/>
    <s v="Monday08:30-10:00(L4T1)E"/>
    <n v="1"/>
    <x v="8"/>
    <m/>
    <s v="TE405(L4T1)E&#10;704 --- FBS"/>
  </r>
  <r>
    <n v="149"/>
    <s v="Monday"/>
    <s v="08:30-10:00"/>
    <s v="A"/>
    <n v="81"/>
    <n v="705"/>
    <s v="TE310(L3T3)B"/>
    <s v="SS"/>
    <x v="37"/>
    <s v="Monday08:30-10:00SS"/>
    <s v="Monday08:30-10:00(L3T3)B"/>
    <n v="1"/>
    <x v="5"/>
    <m/>
    <s v="TE310(L3T3)B&#10;705 --- SS"/>
  </r>
  <r>
    <n v="150"/>
    <s v="Monday"/>
    <s v="08:30-10:00"/>
    <s v="A"/>
    <n v="82"/>
    <n v="706"/>
    <s v="A&amp;M209(L2T3)C"/>
    <s v="NL"/>
    <x v="10"/>
    <s v="Monday08:30-10:00NL"/>
    <s v="Monday08:30-10:00(L2T3)C"/>
    <n v="1"/>
    <x v="4"/>
    <m/>
    <s v="A&amp;M209(L2T3)C&#10;706 --- NL"/>
  </r>
  <r>
    <n v="151"/>
    <s v="Monday"/>
    <s v="08:30-10:00"/>
    <s v="A"/>
    <n v="83"/>
    <n v="707"/>
    <s v="xxx"/>
    <s v="XXX"/>
    <x v="47"/>
    <s v="Monday08:30-10:00XXX"/>
    <s v="Monday08:30-10:00xxx"/>
    <n v="1"/>
    <x v="13"/>
    <m/>
    <s v="xxx&#10;707 --- XXX"/>
  </r>
  <r>
    <n v="152"/>
    <s v="Monday"/>
    <s v="08:30-10:00"/>
    <s v="A"/>
    <n v="84"/>
    <n v="301"/>
    <n v="0"/>
    <n v="0"/>
    <x v="2"/>
    <s v="Monday08:30-10:000"/>
    <s v="Monday08:30-10:000"/>
    <n v="3"/>
    <x v="2"/>
    <m/>
    <s v="0&#10;301 --- 0"/>
  </r>
  <r>
    <n v="153"/>
    <s v="Monday"/>
    <s v="08:30-10:00"/>
    <s v="A"/>
    <n v="85"/>
    <n v="304"/>
    <s v="ENG111(L1T1)A"/>
    <s v="SKB"/>
    <x v="9"/>
    <s v="Monday08:30-10:00SKB"/>
    <s v="Monday08:30-10:00(L1T1)A"/>
    <n v="1"/>
    <x v="7"/>
    <m/>
    <s v="ENG111(L1T1)A&#10;304 --- SKB"/>
  </r>
  <r>
    <n v="154"/>
    <s v="Monday"/>
    <s v="08:30-10:00"/>
    <s v="A"/>
    <n v="86"/>
    <n v="711"/>
    <n v="0"/>
    <n v="0"/>
    <x v="2"/>
    <s v="Monday08:30-10:000"/>
    <s v="Monday08:30-10:000"/>
    <n v="3"/>
    <x v="2"/>
    <m/>
    <s v="0&#10;711 --- 0"/>
  </r>
  <r>
    <n v="155"/>
    <s v="Monday"/>
    <s v="08:30-10:00"/>
    <s v="A"/>
    <n v="87"/>
    <n v="712"/>
    <n v="0"/>
    <n v="0"/>
    <x v="2"/>
    <s v="Monday08:30-10:000"/>
    <s v="Monday08:30-10:000"/>
    <n v="3"/>
    <x v="2"/>
    <m/>
    <s v="0&#10;712 --- 0"/>
  </r>
  <r>
    <n v="156"/>
    <s v="Monday"/>
    <s v="08:30-10:00"/>
    <s v="A"/>
    <n v="88"/>
    <n v="301"/>
    <s v="TE409(L4T1)C"/>
    <s v="MH"/>
    <x v="48"/>
    <s v="Monday08:30-10:00MH"/>
    <s v="Monday08:30-10:00(L4T1)C"/>
    <n v="1"/>
    <x v="8"/>
    <m/>
    <s v="TE409(L4T1)C&#10;301 --- MH"/>
  </r>
  <r>
    <n v="157"/>
    <s v="Monday"/>
    <s v="10:00-11:30"/>
    <s v="D"/>
    <n v="77"/>
    <n v="701"/>
    <s v="TE401 (L4T1)FAB"/>
    <s v="MMH"/>
    <x v="41"/>
    <s v="Monday10:00-11:30MMH"/>
    <s v="Monday10:00-11:30(L4T1)FAB"/>
    <n v="1"/>
    <x v="8"/>
    <m/>
    <s v="TE401 (L4T1)FAB&#10;701 --- MMH"/>
  </r>
  <r>
    <n v="158"/>
    <s v="Monday"/>
    <s v="10:00-11:30"/>
    <s v="D"/>
    <n v="78"/>
    <n v="702"/>
    <s v="TE404(L4T2)A(Ap)"/>
    <s v="MMR"/>
    <x v="21"/>
    <s v="Monday10:00-11:30MMR"/>
    <s v="Monday10:00-11:30(L4T2)A(Ap)"/>
    <n v="1"/>
    <x v="6"/>
    <m/>
    <s v="TE404(L4T2)A(Ap)&#10;702 --- MMR"/>
  </r>
  <r>
    <n v="159"/>
    <s v="Monday"/>
    <s v="10:00-11:30"/>
    <s v="D"/>
    <n v="79"/>
    <n v="703"/>
    <s v="TE204(L2T3)D"/>
    <s v="MRR"/>
    <x v="26"/>
    <s v="Monday10:00-11:30MRR"/>
    <s v="Monday10:00-11:30(L2T3)D"/>
    <n v="1"/>
    <x v="4"/>
    <m/>
    <s v="TE204(L2T3)D&#10;703 --- MRR"/>
  </r>
  <r>
    <n v="160"/>
    <s v="Monday"/>
    <s v="10:00-11:30"/>
    <s v="D"/>
    <n v="80"/>
    <n v="704"/>
    <s v="TE212(L2T2)A"/>
    <s v="SS1"/>
    <x v="29"/>
    <s v="Monday10:00-11:30SS1"/>
    <s v="Monday10:00-11:30(L2T2)A"/>
    <n v="1"/>
    <x v="10"/>
    <m/>
    <s v="TE212(L2T2)A&#10;704 --- SS1"/>
  </r>
  <r>
    <n v="161"/>
    <s v="Monday"/>
    <s v="10:00-11:30"/>
    <s v="D"/>
    <n v="81"/>
    <n v="705"/>
    <s v="TE310(L3T3)A"/>
    <s v="SS"/>
    <x v="30"/>
    <s v="Monday10:00-11:30SS"/>
    <s v="Monday10:00-11:30(L3T3)A"/>
    <n v="1"/>
    <x v="5"/>
    <m/>
    <s v="TE310(L3T3)A&#10;705 --- SS"/>
  </r>
  <r>
    <n v="162"/>
    <s v="Monday"/>
    <s v="10:00-11:30"/>
    <s v="D"/>
    <n v="82"/>
    <n v="706"/>
    <s v="TE215(L2T1)A"/>
    <s v="ANF"/>
    <x v="20"/>
    <s v="Monday10:00-11:30ANF"/>
    <s v="Monday10:00-11:30(L2T1)A"/>
    <n v="1"/>
    <x v="0"/>
    <m/>
    <s v="TE215(L2T1)A&#10;706 --- ANF"/>
  </r>
  <r>
    <n v="163"/>
    <s v="Monday"/>
    <s v="10:00-11:30"/>
    <s v="D"/>
    <n v="83"/>
    <n v="707"/>
    <s v="TE305(L3T1)C"/>
    <s v="TAC"/>
    <x v="40"/>
    <s v="Monday10:00-11:30TAC"/>
    <s v="Monday10:00-11:30(L3T1)C"/>
    <n v="1"/>
    <x v="11"/>
    <m/>
    <s v="TE305(L3T1)C&#10;707 --- TAC"/>
  </r>
  <r>
    <n v="164"/>
    <s v="Monday"/>
    <s v="10:00-11:30"/>
    <s v="D"/>
    <n v="84"/>
    <n v="301"/>
    <s v="TE111(L1T1)A"/>
    <s v="MK"/>
    <x v="9"/>
    <s v="Monday10:00-11:30MK"/>
    <s v="Monday10:00-11:30(L1T1)A"/>
    <n v="1"/>
    <x v="7"/>
    <m/>
    <s v="TE111(L1T1)A&#10;301 --- MK"/>
  </r>
  <r>
    <n v="165"/>
    <s v="Monday"/>
    <s v="10:00-11:30"/>
    <s v="D"/>
    <n v="85"/>
    <n v="304"/>
    <s v="A&amp;M209(L2T3)A"/>
    <s v="SKD"/>
    <x v="5"/>
    <s v="Monday10:00-11:30SKD"/>
    <s v="Monday10:00-11:30(L2T3)A"/>
    <n v="1"/>
    <x v="4"/>
    <m/>
    <s v="A&amp;M209(L2T3)A&#10;304 --- SKD"/>
  </r>
  <r>
    <n v="166"/>
    <s v="Monday"/>
    <s v="10:00-11:30"/>
    <s v="D"/>
    <n v="86"/>
    <n v="711"/>
    <n v="0"/>
    <n v="0"/>
    <x v="2"/>
    <s v="Monday10:00-11:300"/>
    <s v="Monday10:00-11:300"/>
    <n v="3"/>
    <x v="2"/>
    <m/>
    <s v="0&#10;711 --- 0"/>
  </r>
  <r>
    <n v="167"/>
    <s v="Monday"/>
    <s v="10:00-11:30"/>
    <s v="D"/>
    <n v="87"/>
    <n v="712"/>
    <n v="0"/>
    <n v="0"/>
    <x v="2"/>
    <s v="Monday10:00-11:300"/>
    <s v="Monday10:00-11:300"/>
    <n v="3"/>
    <x v="2"/>
    <m/>
    <s v="0&#10;712 --- 0"/>
  </r>
  <r>
    <n v="168"/>
    <s v="Monday"/>
    <s v="10:00-11:30"/>
    <s v="D"/>
    <n v="88"/>
    <n v="0"/>
    <n v="0"/>
    <n v="0"/>
    <x v="2"/>
    <s v="Monday10:00-11:300"/>
    <s v="Monday10:00-11:300"/>
    <n v="3"/>
    <x v="2"/>
    <m/>
    <s v="0&#10;0 --- 0"/>
  </r>
  <r>
    <n v="169"/>
    <s v="Monday"/>
    <s v="11:30-01:00"/>
    <s v="G"/>
    <n v="77"/>
    <n v="701"/>
    <s v="TE132(L1T3)D"/>
    <s v="WAB"/>
    <x v="35"/>
    <s v="Monday11:30-01:00WAB"/>
    <s v="Monday11:30-01:00(L1T3)D"/>
    <n v="1"/>
    <x v="3"/>
    <m/>
    <s v="TE132(L1T3)D&#10;701 --- WAB"/>
  </r>
  <r>
    <n v="170"/>
    <s v="Monday"/>
    <s v="11:30-01:00"/>
    <s v="G"/>
    <n v="78"/>
    <n v="702"/>
    <n v="0"/>
    <n v="0"/>
    <x v="2"/>
    <s v="Monday11:30-01:000"/>
    <s v="Monday11:30-01:000"/>
    <n v="3"/>
    <x v="2"/>
    <m/>
    <s v="0&#10;702 --- 0"/>
  </r>
  <r>
    <n v="171"/>
    <s v="Monday"/>
    <s v="11:30-01:00"/>
    <s v="G"/>
    <n v="79"/>
    <n v="703"/>
    <s v="TE408(L4T2)A(Ap)"/>
    <s v="AAM"/>
    <x v="21"/>
    <s v="Monday11:30-01:00AAM"/>
    <s v="Monday11:30-01:00(L4T2)A(Ap)"/>
    <n v="1"/>
    <x v="6"/>
    <m/>
    <s v="TE408(L4T2)A(Ap)&#10;703 --- AAM"/>
  </r>
  <r>
    <n v="172"/>
    <s v="Monday"/>
    <s v="11:30-01:00"/>
    <s v="G"/>
    <n v="80"/>
    <n v="704"/>
    <s v="TE306(L3T1)A"/>
    <s v="SS1"/>
    <x v="39"/>
    <s v="Monday11:30-01:00SS1"/>
    <s v="Monday11:30-01:00(L3T1)A"/>
    <n v="1"/>
    <x v="11"/>
    <m/>
    <s v="TE306(L3T1)A&#10;704 --- SS1"/>
  </r>
  <r>
    <n v="173"/>
    <s v="Monday"/>
    <s v="11:30-01:00"/>
    <s v="G"/>
    <n v="81"/>
    <n v="705"/>
    <s v="TE213(L2T1)D"/>
    <s v="AI"/>
    <x v="11"/>
    <s v="Monday11:30-01:00AI"/>
    <s v="Monday11:30-01:00(L2T1)D"/>
    <n v="1"/>
    <x v="0"/>
    <m/>
    <s v="TE213(L2T1)D&#10;705 --- AI"/>
  </r>
  <r>
    <n v="174"/>
    <s v="Monday"/>
    <s v="11:30-01:00"/>
    <s v="G"/>
    <n v="82"/>
    <n v="706"/>
    <s v="MAT133(L1T3)E"/>
    <s v="BCD"/>
    <x v="18"/>
    <s v="Monday11:30-01:00BCD"/>
    <s v="Monday11:30-01:00(L1T3)E"/>
    <n v="1"/>
    <x v="3"/>
    <m/>
    <s v="MAT133(L1T3)E&#10;706 --- BCD"/>
  </r>
  <r>
    <n v="175"/>
    <s v="Monday"/>
    <s v="11:30-01:00"/>
    <s v="G"/>
    <n v="83"/>
    <n v="707"/>
    <s v="TE405(L4T1)C"/>
    <s v="FBS"/>
    <x v="48"/>
    <s v="Monday11:30-01:00FBS"/>
    <s v="Monday11:30-01:00(L4T1)C"/>
    <n v="1"/>
    <x v="8"/>
    <m/>
    <s v="TE405(L4T1)C&#10;707 --- FBS"/>
  </r>
  <r>
    <n v="176"/>
    <s v="Monday"/>
    <s v="11:30-01:00"/>
    <s v="G"/>
    <n v="84"/>
    <n v="301"/>
    <s v="BUS208(L2T2)A"/>
    <s v="RA"/>
    <x v="29"/>
    <s v="Monday11:30-01:00RA"/>
    <s v="Monday11:30-01:00(L2T2)A"/>
    <n v="1"/>
    <x v="10"/>
    <m/>
    <s v="BUS208(L2T2)A&#10;301 --- RA"/>
  </r>
  <r>
    <n v="177"/>
    <s v="Monday"/>
    <s v="11:30-01:00"/>
    <s v="G"/>
    <n v="85"/>
    <n v="304"/>
    <s v="TE211(L2T1)A"/>
    <s v="SM1"/>
    <x v="20"/>
    <s v="Monday11:30-01:00SM1"/>
    <s v="Monday11:30-01:00(L2T1)A"/>
    <n v="1"/>
    <x v="0"/>
    <m/>
    <s v="TE211(L2T1)A&#10;304 --- SM1"/>
  </r>
  <r>
    <n v="178"/>
    <s v="Monday"/>
    <s v="11:30-01:00"/>
    <s v="G"/>
    <n v="86"/>
    <n v="711"/>
    <s v="BUC403(L3T3)B"/>
    <s v="SH2"/>
    <x v="37"/>
    <s v="Monday11:30-01:00SH2"/>
    <s v="Monday11:30-01:00(L3T3)B"/>
    <n v="1"/>
    <x v="5"/>
    <m/>
    <s v="BUC403(L3T3)B&#10;711 --- SH2"/>
  </r>
  <r>
    <n v="179"/>
    <s v="Monday"/>
    <s v="11:30-01:00"/>
    <s v="G"/>
    <n v="87"/>
    <n v="712"/>
    <n v="0"/>
    <n v="0"/>
    <x v="2"/>
    <s v="Monday11:30-01:000"/>
    <s v="Monday11:30-01:000"/>
    <n v="3"/>
    <x v="2"/>
    <m/>
    <s v="0&#10;712 --- 0"/>
  </r>
  <r>
    <n v="180"/>
    <s v="Monday"/>
    <s v="11:30-01:00"/>
    <s v="G"/>
    <n v="88"/>
    <n v="0"/>
    <n v="0"/>
    <n v="0"/>
    <x v="2"/>
    <s v="Monday11:30-01:000"/>
    <s v="Monday11:30-01:000"/>
    <n v="3"/>
    <x v="2"/>
    <m/>
    <s v="0&#10;0 --- 0"/>
  </r>
  <r>
    <n v="181"/>
    <s v="Monday"/>
    <s v="01:00-02:30"/>
    <s v="J"/>
    <n v="77"/>
    <n v="701"/>
    <s v="  701    TE 408(L4T2)(SPF) MMH"/>
    <s v="MMH"/>
    <x v="49"/>
    <s v="Monday01:00-02:30MMH"/>
    <s v="Monday01:00-02:30(L4T2)(SPF) "/>
    <n v="1"/>
    <x v="6"/>
    <m/>
    <s v="  701    TE 408(L4T2)(SPF) MMH&#10;701 --- MMH"/>
  </r>
  <r>
    <n v="182"/>
    <s v="Monday"/>
    <s v="01:00-02:30"/>
    <s v="J"/>
    <n v="78"/>
    <n v="702"/>
    <s v="TE301(L3T1)B"/>
    <s v="AHM"/>
    <x v="36"/>
    <s v="Monday01:00-02:30AHM"/>
    <s v="Monday01:00-02:30(L3T1)B"/>
    <n v="1"/>
    <x v="11"/>
    <m/>
    <s v="TE301(L3T1)B&#10;702 --- AHM"/>
  </r>
  <r>
    <n v="183"/>
    <s v="Monday"/>
    <s v="01:00-02:30"/>
    <s v="J"/>
    <n v="79"/>
    <n v="703"/>
    <s v="TE406(L4T1)A"/>
    <s v="AAA"/>
    <x v="34"/>
    <s v="Monday01:00-02:30AAA"/>
    <s v="Monday01:00-02:30(L4T1)A"/>
    <n v="1"/>
    <x v="8"/>
    <m/>
    <s v="TE406(L4T1)A&#10;703 --- AAA"/>
  </r>
  <r>
    <n v="184"/>
    <s v="Monday"/>
    <s v="01:00-02:30"/>
    <s v="J"/>
    <n v="80"/>
    <n v="704"/>
    <s v="BDS307(L3T2)B"/>
    <s v="FHS"/>
    <x v="1"/>
    <s v="Monday01:00-02:30FHS"/>
    <s v="Monday01:00-02:30(L3T2)B"/>
    <n v="1"/>
    <x v="1"/>
    <m/>
    <s v="BDS307(L3T2)B&#10;704 --- FHS"/>
  </r>
  <r>
    <n v="185"/>
    <s v="Monday"/>
    <s v="01:00-02:30"/>
    <s v="J"/>
    <n v="81"/>
    <n v="705"/>
    <s v="xxx"/>
    <s v="XXX"/>
    <x v="47"/>
    <s v="Monday01:00-02:30XXX"/>
    <s v="Monday01:00-02:30xxx"/>
    <n v="1"/>
    <x v="13"/>
    <m/>
    <s v="xxx&#10;705 --- XXX"/>
  </r>
  <r>
    <n v="186"/>
    <s v="Monday"/>
    <s v="01:00-02:30"/>
    <s v="J"/>
    <n v="82"/>
    <n v="706"/>
    <s v="MAT133(L1T3)D"/>
    <s v="BCD"/>
    <x v="35"/>
    <s v="Monday01:00-02:30BCD"/>
    <s v="Monday01:00-02:30(L1T3)D"/>
    <n v="1"/>
    <x v="3"/>
    <m/>
    <s v="MAT133(L1T3)D&#10;706 --- BCD"/>
  </r>
  <r>
    <n v="187"/>
    <s v="Monday"/>
    <s v="01:00-02:30"/>
    <s v="J"/>
    <n v="83"/>
    <n v="707"/>
    <s v="TE402(L3T3)B"/>
    <s v="DMA"/>
    <x v="37"/>
    <s v="Monday01:00-02:30DMA"/>
    <s v="Monday01:00-02:30(L3T3)B"/>
    <n v="1"/>
    <x v="5"/>
    <m/>
    <s v="TE402(L3T3)B&#10;707 --- DMA"/>
  </r>
  <r>
    <n v="188"/>
    <s v="Monday"/>
    <s v="01:00-02:30"/>
    <s v="J"/>
    <n v="84"/>
    <n v="301"/>
    <s v="BUS208(L2T2)C"/>
    <s v="RA"/>
    <x v="24"/>
    <s v="Monday01:00-02:30RA"/>
    <s v="Monday01:00-02:30(L2T2)C"/>
    <n v="1"/>
    <x v="10"/>
    <m/>
    <s v="BUS208(L2T2)C&#10;301 --- RA"/>
  </r>
  <r>
    <n v="189"/>
    <s v="Monday"/>
    <s v="01:00-02:30"/>
    <s v="J"/>
    <n v="85"/>
    <n v="304"/>
    <s v="TE111(L1T1)B"/>
    <s v="MK"/>
    <x v="12"/>
    <s v="Monday01:00-02:30MK"/>
    <s v="Monday01:00-02:30(L1T1)B"/>
    <n v="1"/>
    <x v="7"/>
    <m/>
    <s v="TE111(L1T1)B&#10;304 --- MK"/>
  </r>
  <r>
    <n v="190"/>
    <s v="Monday"/>
    <s v="01:00-02:30"/>
    <s v="J"/>
    <n v="86"/>
    <n v="711"/>
    <n v="0"/>
    <n v="0"/>
    <x v="2"/>
    <s v="Monday01:00-02:300"/>
    <s v="Monday01:00-02:300"/>
    <n v="2"/>
    <x v="2"/>
    <m/>
    <s v="0&#10;711 --- 0"/>
  </r>
  <r>
    <n v="191"/>
    <s v="Monday"/>
    <s v="01:00-02:30"/>
    <s v="J"/>
    <n v="87"/>
    <n v="712"/>
    <n v="0"/>
    <n v="0"/>
    <x v="2"/>
    <s v="Monday01:00-02:300"/>
    <s v="Monday01:00-02:300"/>
    <n v="2"/>
    <x v="2"/>
    <m/>
    <s v="0&#10;712 --- 0"/>
  </r>
  <r>
    <n v="192"/>
    <s v="Monday"/>
    <s v="01:00-02:30"/>
    <s v="J"/>
    <n v="88"/>
    <n v="302"/>
    <s v="TE409(L4T1)E"/>
    <s v="MH"/>
    <x v="46"/>
    <s v="Monday01:00-02:30MH"/>
    <s v="Monday01:00-02:30(L4T1)E"/>
    <n v="1"/>
    <x v="8"/>
    <m/>
    <s v="TE409(L4T1)E&#10;302 --- MH"/>
  </r>
  <r>
    <n v="193"/>
    <s v="Monday"/>
    <s v="2:30-04:00"/>
    <s v="M"/>
    <n v="77"/>
    <n v="701"/>
    <s v="TE204(L2T3)E"/>
    <s v="MIM"/>
    <x v="28"/>
    <s v="Monday2:30-04:00MIM"/>
    <s v="Monday2:30-04:00(L2T3)E"/>
    <n v="1"/>
    <x v="4"/>
    <m/>
    <s v="TE204(L2T3)E&#10;701 --- MIM"/>
  </r>
  <r>
    <n v="194"/>
    <s v="Monday"/>
    <s v="2:30-04:00"/>
    <s v="M"/>
    <n v="78"/>
    <n v="702"/>
    <s v="TE204(L2T3)B"/>
    <s v="AAM"/>
    <x v="13"/>
    <s v="Monday2:30-04:00AAM"/>
    <s v="Monday2:30-04:00(L2T3)B"/>
    <n v="1"/>
    <x v="4"/>
    <m/>
    <s v="TE204(L2T3)B&#10;702 --- AAM"/>
  </r>
  <r>
    <n v="195"/>
    <s v="Monday"/>
    <s v="2:30-04:00"/>
    <s v="M"/>
    <n v="79"/>
    <n v="703"/>
    <s v="PHY122(L1T2)B"/>
    <s v="FN"/>
    <x v="32"/>
    <s v="Monday2:30-04:00FN"/>
    <s v="Monday2:30-04:00(L1T2)B"/>
    <n v="1"/>
    <x v="9"/>
    <m/>
    <s v="PHY122(L1T2)B&#10;703 --- FN"/>
  </r>
  <r>
    <n v="196"/>
    <s v="Monday"/>
    <s v="2:30-04:00"/>
    <s v="M"/>
    <n v="80"/>
    <n v="704"/>
    <s v="MAT133(L1T3)A"/>
    <s v="BCD"/>
    <x v="4"/>
    <s v="Monday2:30-04:00BCD"/>
    <s v="Monday2:30-04:00(L1T3)A"/>
    <n v="1"/>
    <x v="3"/>
    <m/>
    <s v="MAT133(L1T3)A&#10;704 --- BCD"/>
  </r>
  <r>
    <n v="197"/>
    <s v="Monday"/>
    <s v="2:30-04:00"/>
    <s v="M"/>
    <n v="81"/>
    <n v="705"/>
    <s v="CHE124(L1T2)A"/>
    <s v="MMI"/>
    <x v="22"/>
    <s v="Monday2:30-04:00MMI"/>
    <s v="Monday2:30-04:00(L1T2)A"/>
    <n v="1"/>
    <x v="9"/>
    <m/>
    <s v="CHE124(L1T2)A&#10;705 --- MMI"/>
  </r>
  <r>
    <n v="198"/>
    <s v="Monday"/>
    <s v="2:30-04:00"/>
    <s v="M"/>
    <n v="82"/>
    <n v="706"/>
    <s v="TE203(L2T2)B"/>
    <s v="FHA"/>
    <x v="33"/>
    <s v="Monday2:30-04:00FHA"/>
    <s v="Monday2:30-04:00(L2T2)B"/>
    <n v="1"/>
    <x v="10"/>
    <m/>
    <s v="TE203(L2T2)B&#10;706 --- FHA"/>
  </r>
  <r>
    <n v="199"/>
    <s v="Monday"/>
    <s v="2:30-04:00"/>
    <s v="M"/>
    <n v="83"/>
    <n v="707"/>
    <s v="A&amp;M209(L2T3)F"/>
    <s v="NL"/>
    <x v="27"/>
    <s v="Monday2:30-04:00NL"/>
    <s v="Monday2:30-04:00(L2T3)F"/>
    <n v="1"/>
    <x v="4"/>
    <m/>
    <s v="A&amp;M209(L2T3)F&#10;707 --- NL"/>
  </r>
  <r>
    <n v="200"/>
    <s v="Monday"/>
    <s v="2:30-04:00"/>
    <s v="M"/>
    <n v="84"/>
    <n v="301"/>
    <s v="STA131(L1T3)D"/>
    <s v="SRD"/>
    <x v="35"/>
    <s v="Monday2:30-04:00SRD"/>
    <s v="Monday2:30-04:00(L1T3)D"/>
    <n v="1"/>
    <x v="3"/>
    <m/>
    <s v="STA131(L1T3)D&#10;301 --- SRD"/>
  </r>
  <r>
    <n v="201"/>
    <s v="Monday"/>
    <s v="2:30-04:00"/>
    <s v="M"/>
    <n v="85"/>
    <n v="304"/>
    <s v="MAT111(L1T1)B"/>
    <s v="SF1"/>
    <x v="12"/>
    <s v="Monday2:30-04:00SF1"/>
    <s v="Monday2:30-04:00(L1T1)B"/>
    <n v="1"/>
    <x v="7"/>
    <m/>
    <s v="MAT111(L1T1)B&#10;304 --- SF1"/>
  </r>
  <r>
    <n v="202"/>
    <s v="Monday"/>
    <s v="2:30-04:00"/>
    <s v="M"/>
    <n v="86"/>
    <n v="711"/>
    <n v="0"/>
    <n v="0"/>
    <x v="2"/>
    <s v="Monday2:30-04:000"/>
    <s v="Monday2:30-04:000"/>
    <n v="3"/>
    <x v="2"/>
    <m/>
    <s v="0&#10;711 --- 0"/>
  </r>
  <r>
    <n v="203"/>
    <s v="Monday"/>
    <s v="2:30-04:00"/>
    <s v="M"/>
    <n v="87"/>
    <n v="712"/>
    <n v="0"/>
    <n v="0"/>
    <x v="2"/>
    <s v="Monday2:30-04:000"/>
    <s v="Monday2:30-04:000"/>
    <n v="3"/>
    <x v="2"/>
    <m/>
    <s v="0&#10;712 --- 0"/>
  </r>
  <r>
    <n v="204"/>
    <s v="Monday"/>
    <s v="2:30-04:00"/>
    <s v="M"/>
    <n v="88"/>
    <n v="302"/>
    <n v="0"/>
    <n v="0"/>
    <x v="2"/>
    <s v="Monday2:30-04:000"/>
    <s v="Monday2:30-04:000"/>
    <n v="3"/>
    <x v="2"/>
    <m/>
    <s v="0&#10;302 --- 0"/>
  </r>
  <r>
    <n v="205"/>
    <s v="Monday"/>
    <s v="04:00-05:30"/>
    <s v="P"/>
    <n v="77"/>
    <n v="701"/>
    <s v="TE309(L3T2)A"/>
    <s v="MSB"/>
    <x v="3"/>
    <s v="Monday04:00-05:30MSB"/>
    <s v="Monday04:00-05:30(L3T2)A"/>
    <n v="1"/>
    <x v="1"/>
    <m/>
    <s v="TE309(L3T2)A&#10;701 --- MSB"/>
  </r>
  <r>
    <n v="206"/>
    <s v="Monday"/>
    <s v="04:00-05:30"/>
    <s v="P"/>
    <n v="78"/>
    <n v="702"/>
    <s v="TE406(L4T1)C"/>
    <s v="AAA"/>
    <x v="48"/>
    <s v="Monday04:00-05:30AAA"/>
    <s v="Monday04:00-05:30(L4T1)C"/>
    <n v="1"/>
    <x v="8"/>
    <m/>
    <s v="TE406(L4T1)C&#10;702 --- AAA"/>
  </r>
  <r>
    <n v="207"/>
    <s v="Monday"/>
    <s v="04:00-05:30"/>
    <s v="P"/>
    <n v="79"/>
    <n v="703"/>
    <s v="PHY122(L1T2)A"/>
    <s v="FN"/>
    <x v="22"/>
    <s v="Monday04:00-05:30FN"/>
    <s v="Monday04:00-05:30(L1T2)A"/>
    <n v="1"/>
    <x v="9"/>
    <m/>
    <s v="PHY122(L1T2)A&#10;703 --- FN"/>
  </r>
  <r>
    <n v="208"/>
    <s v="Monday"/>
    <s v="04:00-05:30"/>
    <s v="P"/>
    <n v="80"/>
    <n v="704"/>
    <s v="STA131(L1T3)A"/>
    <s v="TM(NS)"/>
    <x v="4"/>
    <s v="Monday04:00-05:30TM(NS)"/>
    <s v="Monday04:00-05:30(L1T3)A"/>
    <n v="1"/>
    <x v="3"/>
    <m/>
    <s v="STA131(L1T3)A&#10;704 --- TM(NS)"/>
  </r>
  <r>
    <n v="209"/>
    <s v="Monday"/>
    <s v="04:00-05:30"/>
    <s v="P"/>
    <n v="81"/>
    <n v="705"/>
    <s v="CHE124(L1T2)B"/>
    <s v="MMI"/>
    <x v="32"/>
    <s v="Monday04:00-05:30MMI"/>
    <s v="Monday04:00-05:30(L1T2)B"/>
    <n v="1"/>
    <x v="9"/>
    <m/>
    <s v="CHE124(L1T2)B&#10;705 --- MMI"/>
  </r>
  <r>
    <n v="210"/>
    <s v="Monday"/>
    <s v="04:00-05:30"/>
    <s v="P"/>
    <n v="82"/>
    <n v="706"/>
    <n v="0"/>
    <n v="0"/>
    <x v="2"/>
    <s v="Monday04:00-05:300"/>
    <s v="Monday04:00-05:300"/>
    <n v="4"/>
    <x v="2"/>
    <m/>
    <s v="0&#10;706 --- 0"/>
  </r>
  <r>
    <n v="211"/>
    <s v="Monday"/>
    <s v="04:00-05:30"/>
    <s v="P"/>
    <n v="83"/>
    <n v="707"/>
    <s v="BUS208(L2T2)B"/>
    <s v="RA"/>
    <x v="33"/>
    <s v="Monday04:00-05:30RA"/>
    <s v="Monday04:00-05:30(L2T2)B"/>
    <n v="1"/>
    <x v="10"/>
    <m/>
    <s v="BUS208(L2T2)B&#10;707 --- RA"/>
  </r>
  <r>
    <n v="212"/>
    <s v="Monday"/>
    <s v="04:00-05:30"/>
    <s v="P"/>
    <n v="84"/>
    <n v="301"/>
    <s v="STA131(L1T3)E"/>
    <s v="SRD"/>
    <x v="18"/>
    <s v="Monday04:00-05:30SRD"/>
    <s v="Monday04:00-05:30(L1T3)E"/>
    <n v="1"/>
    <x v="3"/>
    <m/>
    <s v="STA131(L1T3)E&#10;301 --- SRD"/>
  </r>
  <r>
    <n v="213"/>
    <s v="Monday"/>
    <s v="04:00-05:30"/>
    <s v="P"/>
    <n v="85"/>
    <n v="304"/>
    <s v="MAT111(L1T1)C"/>
    <s v="SF1"/>
    <x v="25"/>
    <s v="Monday04:00-05:30SF1"/>
    <s v="Monday04:00-05:30(L1T1)C"/>
    <n v="1"/>
    <x v="7"/>
    <m/>
    <s v="MAT111(L1T1)C&#10;304 --- SF1"/>
  </r>
  <r>
    <n v="214"/>
    <s v="Monday"/>
    <s v="04:00-05:30"/>
    <s v="P"/>
    <n v="86"/>
    <n v="711"/>
    <n v="0"/>
    <n v="0"/>
    <x v="2"/>
    <s v="Monday04:00-05:300"/>
    <s v="Monday04:00-05:300"/>
    <n v="4"/>
    <x v="2"/>
    <m/>
    <s v="0&#10;711 --- 0"/>
  </r>
  <r>
    <n v="215"/>
    <s v="Monday"/>
    <s v="04:00-05:30"/>
    <s v="P"/>
    <n v="87"/>
    <n v="712"/>
    <n v="0"/>
    <n v="0"/>
    <x v="2"/>
    <s v="Monday04:00-05:300"/>
    <s v="Monday04:00-05:300"/>
    <n v="4"/>
    <x v="2"/>
    <m/>
    <s v="0&#10;712 --- 0"/>
  </r>
  <r>
    <n v="216"/>
    <s v="Monday"/>
    <s v="04:00-05:30"/>
    <s v="P"/>
    <n v="88"/>
    <n v="0"/>
    <n v="0"/>
    <n v="0"/>
    <x v="2"/>
    <s v="Monday04:00-05:300"/>
    <s v="Monday04:00-05:300"/>
    <n v="4"/>
    <x v="2"/>
    <m/>
    <s v="0&#10;0 --- 0"/>
  </r>
  <r>
    <n v="217"/>
    <s v="Tuesday"/>
    <s v="08:30-10:00"/>
    <s v="A"/>
    <n v="113"/>
    <n v="701"/>
    <s v="TE204(L2T3)C"/>
    <s v="MRR"/>
    <x v="10"/>
    <s v="Tuesday08:30-10:00MRR"/>
    <s v="Tuesday08:30-10:00(L2T3)C"/>
    <n v="1"/>
    <x v="4"/>
    <m/>
    <s v="TE204(L2T3)C&#10;701 --- MRR"/>
  </r>
  <r>
    <n v="218"/>
    <s v="Tuesday"/>
    <s v="08:30-10:00"/>
    <s v="A"/>
    <n v="114"/>
    <n v="702"/>
    <n v="0"/>
    <n v="0"/>
    <x v="2"/>
    <s v="Tuesday08:30-10:000"/>
    <s v="Tuesday08:30-10:000"/>
    <n v="7"/>
    <x v="2"/>
    <m/>
    <s v="0&#10;702 --- 0"/>
  </r>
  <r>
    <n v="219"/>
    <s v="Tuesday"/>
    <s v="08:30-10:00"/>
    <s v="A"/>
    <n v="115"/>
    <n v="703"/>
    <n v="0"/>
    <n v="0"/>
    <x v="2"/>
    <s v="Tuesday08:30-10:000"/>
    <s v="Tuesday08:30-10:000"/>
    <n v="7"/>
    <x v="2"/>
    <m/>
    <s v="0&#10;703 --- 0"/>
  </r>
  <r>
    <n v="220"/>
    <s v="Tuesday"/>
    <s v="08:30-10:00"/>
    <s v="A"/>
    <n v="116"/>
    <n v="704"/>
    <s v="TE310(L3T3)A"/>
    <s v="SS"/>
    <x v="30"/>
    <s v="Tuesday08:30-10:00SS"/>
    <s v="Tuesday08:30-10:00(L3T3)A"/>
    <n v="1"/>
    <x v="5"/>
    <m/>
    <s v="TE310(L3T3)A&#10;704 --- SS"/>
  </r>
  <r>
    <n v="221"/>
    <s v="Tuesday"/>
    <s v="08:30-10:00"/>
    <s v="A"/>
    <n v="117"/>
    <n v="705"/>
    <s v="TE132(L1T3)B"/>
    <s v="WAB"/>
    <x v="16"/>
    <s v="Tuesday08:30-10:00WAB"/>
    <s v="Tuesday08:30-10:00(L1T3)B"/>
    <n v="1"/>
    <x v="3"/>
    <m/>
    <s v="TE132(L1T3)B&#10;705 --- WAB"/>
  </r>
  <r>
    <n v="222"/>
    <s v="Tuesday"/>
    <s v="08:30-10:00"/>
    <s v="A"/>
    <n v="118"/>
    <n v="706"/>
    <n v="0"/>
    <n v="0"/>
    <x v="2"/>
    <s v="Tuesday08:30-10:000"/>
    <s v="Tuesday08:30-10:000"/>
    <n v="7"/>
    <x v="2"/>
    <m/>
    <s v="0&#10;706 --- 0"/>
  </r>
  <r>
    <n v="223"/>
    <s v="Tuesday"/>
    <s v="08:30-10:00"/>
    <s v="A"/>
    <n v="119"/>
    <n v="707"/>
    <s v="TE402(L3T3)C"/>
    <s v="DMA"/>
    <x v="6"/>
    <s v="Tuesday08:30-10:00DMA"/>
    <s v="Tuesday08:30-10:00(L3T3)C"/>
    <n v="1"/>
    <x v="5"/>
    <m/>
    <s v="TE402(L3T3)C&#10;707 --- DMA"/>
  </r>
  <r>
    <n v="224"/>
    <s v="Tuesday"/>
    <s v="08:30-10:00"/>
    <s v="A"/>
    <n v="120"/>
    <n v="301"/>
    <s v="TE302(L3T1)C"/>
    <s v="AG"/>
    <x v="40"/>
    <s v="Tuesday08:30-10:00AG"/>
    <s v="Tuesday08:30-10:00(L3T1)C"/>
    <n v="1"/>
    <x v="11"/>
    <m/>
    <s v="TE302(L3T1)C&#10;301 --- AG"/>
  </r>
  <r>
    <n v="225"/>
    <s v="Tuesday"/>
    <s v="08:30-10:00"/>
    <s v="A"/>
    <n v="121"/>
    <n v="304"/>
    <n v="0"/>
    <n v="0"/>
    <x v="2"/>
    <s v="Tuesday08:30-10:000"/>
    <s v="Tuesday08:30-10:000"/>
    <n v="7"/>
    <x v="2"/>
    <m/>
    <s v="0&#10;304 --- 0"/>
  </r>
  <r>
    <n v="226"/>
    <s v="Tuesday"/>
    <s v="08:30-10:00"/>
    <s v="A"/>
    <n v="122"/>
    <n v="711"/>
    <n v="0"/>
    <n v="0"/>
    <x v="2"/>
    <s v="Tuesday08:30-10:000"/>
    <s v="Tuesday08:30-10:000"/>
    <n v="7"/>
    <x v="2"/>
    <m/>
    <s v="0&#10;711 --- 0"/>
  </r>
  <r>
    <n v="227"/>
    <s v="Tuesday"/>
    <s v="08:30-10:00"/>
    <s v="A"/>
    <n v="123"/>
    <n v="712"/>
    <n v="0"/>
    <n v="0"/>
    <x v="2"/>
    <s v="Tuesday08:30-10:000"/>
    <s v="Tuesday08:30-10:000"/>
    <n v="7"/>
    <x v="2"/>
    <m/>
    <s v="0&#10;712 --- 0"/>
  </r>
  <r>
    <n v="228"/>
    <s v="Tuesday"/>
    <s v="08:30-10:00"/>
    <s v="A"/>
    <n v="124"/>
    <n v="302"/>
    <n v="0"/>
    <n v="0"/>
    <x v="2"/>
    <s v="Tuesday08:30-10:000"/>
    <s v="Tuesday08:30-10:000"/>
    <n v="7"/>
    <x v="2"/>
    <m/>
    <s v="0&#10;302 --- 0"/>
  </r>
  <r>
    <n v="229"/>
    <s v="Tuesday"/>
    <s v="10:00-11:30"/>
    <s v="D"/>
    <n v="113"/>
    <n v="701"/>
    <s v="xxxx"/>
    <s v="xx"/>
    <x v="50"/>
    <s v="Tuesday10:00-11:30xx"/>
    <s v="Tuesday10:00-11:30xxxx"/>
    <n v="1"/>
    <x v="14"/>
    <m/>
    <s v="xxxx&#10;701 --- xx"/>
  </r>
  <r>
    <n v="230"/>
    <s v="Tuesday"/>
    <s v="10:00-11:30"/>
    <s v="D"/>
    <n v="114"/>
    <n v="702"/>
    <s v="TE305(L3T1)A"/>
    <s v="TAC"/>
    <x v="39"/>
    <s v="Tuesday10:00-11:30TAC"/>
    <s v="Tuesday10:00-11:30(L3T1)A"/>
    <n v="1"/>
    <x v="11"/>
    <m/>
    <s v="TE305(L3T1)A&#10;702 --- TAC"/>
  </r>
  <r>
    <n v="231"/>
    <s v="Tuesday"/>
    <s v="10:00-11:30"/>
    <s v="D"/>
    <n v="115"/>
    <n v="703"/>
    <s v="TE205(L2T2)C"/>
    <s v="RIK"/>
    <x v="24"/>
    <s v="Tuesday10:00-11:30RIK"/>
    <s v="Tuesday10:00-11:30(L2T2)C"/>
    <n v="1"/>
    <x v="10"/>
    <m/>
    <s v="TE205(L2T2)C&#10;703 --- RIK"/>
  </r>
  <r>
    <n v="232"/>
    <s v="Tuesday"/>
    <s v="10:00-11:30"/>
    <s v="D"/>
    <n v="116"/>
    <n v="704"/>
    <s v="TE310(L3T3)C"/>
    <s v="SS"/>
    <x v="6"/>
    <s v="Tuesday10:00-11:30SS"/>
    <s v="Tuesday10:00-11:30(L3T3)C"/>
    <n v="1"/>
    <x v="5"/>
    <m/>
    <s v="TE310(L3T3)C&#10;704 --- SS"/>
  </r>
  <r>
    <n v="233"/>
    <s v="Tuesday"/>
    <s v="10:00-11:30"/>
    <s v="D"/>
    <n v="117"/>
    <n v="705"/>
    <s v="TE133(L1T3)B"/>
    <s v="MMI"/>
    <x v="16"/>
    <s v="Tuesday10:00-11:30MMI"/>
    <s v="Tuesday10:00-11:30(L1T3)B"/>
    <n v="1"/>
    <x v="3"/>
    <m/>
    <s v="TE133(L1T3)B&#10;705 --- MMI"/>
  </r>
  <r>
    <n v="234"/>
    <s v="Tuesday"/>
    <s v="10:00-11:30"/>
    <s v="D"/>
    <n v="118"/>
    <n v="706"/>
    <s v="TE213(L2T1)A"/>
    <s v="ZR"/>
    <x v="20"/>
    <s v="Tuesday10:00-11:30ZR"/>
    <s v="Tuesday10:00-11:30(L2T1)A"/>
    <n v="1"/>
    <x v="0"/>
    <m/>
    <s v="TE213(L2T1)A&#10;706 --- ZR"/>
  </r>
  <r>
    <n v="235"/>
    <s v="Tuesday"/>
    <s v="10:00-11:30"/>
    <s v="D"/>
    <n v="119"/>
    <n v="707"/>
    <s v="TE405(L4T1)A"/>
    <s v="NF"/>
    <x v="34"/>
    <s v="Tuesday10:00-11:30NF"/>
    <s v="Tuesday10:00-11:30(L4T1)A"/>
    <n v="1"/>
    <x v="8"/>
    <m/>
    <s v="TE405(L4T1)A&#10;707 --- NF"/>
  </r>
  <r>
    <n v="236"/>
    <s v="Tuesday"/>
    <s v="10:00-11:30"/>
    <s v="D"/>
    <n v="120"/>
    <n v="301"/>
    <s v="TE302(L3T1)B"/>
    <s v="AG"/>
    <x v="36"/>
    <s v="Tuesday10:00-11:30AG"/>
    <s v="Tuesday10:00-11:30(L3T1)B"/>
    <n v="1"/>
    <x v="11"/>
    <m/>
    <s v="TE302(L3T1)B&#10;301 --- AG"/>
  </r>
  <r>
    <n v="237"/>
    <s v="Tuesday"/>
    <s v="10:00-11:30"/>
    <s v="D"/>
    <n v="121"/>
    <n v="304"/>
    <s v="TE408(L4T2)(SWP)"/>
    <s v="SM"/>
    <x v="51"/>
    <s v="Tuesday10:00-11:30SM"/>
    <s v="Tuesday10:00-11:30(L4T2)(SWP)"/>
    <n v="1"/>
    <x v="6"/>
    <m/>
    <s v="TE408(L4T2)(SWP)&#10;304 --- SM"/>
  </r>
  <r>
    <n v="238"/>
    <s v="Tuesday"/>
    <s v="10:00-11:30"/>
    <s v="D"/>
    <n v="122"/>
    <n v="711"/>
    <s v="TE204(L2T3)F"/>
    <s v="AMK"/>
    <x v="27"/>
    <s v="Tuesday10:00-11:30AMK"/>
    <s v="Tuesday10:00-11:30(L2T3)F"/>
    <n v="1"/>
    <x v="4"/>
    <m/>
    <s v="TE204(L2T3)F&#10;711 --- AMK"/>
  </r>
  <r>
    <n v="239"/>
    <s v="Tuesday"/>
    <s v="10:00-11:30"/>
    <s v="D"/>
    <n v="123"/>
    <n v="712"/>
    <n v="0"/>
    <n v="0"/>
    <x v="2"/>
    <s v="Tuesday10:00-11:300"/>
    <s v="Tuesday10:00-11:300"/>
    <n v="1"/>
    <x v="2"/>
    <m/>
    <s v="0&#10;712 --- 0"/>
  </r>
  <r>
    <n v="240"/>
    <s v="Tuesday"/>
    <s v="10:00-11:30"/>
    <s v="D"/>
    <n v="124"/>
    <n v="302"/>
    <s v="TE409(L4T1)B"/>
    <s v="MH"/>
    <x v="44"/>
    <s v="Tuesday10:00-11:30MH"/>
    <s v="Tuesday10:00-11:30(L4T1)B"/>
    <n v="1"/>
    <x v="8"/>
    <m/>
    <s v="TE409(L4T1)B&#10;302 --- MH"/>
  </r>
  <r>
    <n v="241"/>
    <s v="Tuesday"/>
    <s v="11:30-01:00"/>
    <s v="G"/>
    <n v="113"/>
    <n v="701"/>
    <s v="TE204(L2T3)D"/>
    <s v="MRR"/>
    <x v="26"/>
    <s v="Tuesday11:30-01:00MRR"/>
    <s v="Tuesday11:30-01:00(L2T3)D"/>
    <n v="1"/>
    <x v="4"/>
    <m/>
    <s v="TE204(L2T3)D&#10;701 --- MRR"/>
  </r>
  <r>
    <n v="242"/>
    <s v="Tuesday"/>
    <s v="11:30-01:00"/>
    <s v="G"/>
    <n v="114"/>
    <n v="702"/>
    <s v="TE302(L3T1)A"/>
    <s v="AI"/>
    <x v="39"/>
    <s v="Tuesday11:30-01:00AI"/>
    <s v="Tuesday11:30-01:00(L3T1)A"/>
    <n v="1"/>
    <x v="11"/>
    <m/>
    <s v="TE302(L3T1)A&#10;702 --- AI"/>
  </r>
  <r>
    <n v="243"/>
    <s v="Tuesday"/>
    <s v="11:30-01:00"/>
    <s v="G"/>
    <n v="115"/>
    <n v="703"/>
    <s v="TE205(L2T2)B"/>
    <s v="RIK"/>
    <x v="33"/>
    <s v="Tuesday11:30-01:00RIK"/>
    <s v="Tuesday11:30-01:00(L2T2)B"/>
    <n v="1"/>
    <x v="10"/>
    <m/>
    <s v="TE205(L2T2)B&#10;703 --- RIK"/>
  </r>
  <r>
    <n v="244"/>
    <s v="Tuesday"/>
    <s v="11:30-01:00"/>
    <s v="G"/>
    <n v="116"/>
    <n v="704"/>
    <s v="TE310(L3T3)D"/>
    <s v="SS"/>
    <x v="14"/>
    <s v="Tuesday11:30-01:00SS"/>
    <s v="Tuesday11:30-01:00(L3T3)D"/>
    <n v="1"/>
    <x v="5"/>
    <m/>
    <s v="TE310(L3T3)D&#10;704 --- SS"/>
  </r>
  <r>
    <n v="245"/>
    <s v="Tuesday"/>
    <s v="11:30-01:00"/>
    <s v="G"/>
    <n v="117"/>
    <n v="705"/>
    <s v="TE133(L1T3)A"/>
    <s v="MMI"/>
    <x v="4"/>
    <s v="Tuesday11:30-01:00MMI"/>
    <s v="Tuesday11:30-01:00(L1T3)A"/>
    <n v="1"/>
    <x v="3"/>
    <m/>
    <s v="TE133(L1T3)A&#10;705 --- MMI"/>
  </r>
  <r>
    <n v="246"/>
    <s v="Tuesday"/>
    <s v="11:30-01:00"/>
    <s v="G"/>
    <n v="118"/>
    <n v="706"/>
    <s v="TE204(L2T3)A"/>
    <s v="MAB"/>
    <x v="5"/>
    <s v="Tuesday11:30-01:00MAB"/>
    <s v="Tuesday11:30-01:00(L2T3)A"/>
    <n v="1"/>
    <x v="4"/>
    <m/>
    <s v="TE204(L2T3)A&#10;706 --- MAB"/>
  </r>
  <r>
    <n v="247"/>
    <s v="Tuesday"/>
    <s v="11:30-01:00"/>
    <s v="G"/>
    <n v="119"/>
    <n v="707"/>
    <s v="TE213(L2T1)B"/>
    <s v="ZR"/>
    <x v="31"/>
    <s v="Tuesday11:30-01:00ZR"/>
    <s v="Tuesday11:30-01:00(L2T1)B"/>
    <n v="1"/>
    <x v="0"/>
    <m/>
    <s v="TE213(L2T1)B&#10;707 --- ZR"/>
  </r>
  <r>
    <n v="248"/>
    <s v="Tuesday"/>
    <s v="11:30-01:00"/>
    <s v="G"/>
    <n v="120"/>
    <n v="301"/>
    <s v="TE401(L4T1)(WP)"/>
    <s v="SM"/>
    <x v="52"/>
    <s v="Tuesday11:30-01:00SM"/>
    <s v="Tuesday11:30-01:00(L4T1)(WP)"/>
    <n v="1"/>
    <x v="8"/>
    <m/>
    <s v="TE401(L4T1)(WP)&#10;301 --- SM"/>
  </r>
  <r>
    <n v="249"/>
    <s v="Tuesday"/>
    <s v="11:30-01:00"/>
    <s v="G"/>
    <n v="121"/>
    <n v="304"/>
    <s v="TE 211(L2T1)C"/>
    <s v="MR1"/>
    <x v="0"/>
    <s v="Tuesday11:30-01:00MR1"/>
    <s v="Tuesday11:30-01:00(L2T1)C"/>
    <n v="1"/>
    <x v="0"/>
    <m/>
    <s v="TE 211(L2T1)C&#10;304 --- MR1"/>
  </r>
  <r>
    <n v="250"/>
    <s v="Tuesday"/>
    <s v="11:30-01:00"/>
    <s v="G"/>
    <n v="122"/>
    <n v="711"/>
    <s v="TE111(L1T1)A"/>
    <s v="MK"/>
    <x v="9"/>
    <s v="Tuesday11:30-01:00MK"/>
    <s v="Tuesday11:30-01:00(L1T1)A"/>
    <n v="1"/>
    <x v="7"/>
    <m/>
    <s v="TE111(L1T1)A&#10;711 --- MK"/>
  </r>
  <r>
    <n v="251"/>
    <s v="Tuesday"/>
    <s v="11:30-01:00"/>
    <s v="G"/>
    <n v="123"/>
    <n v="712"/>
    <n v="0"/>
    <n v="0"/>
    <x v="2"/>
    <s v="Tuesday11:30-01:000"/>
    <s v="Tuesday11:30-01:000"/>
    <n v="2"/>
    <x v="2"/>
    <m/>
    <s v="0&#10;712 --- 0"/>
  </r>
  <r>
    <n v="252"/>
    <s v="Tuesday"/>
    <s v="11:30-01:00"/>
    <s v="G"/>
    <n v="124"/>
    <n v="302"/>
    <n v="0"/>
    <n v="0"/>
    <x v="2"/>
    <s v="Tuesday11:30-01:000"/>
    <s v="Tuesday11:30-01:000"/>
    <n v="2"/>
    <x v="2"/>
    <m/>
    <s v="0&#10;302 --- 0"/>
  </r>
  <r>
    <n v="253"/>
    <s v="Tuesday"/>
    <s v="01:00-02:30"/>
    <s v="J"/>
    <n v="113"/>
    <n v="701"/>
    <s v="MAT133(L1T3)A"/>
    <s v="BCD"/>
    <x v="4"/>
    <s v="Tuesday01:00-02:30BCD"/>
    <s v="Tuesday01:00-02:30(L1T3)A"/>
    <n v="1"/>
    <x v="3"/>
    <m/>
    <s v="MAT133(L1T3)A&#10;701 --- BCD"/>
  </r>
  <r>
    <n v="254"/>
    <s v="Tuesday"/>
    <s v="01:00-02:30"/>
    <s v="J"/>
    <n v="114"/>
    <n v="702"/>
    <s v="GED211(L2T1)C"/>
    <s v="FHS"/>
    <x v="0"/>
    <s v="Tuesday01:00-02:30FHS"/>
    <s v="Tuesday01:00-02:30(L2T1)C"/>
    <n v="1"/>
    <x v="0"/>
    <m/>
    <s v="GED211(L2T1)C&#10;702 --- FHS"/>
  </r>
  <r>
    <n v="255"/>
    <s v="Tuesday"/>
    <s v="01:00-02:30"/>
    <s v="J"/>
    <n v="115"/>
    <n v="703"/>
    <s v="TE210(L2T3)F"/>
    <s v="NRD"/>
    <x v="27"/>
    <s v="Tuesday01:00-02:30NRD"/>
    <s v="Tuesday01:00-02:30(L2T3)F"/>
    <n v="1"/>
    <x v="4"/>
    <m/>
    <s v="TE210(L2T3)F&#10;703 --- NRD"/>
  </r>
  <r>
    <n v="256"/>
    <s v="Tuesday"/>
    <s v="01:00-02:30"/>
    <s v="J"/>
    <n v="116"/>
    <n v="704"/>
    <s v="TE213(L2T1)D"/>
    <s v="AI"/>
    <x v="11"/>
    <s v="Tuesday01:00-02:30AI"/>
    <s v="Tuesday01:00-02:30(L2T1)D"/>
    <n v="1"/>
    <x v="0"/>
    <m/>
    <s v="TE213(L2T1)D&#10;704 --- AI"/>
  </r>
  <r>
    <n v="257"/>
    <s v="Tuesday"/>
    <s v="01:00-02:30"/>
    <s v="J"/>
    <n v="117"/>
    <n v="705"/>
    <s v="xxxx"/>
    <s v="xxxx"/>
    <x v="50"/>
    <s v="Tuesday01:00-02:30xxxx"/>
    <s v="Tuesday01:00-02:30xxxx"/>
    <n v="1"/>
    <x v="14"/>
    <m/>
    <s v="xxxx&#10;705 --- xxxx"/>
  </r>
  <r>
    <n v="258"/>
    <s v="Tuesday"/>
    <s v="01:00-02:30"/>
    <s v="J"/>
    <n v="118"/>
    <n v="706"/>
    <s v="TE308 (L3T2)B"/>
    <s v="MAB"/>
    <x v="1"/>
    <s v="Tuesday01:00-02:30MAB"/>
    <s v="Tuesday01:00-02:30(L3T2)B"/>
    <n v="1"/>
    <x v="1"/>
    <m/>
    <s v="TE308 (L3T2)B&#10;706 --- MAB"/>
  </r>
  <r>
    <n v="259"/>
    <s v="Tuesday"/>
    <s v="01:00-02:30"/>
    <s v="J"/>
    <n v="119"/>
    <n v="707"/>
    <n v="0"/>
    <n v="0"/>
    <x v="2"/>
    <s v="Tuesday01:00-02:300"/>
    <s v="Tuesday01:00-02:300"/>
    <n v="2"/>
    <x v="2"/>
    <m/>
    <s v="0&#10;707 --- 0"/>
  </r>
  <r>
    <n v="260"/>
    <s v="Tuesday"/>
    <s v="01:00-02:30"/>
    <s v="J"/>
    <n v="120"/>
    <n v="301"/>
    <s v="TE111(L1T1)B"/>
    <s v="MK"/>
    <x v="12"/>
    <s v="Tuesday01:00-02:30MK"/>
    <s v="Tuesday01:00-02:30(L1T1)B"/>
    <n v="1"/>
    <x v="7"/>
    <m/>
    <s v="TE111(L1T1)B&#10;301 --- MK"/>
  </r>
  <r>
    <n v="261"/>
    <s v="Tuesday"/>
    <s v="01:00-02:30"/>
    <s v="J"/>
    <n v="121"/>
    <n v="304"/>
    <s v="MAT111(L1T1)A"/>
    <s v="SF1"/>
    <x v="9"/>
    <s v="Tuesday01:00-02:30SF1"/>
    <s v="Tuesday01:00-02:30(L1T1)A"/>
    <n v="1"/>
    <x v="7"/>
    <m/>
    <s v="MAT111(L1T1)A&#10;304 --- SF1"/>
  </r>
  <r>
    <n v="262"/>
    <s v="Tuesday"/>
    <s v="01:00-02:30"/>
    <s v="J"/>
    <n v="122"/>
    <n v="711"/>
    <s v="TE405(L4T1)B"/>
    <s v="NF"/>
    <x v="44"/>
    <s v="Tuesday01:00-02:30NF"/>
    <s v="Tuesday01:00-02:30(L4T1)B"/>
    <n v="1"/>
    <x v="8"/>
    <m/>
    <s v="TE405(L4T1)B&#10;711 --- NF"/>
  </r>
  <r>
    <n v="263"/>
    <s v="Tuesday"/>
    <s v="01:00-02:30"/>
    <s v="J"/>
    <n v="123"/>
    <n v="712"/>
    <n v="0"/>
    <n v="0"/>
    <x v="2"/>
    <s v="Tuesday01:00-02:300"/>
    <s v="Tuesday01:00-02:300"/>
    <n v="2"/>
    <x v="2"/>
    <m/>
    <s v="0&#10;712 --- 0"/>
  </r>
  <r>
    <n v="264"/>
    <s v="Tuesday"/>
    <s v="01:00-02:30"/>
    <s v="J"/>
    <n v="124"/>
    <n v="302"/>
    <s v="TE409(L4T1)A"/>
    <s v="MH"/>
    <x v="34"/>
    <s v="Tuesday01:00-02:30MH"/>
    <s v="Tuesday01:00-02:30(L4T1)A"/>
    <n v="1"/>
    <x v="8"/>
    <m/>
    <s v="TE409(L4T1)A&#10;302 --- MH"/>
  </r>
  <r>
    <n v="265"/>
    <s v="Tuesday"/>
    <s v="2:30-04:00"/>
    <s v="M"/>
    <n v="113"/>
    <n v="701"/>
    <s v="MAT133(L1T3)D"/>
    <s v="BCD"/>
    <x v="35"/>
    <s v="Tuesday2:30-04:00BCD"/>
    <s v="Tuesday2:30-04:00(L1T3)D"/>
    <n v="1"/>
    <x v="3"/>
    <m/>
    <s v="MAT133(L1T3)D&#10;701 --- BCD"/>
  </r>
  <r>
    <n v="266"/>
    <s v="Tuesday"/>
    <s v="2:30-04:00"/>
    <s v="M"/>
    <n v="114"/>
    <n v="702"/>
    <s v="TE210(L2T3)E"/>
    <s v="NRD"/>
    <x v="28"/>
    <s v="Tuesday2:30-04:00NRD"/>
    <s v="Tuesday2:30-04:00(L2T3)E"/>
    <n v="1"/>
    <x v="4"/>
    <m/>
    <s v="TE210(L2T3)E&#10;702 --- NRD"/>
  </r>
  <r>
    <n v="267"/>
    <s v="Tuesday"/>
    <s v="2:30-04:00"/>
    <s v="M"/>
    <n v="115"/>
    <n v="703"/>
    <s v="TE213(L2T1)C"/>
    <s v="AAA"/>
    <x v="0"/>
    <s v="Tuesday2:30-04:00AAA"/>
    <s v="Tuesday2:30-04:00(L2T1)C"/>
    <n v="1"/>
    <x v="0"/>
    <m/>
    <s v="TE213(L2T1)C&#10;703 --- AAA"/>
  </r>
  <r>
    <n v="268"/>
    <s v="Tuesday"/>
    <s v="2:30-04:00"/>
    <s v="M"/>
    <n v="116"/>
    <n v="704"/>
    <s v="TE301(L3T1)B"/>
    <s v="AHM"/>
    <x v="36"/>
    <s v="Tuesday2:30-04:00AHM"/>
    <s v="Tuesday2:30-04:00(L3T1)B"/>
    <n v="1"/>
    <x v="11"/>
    <m/>
    <s v="TE301(L3T1)B&#10;704 --- AHM"/>
  </r>
  <r>
    <n v="269"/>
    <s v="Tuesday"/>
    <s v="2:30-04:00"/>
    <s v="M"/>
    <n v="117"/>
    <n v="705"/>
    <s v="TE133(L1T3)C"/>
    <s v="MMI"/>
    <x v="17"/>
    <s v="Tuesday2:30-04:00MMI"/>
    <s v="Tuesday2:30-04:00(L1T3)C"/>
    <n v="1"/>
    <x v="3"/>
    <m/>
    <s v="TE133(L1T3)C&#10;705 --- MMI"/>
  </r>
  <r>
    <n v="270"/>
    <s v="Tuesday"/>
    <s v="2:30-04:00"/>
    <s v="M"/>
    <n v="118"/>
    <n v="706"/>
    <s v="TE405(L4T1)C"/>
    <s v="FBS"/>
    <x v="48"/>
    <s v="Tuesday2:30-04:00FBS"/>
    <s v="Tuesday2:30-04:00(L4T1)C"/>
    <n v="1"/>
    <x v="8"/>
    <m/>
    <s v="TE405(L4T1)C&#10;706 --- FBS"/>
  </r>
  <r>
    <n v="271"/>
    <s v="Tuesday"/>
    <s v="2:30-04:00"/>
    <s v="M"/>
    <n v="119"/>
    <n v="707"/>
    <s v="MAT122(L1T2)A"/>
    <s v="MSU"/>
    <x v="22"/>
    <s v="Tuesday2:30-04:00MSU"/>
    <s v="Tuesday2:30-04:00(L1T2)A"/>
    <n v="1"/>
    <x v="9"/>
    <m/>
    <s v="MAT122(L1T2)A&#10;707 --- MSU"/>
  </r>
  <r>
    <n v="272"/>
    <s v="Tuesday"/>
    <s v="2:30-04:00"/>
    <s v="M"/>
    <n v="120"/>
    <n v="301"/>
    <s v="ENG111(L1T1)B"/>
    <s v="SKB"/>
    <x v="12"/>
    <s v="Tuesday2:30-04:00SKB"/>
    <s v="Tuesday2:30-04:00(L1T1)B"/>
    <n v="1"/>
    <x v="7"/>
    <m/>
    <s v="ENG111(L1T1)B&#10;301 --- SKB"/>
  </r>
  <r>
    <n v="273"/>
    <s v="Tuesday"/>
    <s v="2:30-04:00"/>
    <s v="M"/>
    <n v="121"/>
    <n v="304"/>
    <s v="ENG122(L1T2)B"/>
    <s v="E-2"/>
    <x v="32"/>
    <s v="Tuesday2:30-04:00E-2"/>
    <s v="Tuesday2:30-04:00(L1T2)B"/>
    <n v="1"/>
    <x v="9"/>
    <m/>
    <s v="ENG122(L1T2)B&#10;304 --- E-2"/>
  </r>
  <r>
    <n v="274"/>
    <s v="Tuesday"/>
    <s v="2:30-04:00"/>
    <s v="M"/>
    <n v="122"/>
    <n v="711"/>
    <s v="TE204(L2T3)E"/>
    <s v="MIM"/>
    <x v="28"/>
    <s v="Tuesday2:30-04:00MIM"/>
    <s v="Tuesday2:30-04:00(L2T3)E"/>
    <n v="1"/>
    <x v="4"/>
    <m/>
    <s v="TE204(L2T3)E&#10;711 --- MIM"/>
  </r>
  <r>
    <n v="275"/>
    <s v="Tuesday"/>
    <s v="2:30-04:00"/>
    <s v="M"/>
    <n v="123"/>
    <n v="712"/>
    <n v="0"/>
    <n v="0"/>
    <x v="2"/>
    <s v="Tuesday2:30-04:000"/>
    <s v="Tuesday2:30-04:000"/>
    <n v="2"/>
    <x v="2"/>
    <m/>
    <s v="0&#10;712 --- 0"/>
  </r>
  <r>
    <n v="276"/>
    <s v="Tuesday"/>
    <s v="2:30-04:00"/>
    <s v="M"/>
    <n v="124"/>
    <n v="302"/>
    <n v="0"/>
    <n v="0"/>
    <x v="2"/>
    <s v="Tuesday2:30-04:000"/>
    <s v="Tuesday2:30-04:000"/>
    <n v="2"/>
    <x v="2"/>
    <m/>
    <s v="0&#10;302 --- 0"/>
  </r>
  <r>
    <n v="277"/>
    <s v="Tuesday"/>
    <s v="04:00-05:30"/>
    <s v="P"/>
    <n v="113"/>
    <n v="701"/>
    <s v="GED211(L2T1)D"/>
    <s v="FHS"/>
    <x v="11"/>
    <s v="Tuesday04:00-05:30FHS"/>
    <s v="Tuesday04:00-05:30(L2T1)D"/>
    <n v="1"/>
    <x v="0"/>
    <m/>
    <s v="GED211(L2T1)D&#10;701 --- FHS"/>
  </r>
  <r>
    <n v="278"/>
    <s v="Tuesday"/>
    <s v="04:00-05:30"/>
    <s v="P"/>
    <n v="114"/>
    <n v="702"/>
    <s v="TE301(L3T1)A"/>
    <s v="AHM"/>
    <x v="39"/>
    <s v="Tuesday04:00-05:30AHM"/>
    <s v="Tuesday04:00-05:30(L3T1)A"/>
    <n v="1"/>
    <x v="11"/>
    <m/>
    <s v="TE301(L3T1)A&#10;702 --- AHM"/>
  </r>
  <r>
    <n v="279"/>
    <s v="Tuesday"/>
    <s v="04:00-05:30"/>
    <s v="P"/>
    <n v="115"/>
    <n v="703"/>
    <s v="TE406(L4T1)B"/>
    <s v="AAA"/>
    <x v="44"/>
    <s v="Tuesday04:00-05:30AAA"/>
    <s v="Tuesday04:00-05:30(L4T1)B"/>
    <n v="1"/>
    <x v="8"/>
    <m/>
    <s v="TE406(L4T1)B&#10;703 --- AAA"/>
  </r>
  <r>
    <n v="280"/>
    <s v="Tuesday"/>
    <s v="04:00-05:30"/>
    <s v="P"/>
    <n v="116"/>
    <n v="704"/>
    <s v="TE406(L4T1)E"/>
    <s v="AHB"/>
    <x v="46"/>
    <s v="Tuesday04:00-05:30AHB"/>
    <s v="Tuesday04:00-05:30(L4T1)E"/>
    <n v="1"/>
    <x v="8"/>
    <m/>
    <s v="TE406(L4T1)E&#10;704 --- AHB"/>
  </r>
  <r>
    <n v="281"/>
    <s v="Tuesday"/>
    <s v="04:00-05:30"/>
    <s v="P"/>
    <n v="117"/>
    <n v="705"/>
    <n v="0"/>
    <n v="0"/>
    <x v="2"/>
    <s v="Tuesday04:00-05:300"/>
    <s v="Tuesday04:00-05:300"/>
    <n v="3"/>
    <x v="2"/>
    <m/>
    <s v="0&#10;705 --- 0"/>
  </r>
  <r>
    <n v="282"/>
    <s v="Tuesday"/>
    <s v="04:00-05:30"/>
    <s v="P"/>
    <n v="118"/>
    <n v="706"/>
    <s v="TE405L4T1)E"/>
    <s v="FBS"/>
    <x v="53"/>
    <s v="Tuesday04:00-05:30FBS"/>
    <s v="Tuesday04:00-05:30TE405L4T1)E"/>
    <n v="1"/>
    <x v="15"/>
    <m/>
    <s v="TE405L4T1)E&#10;706 --- FBS"/>
  </r>
  <r>
    <n v="283"/>
    <s v="Tuesday"/>
    <s v="04:00-05:30"/>
    <s v="P"/>
    <n v="119"/>
    <n v="707"/>
    <s v="MAT122(L1T2)B"/>
    <s v="MSU"/>
    <x v="32"/>
    <s v="Tuesday04:00-05:30MSU"/>
    <s v="Tuesday04:00-05:30(L1T2)B"/>
    <n v="1"/>
    <x v="9"/>
    <m/>
    <s v="MAT122(L1T2)B&#10;707 --- MSU"/>
  </r>
  <r>
    <n v="284"/>
    <s v="Tuesday"/>
    <s v="04:00-05:30"/>
    <s v="P"/>
    <n v="120"/>
    <n v="301"/>
    <s v="STA131(L1T3)D"/>
    <s v="SRD"/>
    <x v="35"/>
    <s v="Tuesday04:00-05:30SRD"/>
    <s v="Tuesday04:00-05:30(L1T3)D"/>
    <n v="1"/>
    <x v="3"/>
    <m/>
    <s v="STA131(L1T3)D&#10;301 --- SRD"/>
  </r>
  <r>
    <n v="285"/>
    <s v="Tuesday"/>
    <s v="04:00-05:30"/>
    <s v="P"/>
    <n v="121"/>
    <n v="304"/>
    <s v="ENG122(L1T2)A"/>
    <s v="E-2"/>
    <x v="22"/>
    <s v="Tuesday04:00-05:30E-2"/>
    <s v="Tuesday04:00-05:30(L1T2)A"/>
    <n v="1"/>
    <x v="9"/>
    <m/>
    <s v="ENG122(L1T2)A&#10;304 --- E-2"/>
  </r>
  <r>
    <n v="286"/>
    <s v="Tuesday"/>
    <s v="04:00-05:30"/>
    <s v="P"/>
    <n v="122"/>
    <n v="711"/>
    <s v="BDS307(L3T2)A"/>
    <s v="NL"/>
    <x v="3"/>
    <s v="Tuesday04:00-05:30NL"/>
    <s v="Tuesday04:00-05:30(L3T2)A"/>
    <n v="1"/>
    <x v="1"/>
    <m/>
    <s v="BDS307(L3T2)A&#10;711 --- NL"/>
  </r>
  <r>
    <n v="287"/>
    <s v="Tuesday"/>
    <s v="04:00-05:30"/>
    <s v="P"/>
    <n v="123"/>
    <n v="712"/>
    <n v="0"/>
    <n v="0"/>
    <x v="2"/>
    <s v="Tuesday04:00-05:300"/>
    <s v="Tuesday04:00-05:300"/>
    <n v="3"/>
    <x v="2"/>
    <m/>
    <s v="0&#10;712 --- 0"/>
  </r>
  <r>
    <n v="288"/>
    <s v="Tuesday"/>
    <s v="04:00-05:30"/>
    <s v="P"/>
    <n v="124"/>
    <s v="404AB"/>
    <n v="0"/>
    <n v="0"/>
    <x v="2"/>
    <s v="Tuesday04:00-05:300"/>
    <s v="Tuesday04:00-05:300"/>
    <n v="3"/>
    <x v="2"/>
    <m/>
    <s v="0&#10;404AB --- 0"/>
  </r>
  <r>
    <n v="289"/>
    <s v="Wednesday"/>
    <s v="08:30-10:00"/>
    <s v="A"/>
    <n v="151"/>
    <n v="701"/>
    <n v="0"/>
    <n v="0"/>
    <x v="2"/>
    <s v="Wednesday08:30-10:000"/>
    <s v="Wednesday08:30-10:000"/>
    <n v="4"/>
    <x v="2"/>
    <m/>
    <s v="0&#10;701 --- 0"/>
  </r>
  <r>
    <n v="290"/>
    <s v="Wednesday"/>
    <s v="08:30-10:00"/>
    <s v="A"/>
    <n v="152"/>
    <n v="702"/>
    <s v="TE306(L3T1)C"/>
    <s v="SS1"/>
    <x v="40"/>
    <s v="Wednesday08:30-10:00SS1"/>
    <s v="Wednesday08:30-10:00(L3T1)C"/>
    <n v="1"/>
    <x v="11"/>
    <m/>
    <s v="TE306(L3T1)C&#10;702 --- SS1"/>
  </r>
  <r>
    <n v="291"/>
    <s v="Wednesday"/>
    <s v="08:30-10:00"/>
    <s v="A"/>
    <n v="153"/>
    <n v="703"/>
    <s v="A&amp;M209(L2T3)D"/>
    <s v="NL"/>
    <x v="26"/>
    <s v="Wednesday08:30-10:00NL"/>
    <s v="Wednesday08:30-10:00(L2T3)D"/>
    <n v="1"/>
    <x v="4"/>
    <m/>
    <s v="A&amp;M209(L2T3)D&#10;703 --- NL"/>
  </r>
  <r>
    <n v="292"/>
    <s v="Wednesday"/>
    <s v="08:30-10:00"/>
    <s v="A"/>
    <n v="154"/>
    <n v="704"/>
    <s v="TE310(L3T3)B"/>
    <s v="SS"/>
    <x v="37"/>
    <s v="Wednesday08:30-10:00SS"/>
    <s v="Wednesday08:30-10:00(L3T3)B"/>
    <n v="1"/>
    <x v="5"/>
    <m/>
    <s v="TE310(L3T3)B&#10;704 --- SS"/>
  </r>
  <r>
    <n v="293"/>
    <s v="Wednesday"/>
    <s v="08:30-10:00"/>
    <s v="A"/>
    <n v="155"/>
    <n v="705"/>
    <s v="xxx"/>
    <s v="XXX"/>
    <x v="47"/>
    <s v="Wednesday08:30-10:00XXX"/>
    <s v="Wednesday08:30-10:00xxx"/>
    <n v="1"/>
    <x v="13"/>
    <m/>
    <s v="xxx&#10;705 --- XXX"/>
  </r>
  <r>
    <n v="294"/>
    <s v="Wednesday"/>
    <s v="08:30-10:00"/>
    <s v="A"/>
    <n v="156"/>
    <n v="706"/>
    <n v="0"/>
    <n v="0"/>
    <x v="2"/>
    <s v="Wednesday08:30-10:000"/>
    <s v="Wednesday08:30-10:000"/>
    <n v="4"/>
    <x v="2"/>
    <m/>
    <s v="0&#10;706 --- 0"/>
  </r>
  <r>
    <n v="295"/>
    <s v="Wednesday"/>
    <s v="08:30-10:00"/>
    <s v="A"/>
    <n v="157"/>
    <n v="707"/>
    <s v="TE402(L3T3)D"/>
    <s v="DMA"/>
    <x v="14"/>
    <s v="Wednesday08:30-10:00DMA"/>
    <s v="Wednesday08:30-10:00(L3T3)D"/>
    <n v="1"/>
    <x v="5"/>
    <m/>
    <s v="TE402(L3T3)D&#10;707 --- DMA"/>
  </r>
  <r>
    <n v="296"/>
    <s v="Wednesday"/>
    <s v="08:30-10:00"/>
    <s v="A"/>
    <n v="158"/>
    <n v="301"/>
    <s v="TE311(L3T3)C"/>
    <s v="MR1"/>
    <x v="6"/>
    <s v="Wednesday08:30-10:00MR1"/>
    <s v="Wednesday08:30-10:00(L3T3)C"/>
    <n v="1"/>
    <x v="5"/>
    <m/>
    <s v="TE311(L3T3)C&#10;301 --- MR1"/>
  </r>
  <r>
    <n v="297"/>
    <s v="Wednesday"/>
    <s v="08:30-10:00"/>
    <s v="A"/>
    <n v="159"/>
    <n v="304"/>
    <s v="TE311(L3T3A"/>
    <s v="SSS"/>
    <x v="54"/>
    <s v="Wednesday08:30-10:00SSS"/>
    <s v="Wednesday08:30-10:00(L3T3A"/>
    <n v="1"/>
    <x v="5"/>
    <m/>
    <s v="TE311(L3T3A&#10;304 --- SSS"/>
  </r>
  <r>
    <n v="298"/>
    <s v="Wednesday"/>
    <s v="08:30-10:00"/>
    <s v="A"/>
    <n v="160"/>
    <n v="711"/>
    <n v="0"/>
    <n v="0"/>
    <x v="2"/>
    <s v="Wednesday08:30-10:000"/>
    <s v="Wednesday08:30-10:000"/>
    <n v="4"/>
    <x v="2"/>
    <m/>
    <s v="0&#10;711 --- 0"/>
  </r>
  <r>
    <n v="299"/>
    <s v="Wednesday"/>
    <s v="08:30-10:00"/>
    <s v="A"/>
    <n v="161"/>
    <n v="712"/>
    <n v="0"/>
    <n v="0"/>
    <x v="2"/>
    <s v="Wednesday08:30-10:000"/>
    <s v="Wednesday08:30-10:000"/>
    <n v="4"/>
    <x v="2"/>
    <m/>
    <s v="0&#10;712 --- 0"/>
  </r>
  <r>
    <n v="300"/>
    <s v="Wednesday"/>
    <s v="08:30-10:00"/>
    <s v="A"/>
    <n v="162"/>
    <n v="302"/>
    <s v="TE409(L4T1)C"/>
    <s v="MH"/>
    <x v="48"/>
    <s v="Wednesday08:30-10:00MH"/>
    <s v="Wednesday08:30-10:00(L4T1)C"/>
    <n v="1"/>
    <x v="8"/>
    <m/>
    <s v="TE409(L4T1)C&#10;302 --- MH"/>
  </r>
  <r>
    <n v="301"/>
    <s v="Wednesday"/>
    <s v="10:00-11:30"/>
    <s v="D"/>
    <n v="151"/>
    <n v="701"/>
    <s v="TE 404(L4T2)(Fb)"/>
    <s v="MMH"/>
    <x v="42"/>
    <s v="Wednesday10:00-11:30MMH"/>
    <s v="Wednesday10:00-11:30(L4T2)(Fb)"/>
    <n v="1"/>
    <x v="6"/>
    <m/>
    <s v="TE 404(L4T2)(Fb)&#10;701 --- MMH"/>
  </r>
  <r>
    <n v="302"/>
    <s v="Wednesday"/>
    <s v="10:00-11:30"/>
    <s v="D"/>
    <n v="152"/>
    <n v="702"/>
    <s v="TE306(L3T1)B"/>
    <s v="SS1"/>
    <x v="36"/>
    <s v="Wednesday10:00-11:30SS1"/>
    <s v="Wednesday10:00-11:30(L3T1)B"/>
    <n v="1"/>
    <x v="11"/>
    <m/>
    <s v="TE306(L3T1)B&#10;702 --- SS1"/>
  </r>
  <r>
    <n v="303"/>
    <s v="Wednesday"/>
    <s v="10:00-11:30"/>
    <s v="D"/>
    <n v="153"/>
    <n v="703"/>
    <s v="MAT133(L1T3)C"/>
    <s v="BCD"/>
    <x v="17"/>
    <s v="Wednesday10:00-11:30BCD"/>
    <s v="Wednesday10:00-11:30(L1T3)C"/>
    <n v="1"/>
    <x v="3"/>
    <m/>
    <s v="MAT133(L1T3)C&#10;703 --- BCD"/>
  </r>
  <r>
    <n v="304"/>
    <s v="Wednesday"/>
    <s v="10:00-11:30"/>
    <s v="D"/>
    <n v="154"/>
    <n v="704"/>
    <s v="TE310(L3T3)C"/>
    <s v="SS"/>
    <x v="6"/>
    <s v="Wednesday10:00-11:30SS"/>
    <s v="Wednesday10:00-11:30(L3T3)C"/>
    <n v="1"/>
    <x v="5"/>
    <m/>
    <s v="TE310(L3T3)C&#10;704 --- SS"/>
  </r>
  <r>
    <n v="305"/>
    <s v="Wednesday"/>
    <s v="10:00-11:30"/>
    <s v="D"/>
    <n v="155"/>
    <n v="705"/>
    <s v="TE402(L3T3)A"/>
    <s v="DMA"/>
    <x v="30"/>
    <s v="Wednesday10:00-11:30DMA"/>
    <s v="Wednesday10:00-11:30(L3T3)A"/>
    <n v="1"/>
    <x v="5"/>
    <m/>
    <s v="TE402(L3T3)A&#10;705 --- DMA"/>
  </r>
  <r>
    <n v="306"/>
    <s v="Wednesday"/>
    <s v="10:00-11:30"/>
    <s v="D"/>
    <n v="156"/>
    <n v="706"/>
    <s v="TE301(L3T1)C"/>
    <s v="AHM"/>
    <x v="40"/>
    <s v="Wednesday10:00-11:30AHM"/>
    <s v="Wednesday10:00-11:30(L3T1)C"/>
    <n v="1"/>
    <x v="11"/>
    <m/>
    <s v="TE301(L3T1)C&#10;706 --- AHM"/>
  </r>
  <r>
    <n v="307"/>
    <s v="Wednesday"/>
    <s v="10:00-11:30"/>
    <s v="D"/>
    <n v="157"/>
    <n v="707"/>
    <s v="TE305(L3T1)B"/>
    <s v="TAC"/>
    <x v="36"/>
    <s v="Wednesday10:00-11:30TAC"/>
    <s v="Wednesday10:00-11:30(L3T1)B"/>
    <n v="1"/>
    <x v="11"/>
    <m/>
    <s v="TE305(L3T1)B&#10;707 --- TAC"/>
  </r>
  <r>
    <n v="308"/>
    <s v="Wednesday"/>
    <s v="10:00-11:30"/>
    <s v="D"/>
    <n v="158"/>
    <n v="301"/>
    <s v="TE311(L3T3)D"/>
    <s v="MR1"/>
    <x v="14"/>
    <s v="Wednesday10:00-11:30MR1"/>
    <s v="Wednesday10:00-11:30(L3T3)D"/>
    <n v="1"/>
    <x v="5"/>
    <m/>
    <s v="TE311(L3T3)D&#10;301 --- MR1"/>
  </r>
  <r>
    <n v="309"/>
    <s v="Wednesday"/>
    <s v="10:00-11:30"/>
    <s v="D"/>
    <n v="159"/>
    <n v="304"/>
    <s v="TE401(L4T1)(WP)"/>
    <s v="SM"/>
    <x v="52"/>
    <s v="Wednesday10:00-11:30SM"/>
    <s v="Wednesday10:00-11:30(L4T1)(WP)"/>
    <n v="1"/>
    <x v="8"/>
    <m/>
    <s v="TE401(L4T1)(WP)&#10;304 --- SM"/>
  </r>
  <r>
    <n v="310"/>
    <s v="Wednesday"/>
    <s v="10:00-11:30"/>
    <s v="D"/>
    <n v="160"/>
    <n v="711"/>
    <n v="0"/>
    <n v="0"/>
    <x v="2"/>
    <s v="Wednesday10:00-11:300"/>
    <s v="Wednesday10:00-11:300"/>
    <n v="3"/>
    <x v="2"/>
    <m/>
    <s v="0&#10;711 --- 0"/>
  </r>
  <r>
    <n v="311"/>
    <s v="Wednesday"/>
    <s v="10:00-11:30"/>
    <s v="D"/>
    <n v="161"/>
    <n v="712"/>
    <n v="0"/>
    <n v="0"/>
    <x v="2"/>
    <s v="Wednesday10:00-11:300"/>
    <s v="Wednesday10:00-11:300"/>
    <n v="3"/>
    <x v="2"/>
    <m/>
    <s v="0&#10;712 --- 0"/>
  </r>
  <r>
    <n v="312"/>
    <s v="Wednesday"/>
    <s v="10:00-11:30"/>
    <s v="D"/>
    <n v="162"/>
    <n v="302"/>
    <n v="0"/>
    <n v="0"/>
    <x v="2"/>
    <s v="Wednesday10:00-11:300"/>
    <s v="Wednesday10:00-11:300"/>
    <n v="3"/>
    <x v="2"/>
    <m/>
    <s v="0&#10;302 --- 0"/>
  </r>
  <r>
    <n v="313"/>
    <s v="Wednesday"/>
    <s v="11:30-01:00"/>
    <s v="G"/>
    <n v="151"/>
    <n v="701"/>
    <s v="TE408(L4T2)(SPF)"/>
    <s v="MMH"/>
    <x v="55"/>
    <s v="Wednesday11:30-01:00MMH"/>
    <s v="Wednesday11:30-01:00(L4T2)(SPF)"/>
    <n v="1"/>
    <x v="6"/>
    <m/>
    <s v="TE408(L4T2)(SPF)&#10;701 --- MMH"/>
  </r>
  <r>
    <n v="314"/>
    <s v="Wednesday"/>
    <s v="11:30-01:00"/>
    <s v="G"/>
    <n v="152"/>
    <n v="702"/>
    <s v="TE211(L2T1)B"/>
    <s v="SM1"/>
    <x v="31"/>
    <s v="Wednesday11:30-01:00SM1"/>
    <s v="Wednesday11:30-01:00(L2T1)B"/>
    <n v="1"/>
    <x v="0"/>
    <m/>
    <s v="TE211(L2T1)B&#10;702 --- SM1"/>
  </r>
  <r>
    <n v="315"/>
    <s v="Wednesday"/>
    <s v="11:30-01:00"/>
    <s v="G"/>
    <n v="153"/>
    <n v="703"/>
    <s v="TE302(L3T1)A"/>
    <s v="AI"/>
    <x v="39"/>
    <s v="Wednesday11:30-01:00AI"/>
    <s v="Wednesday11:30-01:00(L3T1)A"/>
    <n v="1"/>
    <x v="11"/>
    <m/>
    <s v="TE302(L3T1)A&#10;703 --- AI"/>
  </r>
  <r>
    <n v="316"/>
    <s v="Wednesday"/>
    <s v="11:30-01:00"/>
    <s v="G"/>
    <n v="154"/>
    <n v="704"/>
    <s v="TE310(L3T3)D"/>
    <s v="SS"/>
    <x v="14"/>
    <s v="Wednesday11:30-01:00SS"/>
    <s v="Wednesday11:30-01:00(L3T3)D"/>
    <n v="1"/>
    <x v="5"/>
    <m/>
    <s v="TE310(L3T3)D&#10;704 --- SS"/>
  </r>
  <r>
    <n v="317"/>
    <s v="Wednesday"/>
    <s v="11:30-01:00"/>
    <s v="G"/>
    <n v="155"/>
    <n v="705"/>
    <s v="TE401(L4T1)B(Ap)"/>
    <s v="MMR"/>
    <x v="15"/>
    <s v="Wednesday11:30-01:00MMR"/>
    <s v="Wednesday11:30-01:00(L4T1)B(Ap)"/>
    <n v="1"/>
    <x v="8"/>
    <m/>
    <s v="TE401(L4T1)B(Ap)&#10;705 --- MMR"/>
  </r>
  <r>
    <n v="318"/>
    <s v="Wednesday"/>
    <s v="11:30-01:00"/>
    <s v="G"/>
    <n v="156"/>
    <n v="706"/>
    <s v="TE308(L3T2)B"/>
    <s v="MAB"/>
    <x v="1"/>
    <s v="Wednesday11:30-01:00MAB"/>
    <s v="Wednesday11:30-01:00(L3T2)B"/>
    <n v="1"/>
    <x v="1"/>
    <m/>
    <s v="TE308(L3T2)B&#10;706 --- MAB"/>
  </r>
  <r>
    <n v="319"/>
    <s v="Wednesday"/>
    <s v="11:30-01:00"/>
    <s v="G"/>
    <n v="157"/>
    <n v="707"/>
    <s v="TE406(L4T1)C"/>
    <s v="AAA"/>
    <x v="48"/>
    <s v="Wednesday11:30-01:00AAA"/>
    <s v="Wednesday11:30-01:00(L4T1)C"/>
    <n v="1"/>
    <x v="8"/>
    <m/>
    <s v="TE406(L4T1)C&#10;707 --- AAA"/>
  </r>
  <r>
    <n v="320"/>
    <s v="Wednesday"/>
    <s v="11:30-01:00"/>
    <s v="G"/>
    <n v="158"/>
    <n v="301"/>
    <s v="TE408(L4T2)(SWP)"/>
    <s v="SM"/>
    <x v="51"/>
    <s v="Wednesday11:30-01:00SM"/>
    <s v="Wednesday11:30-01:00(L4T2)(SWP)"/>
    <n v="1"/>
    <x v="6"/>
    <m/>
    <s v="TE408(L4T2)(SWP)&#10;301 --- SM"/>
  </r>
  <r>
    <n v="321"/>
    <s v="Wednesday"/>
    <s v="11:30-01:00"/>
    <s v="G"/>
    <n v="159"/>
    <n v="304"/>
    <s v="MAT111(L1T1)D"/>
    <s v="SF1"/>
    <x v="19"/>
    <s v="Wednesday11:30-01:00SF1"/>
    <s v="Wednesday11:30-01:00(L1T1)D"/>
    <n v="1"/>
    <x v="7"/>
    <m/>
    <s v="MAT111(L1T1)D&#10;304 --- SF1"/>
  </r>
  <r>
    <n v="322"/>
    <s v="Wednesday"/>
    <s v="11:30-01:00"/>
    <s v="G"/>
    <n v="160"/>
    <n v="711"/>
    <s v="TE111(L1T1)C"/>
    <s v="AMK"/>
    <x v="25"/>
    <s v="Wednesday11:30-01:00AMK"/>
    <s v="Wednesday11:30-01:00(L1T1)C"/>
    <n v="1"/>
    <x v="7"/>
    <m/>
    <s v="TE111(L1T1)C&#10;711 --- AMK"/>
  </r>
  <r>
    <n v="323"/>
    <s v="Wednesday"/>
    <s v="11:30-01:00"/>
    <s v="G"/>
    <n v="161"/>
    <n v="712"/>
    <s v="TE205(L2T2)C"/>
    <s v="RIK"/>
    <x v="24"/>
    <s v="Wednesday11:30-01:00RIK"/>
    <s v="Wednesday11:30-01:00(L2T2)C"/>
    <n v="1"/>
    <x v="10"/>
    <m/>
    <s v="TE205(L2T2)C&#10;712 --- RIK"/>
  </r>
  <r>
    <n v="324"/>
    <s v="Wednesday"/>
    <s v="11:30-01:00"/>
    <s v="G"/>
    <n v="162"/>
    <n v="302"/>
    <s v="TE311(L3T3B"/>
    <s v="SSS"/>
    <x v="56"/>
    <s v="Wednesday11:30-01:00SSS"/>
    <s v="Wednesday11:30-01:00(L3T3B"/>
    <n v="1"/>
    <x v="5"/>
    <m/>
    <s v="TE311(L3T3B&#10;302 --- SSS"/>
  </r>
  <r>
    <n v="325"/>
    <s v="Wednesday"/>
    <s v="01:00-02:30"/>
    <s v="J"/>
    <n v="151"/>
    <n v="701"/>
    <n v="0"/>
    <n v="0"/>
    <x v="2"/>
    <s v="Wednesday01:00-02:300"/>
    <s v="Wednesday01:00-02:300"/>
    <n v="2"/>
    <x v="2"/>
    <m/>
    <s v="0&#10;701 --- 0"/>
  </r>
  <r>
    <n v="326"/>
    <s v="Wednesday"/>
    <s v="01:00-02:30"/>
    <s v="J"/>
    <n v="152"/>
    <n v="702"/>
    <s v="TE210(L2T3)D"/>
    <s v="SH"/>
    <x v="26"/>
    <s v="Wednesday01:00-02:30SH"/>
    <s v="Wednesday01:00-02:30(L2T3)D"/>
    <n v="1"/>
    <x v="4"/>
    <m/>
    <s v="TE210(L2T3)D&#10;702 --- SH"/>
  </r>
  <r>
    <n v="327"/>
    <s v="Wednesday"/>
    <s v="01:00-02:30"/>
    <s v="J"/>
    <n v="153"/>
    <n v="703"/>
    <s v="TE306(L3T1)A"/>
    <s v="SS1"/>
    <x v="39"/>
    <s v="Wednesday01:00-02:30SS1"/>
    <s v="Wednesday01:00-02:30(L3T1)A"/>
    <n v="1"/>
    <x v="11"/>
    <m/>
    <s v="TE306(L3T1)A&#10;703 --- SS1"/>
  </r>
  <r>
    <n v="328"/>
    <s v="Wednesday"/>
    <s v="01:00-02:30"/>
    <s v="J"/>
    <n v="154"/>
    <n v="704"/>
    <s v="TE406(L4T1)B"/>
    <s v="AAA"/>
    <x v="44"/>
    <s v="Wednesday01:00-02:30AAA"/>
    <s v="Wednesday01:00-02:30(L4T1)B"/>
    <n v="1"/>
    <x v="8"/>
    <m/>
    <s v="TE406(L4T1)B&#10;704 --- AAA"/>
  </r>
  <r>
    <n v="329"/>
    <s v="Wednesday"/>
    <s v="01:00-02:30"/>
    <s v="J"/>
    <n v="155"/>
    <n v="705"/>
    <s v="TE402(L3T3)C"/>
    <s v="DMA"/>
    <x v="6"/>
    <s v="Wednesday01:00-02:30DMA"/>
    <s v="Wednesday01:00-02:30(L3T3)C"/>
    <n v="1"/>
    <x v="5"/>
    <m/>
    <s v="TE402(L3T3)C&#10;705 --- DMA"/>
  </r>
  <r>
    <n v="330"/>
    <s v="Wednesday"/>
    <s v="01:00-02:30"/>
    <s v="J"/>
    <n v="156"/>
    <n v="706"/>
    <s v="xxx"/>
    <s v="XX"/>
    <x v="47"/>
    <s v="Wednesday01:00-02:30XX"/>
    <s v="Wednesday01:00-02:30xxx"/>
    <n v="1"/>
    <x v="13"/>
    <m/>
    <s v="xxx&#10;706 --- XX"/>
  </r>
  <r>
    <n v="331"/>
    <s v="Wednesday"/>
    <s v="01:00-02:30"/>
    <s v="J"/>
    <n v="157"/>
    <n v="707"/>
    <s v="TE308(L3T2)A"/>
    <s v="MAB"/>
    <x v="3"/>
    <s v="Wednesday01:00-02:30MAB"/>
    <s v="Wednesday01:00-02:30(L3T2)A"/>
    <n v="1"/>
    <x v="1"/>
    <m/>
    <s v="TE308(L3T2)A&#10;707 --- MAB"/>
  </r>
  <r>
    <n v="332"/>
    <s v="Wednesday"/>
    <s v="01:00-02:30"/>
    <s v="J"/>
    <n v="158"/>
    <n v="301"/>
    <s v="TE 212(L2T2)C"/>
    <s v="MK"/>
    <x v="24"/>
    <s v="Wednesday01:00-02:30MK"/>
    <s v="Wednesday01:00-02:30(L2T2)C"/>
    <n v="1"/>
    <x v="10"/>
    <m/>
    <s v="TE 212(L2T2)C&#10;301 --- MK"/>
  </r>
  <r>
    <n v="333"/>
    <s v="Wednesday"/>
    <s v="01:00-02:30"/>
    <s v="J"/>
    <n v="159"/>
    <n v="304"/>
    <s v="TE 211(L2T1)C"/>
    <s v="MR1"/>
    <x v="0"/>
    <s v="Wednesday01:00-02:30MR1"/>
    <s v="Wednesday01:00-02:30(L2T1)C"/>
    <n v="1"/>
    <x v="0"/>
    <m/>
    <s v="TE 211(L2T1)C&#10;304 --- MR1"/>
  </r>
  <r>
    <n v="334"/>
    <s v="Wednesday"/>
    <s v="01:00-02:30"/>
    <s v="J"/>
    <n v="160"/>
    <n v="711"/>
    <s v="TE405(L4T1)A"/>
    <s v="NF"/>
    <x v="34"/>
    <s v="Wednesday01:00-02:30NF"/>
    <s v="Wednesday01:00-02:30(L4T1)A"/>
    <n v="1"/>
    <x v="8"/>
    <m/>
    <s v="TE405(L4T1)A&#10;711 --- NF"/>
  </r>
  <r>
    <n v="335"/>
    <s v="Wednesday"/>
    <s v="01:00-02:30"/>
    <s v="J"/>
    <n v="161"/>
    <n v="712"/>
    <n v="0"/>
    <n v="0"/>
    <x v="2"/>
    <s v="Wednesday01:00-02:300"/>
    <s v="Wednesday01:00-02:300"/>
    <n v="2"/>
    <x v="2"/>
    <m/>
    <s v="0&#10;712 --- 0"/>
  </r>
  <r>
    <n v="336"/>
    <s v="Wednesday"/>
    <s v="01:00-02:30"/>
    <s v="J"/>
    <n v="162"/>
    <n v="302"/>
    <s v="TE409(L4T1)E"/>
    <s v="MH"/>
    <x v="46"/>
    <s v="Wednesday01:00-02:30MH"/>
    <s v="Wednesday01:00-02:30(L4T1)E"/>
    <n v="1"/>
    <x v="8"/>
    <m/>
    <s v="TE409(L4T1)E&#10;302 --- MH"/>
  </r>
  <r>
    <n v="337"/>
    <s v="Wednesday"/>
    <s v="2:30-04:00"/>
    <s v="M"/>
    <n v="151"/>
    <n v="701"/>
    <s v="TE215(L2T1)B"/>
    <s v="ANF"/>
    <x v="31"/>
    <s v="Wednesday2:30-04:00ANF"/>
    <s v="Wednesday2:30-04:00(L2T1)B"/>
    <n v="1"/>
    <x v="0"/>
    <m/>
    <s v="TE215(L2T1)B&#10;701 --- ANF"/>
  </r>
  <r>
    <n v="338"/>
    <s v="Wednesday"/>
    <s v="2:30-04:00"/>
    <s v="M"/>
    <n v="152"/>
    <n v="702"/>
    <s v="TE210(L2T3)C"/>
    <s v="SH"/>
    <x v="10"/>
    <s v="Wednesday2:30-04:00SH"/>
    <s v="Wednesday2:30-04:00(L2T3)C"/>
    <n v="1"/>
    <x v="4"/>
    <m/>
    <s v="TE210(L2T3)C&#10;702 --- SH"/>
  </r>
  <r>
    <n v="339"/>
    <s v="Wednesday"/>
    <s v="2:30-04:00"/>
    <s v="M"/>
    <n v="153"/>
    <n v="703"/>
    <s v="MAT122(L1T2)A"/>
    <s v="MSU"/>
    <x v="22"/>
    <s v="Wednesday2:30-04:00MSU"/>
    <s v="Wednesday2:30-04:00(L1T2)A"/>
    <n v="1"/>
    <x v="9"/>
    <m/>
    <s v="MAT122(L1T2)A&#10;703 --- MSU"/>
  </r>
  <r>
    <n v="340"/>
    <s v="Wednesday"/>
    <s v="2:30-04:00"/>
    <s v="M"/>
    <n v="154"/>
    <n v="704"/>
    <s v="GED211(L2T1)D"/>
    <s v="FHS"/>
    <x v="11"/>
    <s v="Wednesday2:30-04:00FHS"/>
    <s v="Wednesday2:30-04:00(L2T1)D"/>
    <n v="1"/>
    <x v="0"/>
    <m/>
    <s v="GED211(L2T1)D&#10;704 --- FHS"/>
  </r>
  <r>
    <n v="341"/>
    <s v="Wednesday"/>
    <s v="2:30-04:00"/>
    <s v="M"/>
    <n v="155"/>
    <n v="705"/>
    <s v="STA131(L1T3)C"/>
    <s v="TM(NS)"/>
    <x v="17"/>
    <s v="Wednesday2:30-04:00TM(NS)"/>
    <s v="Wednesday2:30-04:00(L1T3)C"/>
    <n v="1"/>
    <x v="3"/>
    <m/>
    <s v="STA131(L1T3)C&#10;705 --- TM(NS)"/>
  </r>
  <r>
    <n v="342"/>
    <s v="Wednesday"/>
    <s v="2:30-04:00"/>
    <s v="M"/>
    <n v="156"/>
    <n v="706"/>
    <s v="TE212(L2T2)B"/>
    <s v="MIM"/>
    <x v="33"/>
    <s v="Wednesday2:30-04:00MIM"/>
    <s v="Wednesday2:30-04:00(L2T2)B"/>
    <n v="1"/>
    <x v="10"/>
    <m/>
    <s v="TE212(L2T2)B&#10;706 --- MIM"/>
  </r>
  <r>
    <n v="343"/>
    <s v="Wednesday"/>
    <s v="2:30-04:00"/>
    <s v="M"/>
    <n v="157"/>
    <n v="707"/>
    <s v="A&amp;M209(L2T3)B"/>
    <s v="SKD"/>
    <x v="13"/>
    <s v="Wednesday2:30-04:00SKD"/>
    <s v="Wednesday2:30-04:00(L2T3)B"/>
    <n v="1"/>
    <x v="4"/>
    <m/>
    <s v="A&amp;M209(L2T3)B&#10;707 --- SKD"/>
  </r>
  <r>
    <n v="344"/>
    <s v="Wednesday"/>
    <s v="2:30-04:00"/>
    <s v="M"/>
    <n v="158"/>
    <n v="301"/>
    <s v="TE111(L1T1)D"/>
    <s v="AMK"/>
    <x v="19"/>
    <s v="Wednesday2:30-04:00AMK"/>
    <s v="Wednesday2:30-04:00(L1T1)D"/>
    <n v="1"/>
    <x v="7"/>
    <m/>
    <s v="TE111(L1T1)D&#10;301 --- AMK"/>
  </r>
  <r>
    <n v="345"/>
    <s v="Wednesday"/>
    <s v="2:30-04:00"/>
    <s v="M"/>
    <n v="159"/>
    <n v="304"/>
    <s v="ENG122(L1T2)B"/>
    <s v="E-2"/>
    <x v="32"/>
    <s v="Wednesday2:30-04:00E-2"/>
    <s v="Wednesday2:30-04:00(L1T2)B"/>
    <n v="1"/>
    <x v="9"/>
    <m/>
    <s v="ENG122(L1T2)B&#10;304 --- E-2"/>
  </r>
  <r>
    <n v="346"/>
    <s v="Wednesday"/>
    <s v="2:30-04:00"/>
    <s v="M"/>
    <n v="160"/>
    <n v="711"/>
    <n v="0"/>
    <n v="0"/>
    <x v="2"/>
    <s v="Wednesday2:30-04:000"/>
    <s v="Wednesday2:30-04:000"/>
    <n v="2"/>
    <x v="2"/>
    <m/>
    <s v="0&#10;711 --- 0"/>
  </r>
  <r>
    <n v="347"/>
    <s v="Wednesday"/>
    <s v="2:30-04:00"/>
    <s v="M"/>
    <n v="161"/>
    <n v="712"/>
    <s v="A&amp;M209(L2T3)E"/>
    <s v="NL"/>
    <x v="28"/>
    <s v="Wednesday2:30-04:00NL"/>
    <s v="Wednesday2:30-04:00(L2T3)E"/>
    <n v="1"/>
    <x v="4"/>
    <m/>
    <s v="A&amp;M209(L2T3)E&#10;712 --- NL"/>
  </r>
  <r>
    <n v="348"/>
    <s v="Wednesday"/>
    <s v="2:30-04:00"/>
    <s v="M"/>
    <n v="162"/>
    <n v="302"/>
    <n v="0"/>
    <n v="0"/>
    <x v="2"/>
    <s v="Wednesday2:30-04:000"/>
    <s v="Wednesday2:30-04:000"/>
    <n v="2"/>
    <x v="2"/>
    <m/>
    <s v="0&#10;302 --- 0"/>
  </r>
  <r>
    <n v="349"/>
    <s v="Wednesday"/>
    <s v="04:00-05:30"/>
    <s v="P"/>
    <n v="151"/>
    <n v="701"/>
    <s v="TE404(L4T2)(WP)"/>
    <s v="ZU"/>
    <x v="45"/>
    <s v="Wednesday04:00-05:30ZU"/>
    <s v="Wednesday04:00-05:30(L4T2)(WP)"/>
    <n v="1"/>
    <x v="6"/>
    <m/>
    <s v="TE404(L4T2)(WP)&#10;701 --- ZU"/>
  </r>
  <r>
    <n v="350"/>
    <s v="Wednesday"/>
    <s v="04:00-05:30"/>
    <s v="P"/>
    <n v="152"/>
    <n v="702"/>
    <s v="GED211(L2T1)A"/>
    <s v="FHS"/>
    <x v="20"/>
    <s v="Wednesday04:00-05:30FHS"/>
    <s v="Wednesday04:00-05:30(L2T1)A"/>
    <n v="1"/>
    <x v="0"/>
    <m/>
    <s v="GED211(L2T1)A&#10;702 --- FHS"/>
  </r>
  <r>
    <n v="351"/>
    <s v="Wednesday"/>
    <s v="04:00-05:30"/>
    <s v="P"/>
    <n v="153"/>
    <n v="703"/>
    <s v="TE215(L2T1)D"/>
    <s v="ANF"/>
    <x v="11"/>
    <s v="Wednesday04:00-05:30ANF"/>
    <s v="Wednesday04:00-05:30(L2T1)D"/>
    <n v="1"/>
    <x v="0"/>
    <m/>
    <s v="TE215(L2T1)D&#10;703 --- ANF"/>
  </r>
  <r>
    <n v="352"/>
    <s v="Wednesday"/>
    <s v="04:00-05:30"/>
    <s v="P"/>
    <n v="154"/>
    <n v="704"/>
    <s v="MAT122(L1T2)B"/>
    <s v="MSU"/>
    <x v="32"/>
    <s v="Wednesday04:00-05:30MSU"/>
    <s v="Wednesday04:00-05:30(L1T2)B"/>
    <n v="1"/>
    <x v="9"/>
    <m/>
    <s v="MAT122(L1T2)B&#10;704 --- MSU"/>
  </r>
  <r>
    <n v="353"/>
    <s v="Wednesday"/>
    <s v="04:00-05:30"/>
    <s v="P"/>
    <n v="155"/>
    <n v="705"/>
    <n v="0"/>
    <n v="0"/>
    <x v="2"/>
    <s v="Wednesday04:00-05:300"/>
    <s v="Wednesday04:00-05:300"/>
    <n v="6"/>
    <x v="2"/>
    <m/>
    <s v="0&#10;705 --- 0"/>
  </r>
  <r>
    <n v="354"/>
    <s v="Wednesday"/>
    <s v="04:00-05:30"/>
    <s v="P"/>
    <n v="156"/>
    <n v="706"/>
    <n v="0"/>
    <n v="0"/>
    <x v="2"/>
    <s v="Wednesday04:00-05:300"/>
    <s v="Wednesday04:00-05:300"/>
    <n v="6"/>
    <x v="2"/>
    <m/>
    <s v="0&#10;706 --- 0"/>
  </r>
  <r>
    <n v="355"/>
    <s v="Wednesday"/>
    <s v="04:00-05:30"/>
    <s v="P"/>
    <n v="157"/>
    <n v="707"/>
    <n v="0"/>
    <n v="0"/>
    <x v="2"/>
    <s v="Wednesday04:00-05:300"/>
    <s v="Wednesday04:00-05:300"/>
    <n v="6"/>
    <x v="2"/>
    <m/>
    <s v="0&#10;707 --- 0"/>
  </r>
  <r>
    <n v="356"/>
    <s v="Wednesday"/>
    <s v="04:00-05:30"/>
    <s v="P"/>
    <n v="158"/>
    <n v="301"/>
    <n v="0"/>
    <n v="0"/>
    <x v="2"/>
    <s v="Wednesday04:00-05:300"/>
    <s v="Wednesday04:00-05:300"/>
    <n v="6"/>
    <x v="2"/>
    <m/>
    <s v="0&#10;301 --- 0"/>
  </r>
  <r>
    <n v="357"/>
    <s v="Wednesday"/>
    <s v="04:00-05:30"/>
    <s v="P"/>
    <n v="159"/>
    <n v="304"/>
    <s v="ENG122(L1T2)A"/>
    <s v="E-2"/>
    <x v="22"/>
    <s v="Wednesday04:00-05:30E-2"/>
    <s v="Wednesday04:00-05:30(L1T2)A"/>
    <n v="1"/>
    <x v="9"/>
    <m/>
    <s v="ENG122(L1T2)A&#10;304 --- E-2"/>
  </r>
  <r>
    <n v="358"/>
    <s v="Wednesday"/>
    <s v="04:00-05:30"/>
    <s v="P"/>
    <n v="160"/>
    <n v="711"/>
    <n v="0"/>
    <n v="0"/>
    <x v="2"/>
    <s v="Wednesday04:00-05:300"/>
    <s v="Wednesday04:00-05:300"/>
    <n v="6"/>
    <x v="2"/>
    <m/>
    <s v="0&#10;711 --- 0"/>
  </r>
  <r>
    <n v="359"/>
    <s v="Wednesday"/>
    <s v="04:00-05:30"/>
    <s v="P"/>
    <n v="161"/>
    <n v="712"/>
    <s v="TE406(L4T1)E"/>
    <s v="AHB"/>
    <x v="46"/>
    <s v="Wednesday04:00-05:30AHB"/>
    <s v="Wednesday04:00-05:30(L4T1)E"/>
    <n v="1"/>
    <x v="8"/>
    <m/>
    <s v="TE406(L4T1)E&#10;712 --- AHB"/>
  </r>
  <r>
    <n v="360"/>
    <s v="Wednesday"/>
    <s v="04:00-05:30"/>
    <s v="P"/>
    <n v="162"/>
    <n v="401"/>
    <n v="0"/>
    <n v="0"/>
    <x v="2"/>
    <s v="Wednesday04:00-05:300"/>
    <s v="Wednesday04:00-05:300"/>
    <n v="6"/>
    <x v="2"/>
    <m/>
    <s v="0&#10;401 --- 0"/>
  </r>
  <r>
    <n v="361"/>
    <s v="Thursday"/>
    <s v="08:30-10:00"/>
    <s v="A"/>
    <n v="187"/>
    <n v="701"/>
    <n v="0"/>
    <n v="0"/>
    <x v="2"/>
    <s v="Thursday08:30-10:000"/>
    <s v="Thursday08:30-10:000"/>
    <n v="4"/>
    <x v="2"/>
    <m/>
    <s v="0&#10;701 --- 0"/>
  </r>
  <r>
    <n v="362"/>
    <s v="Thursday"/>
    <s v="08:30-10:00"/>
    <s v="A"/>
    <n v="188"/>
    <n v="702"/>
    <s v="TE305(L3T1)B"/>
    <s v="SS1"/>
    <x v="36"/>
    <s v="Thursday08:30-10:00SS1"/>
    <s v="Thursday08:30-10:00(L3T1)B"/>
    <n v="1"/>
    <x v="11"/>
    <m/>
    <s v="TE305(L3T1)B&#10;702 --- SS1"/>
  </r>
  <r>
    <n v="363"/>
    <s v="Thursday"/>
    <s v="08:30-10:00"/>
    <s v="A"/>
    <n v="189"/>
    <n v="703"/>
    <s v="TE210(L2T3)B"/>
    <s v="SH"/>
    <x v="13"/>
    <s v="Thursday08:30-10:00SH"/>
    <s v="Thursday08:30-10:00(L2T3)B"/>
    <n v="1"/>
    <x v="4"/>
    <m/>
    <s v="TE210(L2T3)B&#10;703 --- SH"/>
  </r>
  <r>
    <n v="364"/>
    <s v="Thursday"/>
    <s v="08:30-10:00"/>
    <s v="A"/>
    <n v="190"/>
    <n v="704"/>
    <s v="TE210(L2T3)E"/>
    <s v="NRD"/>
    <x v="28"/>
    <s v="Thursday08:30-10:00NRD"/>
    <s v="Thursday08:30-10:00(L2T3)E"/>
    <n v="1"/>
    <x v="4"/>
    <m/>
    <s v="TE210(L2T3)E&#10;704 --- NRD"/>
  </r>
  <r>
    <n v="365"/>
    <s v="Thursday"/>
    <s v="08:30-10:00"/>
    <s v="A"/>
    <n v="191"/>
    <n v="705"/>
    <s v="TE132(L1T3)C"/>
    <s v="WAB"/>
    <x v="17"/>
    <s v="Thursday08:30-10:00WAB"/>
    <s v="Thursday08:30-10:00(L1T3)C"/>
    <n v="1"/>
    <x v="3"/>
    <m/>
    <s v="TE132(L1T3)C&#10;705 --- WAB"/>
  </r>
  <r>
    <n v="366"/>
    <s v="Thursday"/>
    <s v="08:30-10:00"/>
    <s v="A"/>
    <n v="192"/>
    <n v="706"/>
    <s v="BDS307(L3T2)B"/>
    <s v="FHS"/>
    <x v="1"/>
    <s v="Thursday08:30-10:00FHS"/>
    <s v="Thursday08:30-10:00(L3T2)B"/>
    <n v="1"/>
    <x v="1"/>
    <m/>
    <s v="BDS307(L3T2)B&#10;706 --- FHS"/>
  </r>
  <r>
    <n v="367"/>
    <s v="Thursday"/>
    <s v="08:30-10:00"/>
    <s v="A"/>
    <n v="193"/>
    <n v="707"/>
    <n v="0"/>
    <n v="0"/>
    <x v="2"/>
    <s v="Thursday08:30-10:000"/>
    <s v="Thursday08:30-10:000"/>
    <n v="4"/>
    <x v="2"/>
    <m/>
    <s v="0&#10;707 --- 0"/>
  </r>
  <r>
    <n v="368"/>
    <s v="Thursday"/>
    <s v="08:30-10:00"/>
    <s v="A"/>
    <n v="194"/>
    <n v="301"/>
    <s v="TE204(L2T3)F"/>
    <s v="AMK"/>
    <x v="27"/>
    <s v="Thursday08:30-10:00AMK"/>
    <s v="Thursday08:30-10:00(L2T3)F"/>
    <n v="1"/>
    <x v="4"/>
    <m/>
    <s v="TE204(L2T3)F&#10;301 --- AMK"/>
  </r>
  <r>
    <n v="369"/>
    <s v="Thursday"/>
    <s v="08:30-10:00"/>
    <s v="A"/>
    <n v="195"/>
    <n v="304"/>
    <s v="ENG111(L1T1)C"/>
    <s v="SKB"/>
    <x v="25"/>
    <s v="Thursday08:30-10:00SKB"/>
    <s v="Thursday08:30-10:00(L1T1)C"/>
    <n v="1"/>
    <x v="7"/>
    <m/>
    <s v="ENG111(L1T1)C&#10;304 --- SKB"/>
  </r>
  <r>
    <n v="370"/>
    <s v="Thursday"/>
    <s v="08:30-10:00"/>
    <s v="A"/>
    <n v="196"/>
    <n v="711"/>
    <s v="BDS211(L2T3)C"/>
    <s v="PT-1"/>
    <x v="10"/>
    <s v="Thursday08:30-10:00PT-1"/>
    <s v="Thursday08:30-10:00(L2T3)C"/>
    <n v="1"/>
    <x v="4"/>
    <m/>
    <s v="BDS211(L2T3)C&#10;711 --- PT-1"/>
  </r>
  <r>
    <n v="371"/>
    <s v="Thursday"/>
    <s v="08:30-10:00"/>
    <s v="A"/>
    <n v="197"/>
    <n v="712"/>
    <n v="0"/>
    <n v="0"/>
    <x v="2"/>
    <s v="Thursday08:30-10:000"/>
    <s v="Thursday08:30-10:000"/>
    <n v="4"/>
    <x v="2"/>
    <m/>
    <s v="0&#10;712 --- 0"/>
  </r>
  <r>
    <n v="372"/>
    <s v="Thursday"/>
    <s v="08:30-10:00"/>
    <s v="A"/>
    <n v="198"/>
    <n v="0"/>
    <n v="0"/>
    <n v="0"/>
    <x v="2"/>
    <s v="Thursday08:30-10:000"/>
    <s v="Thursday08:30-10:000"/>
    <n v="4"/>
    <x v="2"/>
    <m/>
    <s v="0&#10;0 --- 0"/>
  </r>
  <r>
    <n v="373"/>
    <s v="Thursday"/>
    <s v="10:00-11:30"/>
    <s v="D"/>
    <n v="187"/>
    <n v="701"/>
    <s v="TE210(L2T3)C"/>
    <s v="SH"/>
    <x v="10"/>
    <s v="Thursday10:00-11:30SH"/>
    <s v="Thursday10:00-11:30(L2T3)C"/>
    <n v="1"/>
    <x v="4"/>
    <m/>
    <s v="TE210(L2T3)C&#10;701 --- SH"/>
  </r>
  <r>
    <n v="374"/>
    <s v="Thursday"/>
    <s v="10:00-11:30"/>
    <s v="D"/>
    <n v="188"/>
    <n v="702"/>
    <s v="TE213(L2T1)A"/>
    <s v="ZR"/>
    <x v="20"/>
    <s v="Thursday10:00-11:30ZR"/>
    <s v="Thursday10:00-11:30(L2T1)A"/>
    <n v="1"/>
    <x v="0"/>
    <m/>
    <s v="TE213(L2T1)A&#10;702 --- ZR"/>
  </r>
  <r>
    <n v="375"/>
    <s v="Thursday"/>
    <s v="10:00-11:30"/>
    <s v="D"/>
    <n v="189"/>
    <n v="703"/>
    <s v="MAT133(L1T3)C"/>
    <s v="BCD"/>
    <x v="17"/>
    <s v="Thursday10:00-11:30BCD"/>
    <s v="Thursday10:00-11:30(L1T3)C"/>
    <n v="1"/>
    <x v="3"/>
    <m/>
    <s v="MAT133(L1T3)C&#10;703 --- BCD"/>
  </r>
  <r>
    <n v="376"/>
    <s v="Thursday"/>
    <s v="10:00-11:30"/>
    <s v="D"/>
    <n v="190"/>
    <n v="704"/>
    <s v="TE210(L2T3)F"/>
    <s v="NRD"/>
    <x v="27"/>
    <s v="Thursday10:00-11:30NRD"/>
    <s v="Thursday10:00-11:30(L2T3)F"/>
    <n v="1"/>
    <x v="4"/>
    <m/>
    <s v="TE210(L2T3)F&#10;704 --- NRD"/>
  </r>
  <r>
    <n v="377"/>
    <s v="Thursday"/>
    <s v="10:00-11:30"/>
    <s v="D"/>
    <n v="191"/>
    <n v="705"/>
    <s v="TE133(L1T3)D"/>
    <s v="KSS"/>
    <x v="35"/>
    <s v="Thursday10:00-11:30KSS"/>
    <s v="Thursday10:00-11:30(L1T3)D"/>
    <n v="2"/>
    <x v="3"/>
    <m/>
    <s v="TE133(L1T3)D&#10;705 --- KSS"/>
  </r>
  <r>
    <n v="378"/>
    <s v="Thursday"/>
    <s v="10:00-11:30"/>
    <s v="D"/>
    <n v="192"/>
    <n v="706"/>
    <s v="TE305(L3T1)C"/>
    <s v="TAC"/>
    <x v="40"/>
    <s v="Thursday10:00-11:30TAC"/>
    <s v="Thursday10:00-11:30(L3T1)C"/>
    <n v="1"/>
    <x v="11"/>
    <m/>
    <s v="TE305(L3T1)C&#10;706 --- TAC"/>
  </r>
  <r>
    <n v="379"/>
    <s v="Thursday"/>
    <s v="10:00-11:30"/>
    <s v="D"/>
    <n v="193"/>
    <n v="707"/>
    <s v="TE133(L1T3)E"/>
    <s v="KSS"/>
    <x v="18"/>
    <s v="Thursday10:00-11:30KSS"/>
    <s v="Thursday10:00-11:30(L1T3)E"/>
    <n v="2"/>
    <x v="3"/>
    <m/>
    <s v="TE133(L1T3)E&#10;707 --- KSS"/>
  </r>
  <r>
    <n v="380"/>
    <s v="Thursday"/>
    <s v="10:00-11:30"/>
    <s v="D"/>
    <n v="194"/>
    <n v="301"/>
    <s v="TE111(L1T1)C"/>
    <s v="AMK"/>
    <x v="25"/>
    <s v="Thursday10:00-11:30AMK"/>
    <s v="Thursday10:00-11:30(L1T1)C"/>
    <n v="1"/>
    <x v="7"/>
    <m/>
    <s v="TE111(L1T1)C&#10;301 --- AMK"/>
  </r>
  <r>
    <n v="381"/>
    <s v="Thursday"/>
    <s v="10:00-11:30"/>
    <s v="D"/>
    <n v="195"/>
    <n v="304"/>
    <s v="ENG111(L1T1)D"/>
    <s v="SKB"/>
    <x v="19"/>
    <s v="Thursday10:00-11:30SKB"/>
    <s v="Thursday10:00-11:30(L1T1)D"/>
    <n v="1"/>
    <x v="7"/>
    <m/>
    <s v="ENG111(L1T1)D&#10;304 --- SKB"/>
  </r>
  <r>
    <n v="382"/>
    <s v="Thursday"/>
    <s v="10:00-11:30"/>
    <s v="D"/>
    <n v="196"/>
    <n v="711"/>
    <n v="0"/>
    <n v="0"/>
    <x v="2"/>
    <s v="Thursday10:00-11:300"/>
    <s v="Thursday10:00-11:300"/>
    <n v="2"/>
    <x v="2"/>
    <m/>
    <s v="0&#10;711 --- 0"/>
  </r>
  <r>
    <n v="383"/>
    <s v="Thursday"/>
    <s v="10:00-11:30"/>
    <s v="D"/>
    <n v="197"/>
    <n v="712"/>
    <s v="BDS211(L2T3)B"/>
    <s v="PT-1"/>
    <x v="13"/>
    <s v="Thursday10:00-11:30PT-1"/>
    <s v="Thursday10:00-11:30(L2T3)B"/>
    <n v="1"/>
    <x v="4"/>
    <m/>
    <s v="BDS211(L2T3)B&#10;712 --- PT-1"/>
  </r>
  <r>
    <n v="384"/>
    <s v="Thursday"/>
    <s v="10:00-11:30"/>
    <s v="D"/>
    <n v="198"/>
    <n v="302"/>
    <n v="0"/>
    <n v="0"/>
    <x v="2"/>
    <s v="Thursday10:00-11:300"/>
    <s v="Thursday10:00-11:300"/>
    <n v="2"/>
    <x v="2"/>
    <m/>
    <s v="0&#10;302 --- 0"/>
  </r>
  <r>
    <n v="385"/>
    <s v="Thursday"/>
    <s v="11:30-01:00"/>
    <s v="G"/>
    <n v="187"/>
    <n v="701"/>
    <s v="TE212(L2T2)A"/>
    <s v="SS1"/>
    <x v="29"/>
    <s v="Thursday11:30-01:00SS1"/>
    <s v="Thursday11:30-01:00(L2T2)A"/>
    <n v="1"/>
    <x v="10"/>
    <m/>
    <s v="TE212(L2T2)A&#10;701 --- SS1"/>
  </r>
  <r>
    <n v="386"/>
    <s v="Thursday"/>
    <s v="11:30-01:00"/>
    <s v="G"/>
    <n v="188"/>
    <n v="702"/>
    <s v="TE132(L1T3)A"/>
    <s v="WAB"/>
    <x v="4"/>
    <s v="Thursday11:30-01:00WAB"/>
    <s v="Thursday11:30-01:00(L1T3)A"/>
    <n v="1"/>
    <x v="3"/>
    <m/>
    <s v="TE132(L1T3)A&#10;702 --- WAB"/>
  </r>
  <r>
    <n v="387"/>
    <s v="Thursday"/>
    <s v="11:30-01:00"/>
    <s v="G"/>
    <n v="189"/>
    <n v="703"/>
    <s v="TE213(L2T1)B"/>
    <s v="ZR"/>
    <x v="31"/>
    <s v="Thursday11:30-01:00ZR"/>
    <s v="Thursday11:30-01:00(L2T1)B"/>
    <n v="1"/>
    <x v="0"/>
    <m/>
    <s v="TE213(L2T1)B&#10;703 --- ZR"/>
  </r>
  <r>
    <n v="388"/>
    <s v="Thursday"/>
    <s v="11:30-01:00"/>
    <s v="G"/>
    <n v="190"/>
    <n v="704"/>
    <s v="TE203(L2T2)B"/>
    <s v="FHA"/>
    <x v="33"/>
    <s v="Thursday11:30-01:00FHA"/>
    <s v="Thursday11:30-01:00(L2T2)B"/>
    <n v="1"/>
    <x v="10"/>
    <m/>
    <s v="TE203(L2T2)B&#10;704 --- FHA"/>
  </r>
  <r>
    <n v="389"/>
    <s v="Thursday"/>
    <s v="11:30-01:00"/>
    <s v="G"/>
    <n v="191"/>
    <n v="705"/>
    <s v="TE132(L1T3)E"/>
    <s v="TM"/>
    <x v="18"/>
    <s v="Thursday11:30-01:00TM"/>
    <s v="Thursday11:30-01:00(L1T3)E"/>
    <n v="1"/>
    <x v="3"/>
    <m/>
    <s v="TE132(L1T3)E&#10;705 --- TM"/>
  </r>
  <r>
    <n v="390"/>
    <s v="Thursday"/>
    <s v="11:30-01:00"/>
    <s v="G"/>
    <n v="192"/>
    <n v="706"/>
    <s v="BDS307(L3T2)A"/>
    <s v="FHS"/>
    <x v="3"/>
    <s v="Thursday11:30-01:00FHS"/>
    <s v="Thursday11:30-01:00(L3T2)A"/>
    <n v="1"/>
    <x v="1"/>
    <m/>
    <s v="BDS307(L3T2)A&#10;706 --- FHS"/>
  </r>
  <r>
    <n v="391"/>
    <s v="Thursday"/>
    <s v="11:30-01:00"/>
    <s v="G"/>
    <n v="193"/>
    <n v="707"/>
    <s v="TE402(L3T3)B"/>
    <s v="DMA"/>
    <x v="37"/>
    <s v="Thursday11:30-01:00DMA"/>
    <s v="Thursday11:30-01:00(L3T3)B"/>
    <n v="1"/>
    <x v="5"/>
    <m/>
    <s v="TE402(L3T3)B&#10;707 --- DMA"/>
  </r>
  <r>
    <n v="392"/>
    <s v="Thursday"/>
    <s v="11:30-01:00"/>
    <s v="G"/>
    <n v="194"/>
    <n v="301"/>
    <s v="TE111(L1T1)D"/>
    <s v="AMK"/>
    <x v="19"/>
    <s v="Thursday11:30-01:00AMK"/>
    <s v="Thursday11:30-01:00(L1T1)D"/>
    <n v="1"/>
    <x v="7"/>
    <m/>
    <s v="TE111(L1T1)D&#10;301 --- AMK"/>
  </r>
  <r>
    <n v="393"/>
    <s v="Thursday"/>
    <s v="11:30-01:00"/>
    <s v="G"/>
    <n v="195"/>
    <n v="304"/>
    <s v="ENG111(L1T1)C"/>
    <s v="SKB"/>
    <x v="25"/>
    <s v="Thursday11:30-01:00SKB"/>
    <s v="Thursday11:30-01:00(L1T1)C"/>
    <n v="1"/>
    <x v="7"/>
    <m/>
    <s v="ENG111(L1T1)C&#10;304 --- SKB"/>
  </r>
  <r>
    <n v="394"/>
    <s v="Thursday"/>
    <s v="11:30-01:00"/>
    <s v="G"/>
    <n v="196"/>
    <n v="711"/>
    <n v="0"/>
    <n v="0"/>
    <x v="2"/>
    <s v="Thursday11:30-01:000"/>
    <s v="Thursday11:30-01:000"/>
    <n v="2"/>
    <x v="2"/>
    <m/>
    <s v="0&#10;711 --- 0"/>
  </r>
  <r>
    <n v="395"/>
    <s v="Thursday"/>
    <s v="11:30-01:00"/>
    <s v="G"/>
    <n v="197"/>
    <n v="712"/>
    <s v="BDS211(L2T3)A"/>
    <s v="PT-2"/>
    <x v="5"/>
    <s v="Thursday11:30-01:00PT-2"/>
    <s v="Thursday11:30-01:00(L2T3)A"/>
    <n v="1"/>
    <x v="4"/>
    <m/>
    <s v="BDS211(L2T3)A&#10;712 --- PT-2"/>
  </r>
  <r>
    <n v="396"/>
    <s v="Thursday"/>
    <s v="11:30-01:00"/>
    <s v="G"/>
    <n v="198"/>
    <n v="0"/>
    <n v="0"/>
    <n v="0"/>
    <x v="2"/>
    <s v="Thursday11:30-01:000"/>
    <s v="Thursday11:30-01:000"/>
    <n v="2"/>
    <x v="2"/>
    <m/>
    <s v="0&#10;0 --- 0"/>
  </r>
  <r>
    <n v="397"/>
    <s v="Thursday"/>
    <s v="01:00-02:30"/>
    <s v="J"/>
    <n v="187"/>
    <n v="701"/>
    <s v="TE215(L2T1)C"/>
    <s v="ANF"/>
    <x v="0"/>
    <s v="Thursday01:00-02:30ANF"/>
    <s v="Thursday01:00-02:30(L2T1)C"/>
    <n v="1"/>
    <x v="0"/>
    <m/>
    <s v="TE215(L2T1)C&#10;701 --- ANF"/>
  </r>
  <r>
    <n v="398"/>
    <s v="Thursday"/>
    <s v="01:00-02:30"/>
    <s v="J"/>
    <n v="188"/>
    <n v="702"/>
    <s v="TE210(L2T3)A"/>
    <s v="SH"/>
    <x v="5"/>
    <s v="Thursday01:00-02:30SH"/>
    <s v="Thursday01:00-02:30(L2T3)A"/>
    <n v="1"/>
    <x v="4"/>
    <m/>
    <s v="TE210(L2T3)A&#10;702 --- SH"/>
  </r>
  <r>
    <n v="399"/>
    <s v="Thursday"/>
    <s v="01:00-02:30"/>
    <s v="J"/>
    <n v="189"/>
    <n v="703"/>
    <s v="MAT133(L1T3)F"/>
    <s v="BCD"/>
    <x v="8"/>
    <s v="Thursday01:00-02:30BCD"/>
    <s v="Thursday01:00-02:30(L1T3)F"/>
    <n v="1"/>
    <x v="3"/>
    <m/>
    <s v="MAT133(L1T3)F&#10;703 --- BCD"/>
  </r>
  <r>
    <n v="400"/>
    <s v="Thursday"/>
    <s v="01:00-02:30"/>
    <s v="J"/>
    <n v="190"/>
    <n v="704"/>
    <s v="TE305(L3T1)C"/>
    <s v="SS1"/>
    <x v="40"/>
    <s v="Thursday01:00-02:30SS1"/>
    <s v="Thursday01:00-02:30(L3T1)C"/>
    <n v="1"/>
    <x v="11"/>
    <m/>
    <s v="TE305(L3T1)C&#10;704 --- SS1"/>
  </r>
  <r>
    <n v="401"/>
    <s v="Thursday"/>
    <s v="01:00-02:30"/>
    <s v="J"/>
    <n v="191"/>
    <n v="705"/>
    <s v="TE203(L2T2)A"/>
    <s v="FHA"/>
    <x v="29"/>
    <s v="Thursday01:00-02:30FHA"/>
    <s v="Thursday01:00-02:30(L2T2)A"/>
    <n v="1"/>
    <x v="10"/>
    <m/>
    <s v="TE203(L2T2)A&#10;705 --- FHA"/>
  </r>
  <r>
    <n v="402"/>
    <s v="Thursday"/>
    <s v="01:00-02:30"/>
    <s v="J"/>
    <n v="192"/>
    <n v="706"/>
    <s v="STA131(L1T3)A"/>
    <s v="TM(NS)"/>
    <x v="4"/>
    <s v="Thursday01:00-02:30TM(NS)"/>
    <s v="Thursday01:00-02:30(L1T3)A"/>
    <n v="1"/>
    <x v="3"/>
    <m/>
    <s v="STA131(L1T3)A&#10;706 --- TM(NS)"/>
  </r>
  <r>
    <n v="403"/>
    <s v="Thursday"/>
    <s v="01:00-02:30"/>
    <s v="J"/>
    <n v="193"/>
    <n v="707"/>
    <s v="TE402(L3T3)A"/>
    <s v="DMA"/>
    <x v="30"/>
    <s v="Thursday01:00-02:30DMA"/>
    <s v="Thursday01:00-02:30(L3T3)A"/>
    <n v="1"/>
    <x v="5"/>
    <m/>
    <s v="TE402(L3T3)A&#10;707 --- DMA"/>
  </r>
  <r>
    <n v="404"/>
    <s v="Thursday"/>
    <s v="01:00-02:30"/>
    <s v="J"/>
    <n v="194"/>
    <n v="301"/>
    <s v="BUC403(L3T3)B"/>
    <s v="SH2"/>
    <x v="37"/>
    <s v="Thursday01:00-02:30SH2"/>
    <s v="Thursday01:00-02:30(L3T3)B"/>
    <n v="1"/>
    <x v="5"/>
    <m/>
    <s v="BUC403(L3T3)B&#10;301 --- SH2"/>
  </r>
  <r>
    <n v="405"/>
    <s v="Thursday"/>
    <s v="01:00-02:30"/>
    <s v="J"/>
    <n v="195"/>
    <n v="304"/>
    <n v="0"/>
    <n v="0"/>
    <x v="2"/>
    <s v="Thursday01:00-02:300"/>
    <s v="Thursday01:00-02:300"/>
    <n v="2"/>
    <x v="2"/>
    <m/>
    <s v="0&#10;304 --- 0"/>
  </r>
  <r>
    <n v="406"/>
    <s v="Thursday"/>
    <s v="01:00-02:30"/>
    <s v="J"/>
    <n v="196"/>
    <n v="711"/>
    <s v="BDS211(L2T3)D"/>
    <s v="PT-2"/>
    <x v="26"/>
    <s v="Thursday01:00-02:30PT-2"/>
    <s v="Thursday01:00-02:30(L2T3)D"/>
    <n v="1"/>
    <x v="4"/>
    <m/>
    <s v="BDS211(L2T3)D&#10;711 --- PT-2"/>
  </r>
  <r>
    <n v="407"/>
    <s v="Thursday"/>
    <s v="01:00-02:30"/>
    <s v="J"/>
    <n v="197"/>
    <n v="712"/>
    <s v="A&amp;M209(L2T3)E"/>
    <s v="NL"/>
    <x v="28"/>
    <s v="Thursday01:00-02:30NL"/>
    <s v="Thursday01:00-02:30(L2T3)E"/>
    <n v="1"/>
    <x v="4"/>
    <m/>
    <s v="A&amp;M209(L2T3)E&#10;712 --- NL"/>
  </r>
  <r>
    <n v="408"/>
    <s v="Thursday"/>
    <s v="01:00-02:30"/>
    <s v="J"/>
    <n v="198"/>
    <n v="302"/>
    <n v="0"/>
    <n v="0"/>
    <x v="2"/>
    <s v="Thursday01:00-02:300"/>
    <s v="Thursday01:00-02:300"/>
    <n v="2"/>
    <x v="2"/>
    <m/>
    <s v="0&#10;302 --- 0"/>
  </r>
  <r>
    <n v="409"/>
    <s v="Thursday"/>
    <s v="2:30-04:00"/>
    <s v="M"/>
    <n v="187"/>
    <n v="701"/>
    <s v="TE215(L2T1)B"/>
    <s v="ANF"/>
    <x v="31"/>
    <s v="Thursday2:30-04:00ANF"/>
    <s v="Thursday2:30-04:00(L2T1)B"/>
    <n v="1"/>
    <x v="0"/>
    <m/>
    <s v="TE215(L2T1)B&#10;701 --- ANF"/>
  </r>
  <r>
    <n v="410"/>
    <s v="Thursday"/>
    <s v="2:30-04:00"/>
    <s v="M"/>
    <n v="188"/>
    <n v="702"/>
    <s v="PHY111(L1T1)D"/>
    <s v="AKA"/>
    <x v="19"/>
    <s v="Thursday2:30-04:00AKA"/>
    <s v="Thursday2:30-04:00(L1T1)D"/>
    <n v="1"/>
    <x v="7"/>
    <m/>
    <s v="PHY111(L1T1)D&#10;702 --- AKA"/>
  </r>
  <r>
    <n v="411"/>
    <s v="Thursday"/>
    <s v="2:30-04:00"/>
    <s v="M"/>
    <n v="189"/>
    <n v="703"/>
    <n v="0"/>
    <n v="0"/>
    <x v="2"/>
    <s v="Thursday2:30-04:000"/>
    <s v="Thursday2:30-04:000"/>
    <n v="3"/>
    <x v="2"/>
    <m/>
    <s v="0&#10;703 --- 0"/>
  </r>
  <r>
    <n v="412"/>
    <s v="Thursday"/>
    <s v="2:30-04:00"/>
    <s v="M"/>
    <n v="190"/>
    <n v="704"/>
    <s v="GED211(L2T1)C"/>
    <s v="FHS"/>
    <x v="0"/>
    <s v="Thursday2:30-04:00FHS"/>
    <s v="Thursday2:30-04:00(L2T1)C"/>
    <n v="1"/>
    <x v="0"/>
    <m/>
    <s v="GED211(L2T1)C&#10;704 --- FHS"/>
  </r>
  <r>
    <n v="413"/>
    <s v="Thursday"/>
    <s v="2:30-04:00"/>
    <s v="M"/>
    <n v="191"/>
    <n v="705"/>
    <s v="TE132(L1T3)F"/>
    <s v="TM"/>
    <x v="8"/>
    <s v="Thursday2:30-04:00TM"/>
    <s v="Thursday2:30-04:00(L1T3)F"/>
    <n v="1"/>
    <x v="3"/>
    <m/>
    <s v="TE132(L1T3)F&#10;705 --- TM"/>
  </r>
  <r>
    <n v="414"/>
    <s v="Thursday"/>
    <s v="2:30-04:00"/>
    <s v="M"/>
    <n v="192"/>
    <n v="706"/>
    <s v="MAT133(L1T3)B"/>
    <s v="BCD"/>
    <x v="16"/>
    <s v="Thursday2:30-04:00BCD"/>
    <s v="Thursday2:30-04:00(L1T3)B"/>
    <n v="1"/>
    <x v="3"/>
    <m/>
    <s v="MAT133(L1T3)B&#10;706 --- BCD"/>
  </r>
  <r>
    <n v="415"/>
    <s v="Thursday"/>
    <s v="2:30-04:00"/>
    <s v="M"/>
    <n v="193"/>
    <n v="707"/>
    <n v="0"/>
    <n v="0"/>
    <x v="2"/>
    <s v="Thursday2:30-04:000"/>
    <s v="Thursday2:30-04:000"/>
    <n v="3"/>
    <x v="2"/>
    <m/>
    <s v="0&#10;707 --- 0"/>
  </r>
  <r>
    <n v="416"/>
    <s v="Thursday"/>
    <s v="2:30-04:00"/>
    <s v="M"/>
    <n v="194"/>
    <n v="301"/>
    <s v="TE212(L2T2)B"/>
    <s v="MIM"/>
    <x v="33"/>
    <s v="Thursday2:30-04:00MIM"/>
    <s v="Thursday2:30-04:00(L2T2)B"/>
    <n v="1"/>
    <x v="10"/>
    <m/>
    <s v="TE212(L2T2)B&#10;301 --- MIM"/>
  </r>
  <r>
    <n v="417"/>
    <s v="Thursday"/>
    <s v="2:30-04:00"/>
    <s v="M"/>
    <n v="195"/>
    <n v="304"/>
    <s v="TE 212(L2T2)C"/>
    <s v="MK"/>
    <x v="24"/>
    <s v="Thursday2:30-04:00MK"/>
    <s v="Thursday2:30-04:00(L2T2)C"/>
    <n v="1"/>
    <x v="10"/>
    <m/>
    <s v="TE 212(L2T2)C&#10;304 --- MK"/>
  </r>
  <r>
    <n v="418"/>
    <s v="Thursday"/>
    <s v="2:30-04:00"/>
    <s v="M"/>
    <n v="196"/>
    <n v="711"/>
    <s v="BDS211(L2T3)E"/>
    <s v="PT-3"/>
    <x v="28"/>
    <s v="Thursday2:30-04:00PT-3"/>
    <s v="Thursday2:30-04:00(L2T3)E"/>
    <n v="1"/>
    <x v="4"/>
    <m/>
    <s v="BDS211(L2T3)E&#10;711 --- PT-3"/>
  </r>
  <r>
    <n v="419"/>
    <s v="Thursday"/>
    <s v="2:30-04:00"/>
    <s v="M"/>
    <n v="197"/>
    <n v="712"/>
    <s v="A&amp;M209(L2T3)D"/>
    <s v="NL"/>
    <x v="26"/>
    <s v="Thursday2:30-04:00NL"/>
    <s v="Thursday2:30-04:00(L2T3)D"/>
    <n v="1"/>
    <x v="4"/>
    <m/>
    <s v="A&amp;M209(L2T3)D&#10;712 --- NL"/>
  </r>
  <r>
    <n v="420"/>
    <s v="Thursday"/>
    <s v="2:30-04:00"/>
    <s v="M"/>
    <n v="198"/>
    <n v="0"/>
    <n v="0"/>
    <n v="0"/>
    <x v="2"/>
    <s v="Thursday2:30-04:000"/>
    <s v="Thursday2:30-04:000"/>
    <n v="3"/>
    <x v="2"/>
    <m/>
    <s v="0&#10;0 --- 0"/>
  </r>
  <r>
    <n v="421"/>
    <s v="Thursday"/>
    <s v="04:00-05:30"/>
    <s v="P"/>
    <n v="187"/>
    <n v="701"/>
    <n v="0"/>
    <n v="0"/>
    <x v="2"/>
    <s v="Thursday04:00-05:300"/>
    <s v="Thursday04:00-05:300"/>
    <n v="5"/>
    <x v="2"/>
    <m/>
    <s v="0&#10;701 --- 0"/>
  </r>
  <r>
    <n v="422"/>
    <s v="Thursday"/>
    <s v="04:00-05:30"/>
    <s v="P"/>
    <n v="188"/>
    <n v="702"/>
    <n v="0"/>
    <n v="0"/>
    <x v="2"/>
    <s v="Thursday04:00-05:300"/>
    <s v="Thursday04:00-05:300"/>
    <n v="5"/>
    <x v="2"/>
    <m/>
    <s v="0&#10;702 --- 0"/>
  </r>
  <r>
    <n v="423"/>
    <s v="Thursday"/>
    <s v="04:00-05:30"/>
    <s v="P"/>
    <n v="189"/>
    <n v="703"/>
    <s v="TE133(L1T3)F"/>
    <s v="KSS"/>
    <x v="8"/>
    <s v="Thursday04:00-05:30KSS"/>
    <s v="Thursday04:00-05:30(L1T3)F"/>
    <n v="1"/>
    <x v="3"/>
    <m/>
    <s v="TE133(L1T3)F&#10;703 --- KSS"/>
  </r>
  <r>
    <n v="424"/>
    <s v="Thursday"/>
    <s v="04:00-05:30"/>
    <s v="P"/>
    <n v="190"/>
    <n v="704"/>
    <s v="TE301(L3T1)C"/>
    <s v="AHM"/>
    <x v="40"/>
    <s v="Thursday04:00-05:30AHM"/>
    <s v="Thursday04:00-05:30(L3T1)C"/>
    <n v="1"/>
    <x v="11"/>
    <m/>
    <s v="TE301(L3T1)C&#10;704 --- AHM"/>
  </r>
  <r>
    <n v="425"/>
    <s v="Thursday"/>
    <s v="04:00-05:30"/>
    <s v="P"/>
    <n v="191"/>
    <n v="705"/>
    <s v="STA131(L1T3)B"/>
    <s v="TM(NS)"/>
    <x v="16"/>
    <s v="Thursday04:00-05:30TM(NS)"/>
    <s v="Thursday04:00-05:30(L1T3)B"/>
    <n v="1"/>
    <x v="3"/>
    <m/>
    <s v="STA131(L1T3)B&#10;705 --- TM(NS)"/>
  </r>
  <r>
    <n v="426"/>
    <s v="Thursday"/>
    <s v="04:00-05:30"/>
    <s v="P"/>
    <n v="192"/>
    <n v="706"/>
    <s v="A&amp;M209(L2T3)B"/>
    <s v="SKD"/>
    <x v="13"/>
    <s v="Thursday04:00-05:30SKD"/>
    <s v="Thursday04:00-05:30(L2T3)B"/>
    <n v="1"/>
    <x v="4"/>
    <m/>
    <s v="A&amp;M209(L2T3)B&#10;706 --- SKD"/>
  </r>
  <r>
    <n v="427"/>
    <s v="Thursday"/>
    <s v="04:00-05:30"/>
    <s v="P"/>
    <n v="193"/>
    <n v="707"/>
    <s v="TE211(L2T1)D"/>
    <s v="MRI"/>
    <x v="11"/>
    <s v="Thursday04:00-05:30MRI"/>
    <s v="Thursday04:00-05:30(L2T1)D"/>
    <n v="1"/>
    <x v="0"/>
    <m/>
    <s v="TE211(L2T1)D&#10;707 --- MRI"/>
  </r>
  <r>
    <n v="428"/>
    <s v="Thursday"/>
    <s v="04:00-05:30"/>
    <s v="P"/>
    <n v="194"/>
    <n v="301"/>
    <s v="TE 205(L2T2)A"/>
    <s v="FS"/>
    <x v="29"/>
    <s v="Thursday04:00-05:30FS"/>
    <s v="Thursday04:00-05:30(L2T2)A"/>
    <n v="1"/>
    <x v="10"/>
    <m/>
    <s v="TE 205(L2T2)A&#10;301 --- FS"/>
  </r>
  <r>
    <n v="429"/>
    <s v="Thursday"/>
    <s v="04:00-05:30"/>
    <s v="P"/>
    <n v="195"/>
    <n v="304"/>
    <n v="0"/>
    <n v="0"/>
    <x v="2"/>
    <s v="Thursday04:00-05:300"/>
    <s v="Thursday04:00-05:300"/>
    <n v="5"/>
    <x v="2"/>
    <m/>
    <s v="0&#10;304 --- 0"/>
  </r>
  <r>
    <n v="430"/>
    <s v="Thursday"/>
    <s v="04:00-05:30"/>
    <s v="P"/>
    <n v="196"/>
    <n v="711"/>
    <s v="BDS211(L2T3)F"/>
    <s v="PT-3"/>
    <x v="27"/>
    <s v="Thursday04:00-05:30PT-3"/>
    <s v="Thursday04:00-05:30(L2T3)F"/>
    <n v="1"/>
    <x v="4"/>
    <m/>
    <s v="BDS211(L2T3)F&#10;711 --- PT-3"/>
  </r>
  <r>
    <n v="431"/>
    <s v="Thursday"/>
    <s v="04:00-05:30"/>
    <s v="P"/>
    <n v="197"/>
    <n v="712"/>
    <n v="0"/>
    <n v="0"/>
    <x v="2"/>
    <s v="Thursday04:00-05:300"/>
    <s v="Thursday04:00-05:300"/>
    <n v="5"/>
    <x v="2"/>
    <m/>
    <s v="0&#10;712 --- 0"/>
  </r>
  <r>
    <n v="432"/>
    <s v="Thursday"/>
    <s v="04:00-05:30"/>
    <s v="P"/>
    <n v="198"/>
    <n v="0"/>
    <n v="0"/>
    <n v="0"/>
    <x v="2"/>
    <s v="Thursday04:00-05:300"/>
    <s v="Thursday04:00-05:300"/>
    <n v="5"/>
    <x v="2"/>
    <m/>
    <s v="0&#10;0 --- 0"/>
  </r>
  <r>
    <n v="433"/>
    <m/>
    <m/>
    <m/>
    <m/>
    <m/>
    <m/>
    <m/>
    <x v="57"/>
    <s v=""/>
    <s v=""/>
    <m/>
    <x v="2"/>
    <m/>
    <s v="&#10; --- "/>
  </r>
  <r>
    <n v="434"/>
    <s v="Saturday"/>
    <s v="08:30-10:00"/>
    <s v="A"/>
    <n v="18"/>
    <s v="L-Yarn1"/>
    <s v="Uttara campus(Yarn-I)"/>
    <n v="0"/>
    <x v="58"/>
    <s v="Saturday08:30-10:000"/>
    <s v="Saturday08:30-10:00(Yarn-I)"/>
    <n v="6"/>
    <x v="16"/>
    <s v="Lab"/>
    <s v="Uttara campus(Yarn-I)&#10;L-Yarn1 --- 0"/>
  </r>
  <r>
    <n v="435"/>
    <s v="Saturday"/>
    <s v="08:30-10:00"/>
    <s v="A"/>
    <n v="19"/>
    <s v="L-Yarn2"/>
    <n v="0"/>
    <n v="0"/>
    <x v="2"/>
    <s v="Saturday08:30-10:000"/>
    <s v="Saturday08:30-10:000"/>
    <n v="6"/>
    <x v="2"/>
    <s v="Lab"/>
    <s v="0&#10;L-Yarn2 --- 0"/>
  </r>
  <r>
    <n v="436"/>
    <s v="Saturday"/>
    <s v="08:30-10:00"/>
    <s v="A"/>
    <n v="20"/>
    <s v="L-Fab"/>
    <n v="0"/>
    <n v="0"/>
    <x v="2"/>
    <s v="Saturday08:30-10:000"/>
    <s v="Saturday08:30-10:000"/>
    <n v="6"/>
    <x v="2"/>
    <s v="Lab"/>
    <s v="0&#10;L-Fab --- 0"/>
  </r>
  <r>
    <n v="437"/>
    <s v="Saturday"/>
    <s v="08:30-10:00"/>
    <s v="A"/>
    <n v="21"/>
    <s v="L-Col"/>
    <n v="0"/>
    <n v="0"/>
    <x v="2"/>
    <s v="Saturday08:30-10:000"/>
    <s v="Saturday08:30-10:000"/>
    <n v="6"/>
    <x v="2"/>
    <s v="Lab"/>
    <s v="0&#10;L-Col --- 0"/>
  </r>
  <r>
    <n v="438"/>
    <s v="Saturday"/>
    <s v="08:30-10:00"/>
    <s v="A"/>
    <n v="22"/>
    <s v="L-App201"/>
    <s v="TE404(L4T2)A(Ap)"/>
    <s v="MMR"/>
    <x v="21"/>
    <s v="Saturday08:30-10:00MMR"/>
    <s v="Saturday08:30-10:00(L4T2)A(Ap)"/>
    <n v="0"/>
    <x v="6"/>
    <s v="Lab"/>
    <s v="TE404(L4T2)A(Ap)&#10;L-App201 --- MMR"/>
  </r>
  <r>
    <n v="439"/>
    <s v="Saturday"/>
    <s v="08:30-10:00"/>
    <s v="A"/>
    <n v="23"/>
    <s v="L-QC1&#10;709"/>
    <n v="0"/>
    <n v="0"/>
    <x v="2"/>
    <s v="Saturday08:30-10:000"/>
    <s v="Saturday08:30-10:000"/>
    <n v="6"/>
    <x v="2"/>
    <s v="Lab"/>
    <s v="0&#10;L-QC1&#10;709 --- 0"/>
  </r>
  <r>
    <n v="440"/>
    <s v="Saturday"/>
    <s v="08:30-10:00"/>
    <s v="A"/>
    <n v="24"/>
    <s v="L-QC2&#10;708"/>
    <n v="0"/>
    <n v="0"/>
    <x v="2"/>
    <s v="Saturday08:30-10:000"/>
    <s v="Saturday08:30-10:000"/>
    <n v="6"/>
    <x v="2"/>
    <s v="Lab"/>
    <s v="0&#10;L-QC2&#10;708 --- 0"/>
  </r>
  <r>
    <n v="441"/>
    <s v="Saturday"/>
    <s v="08:30-10:00"/>
    <s v="A"/>
    <n v="25"/>
    <n v="0"/>
    <n v="0"/>
    <n v="0"/>
    <x v="2"/>
    <s v="Saturday08:30-10:000"/>
    <s v="Saturday08:30-10:000"/>
    <n v="6"/>
    <x v="2"/>
    <s v="Lab"/>
    <s v="0&#10;0 --- 0"/>
  </r>
  <r>
    <n v="442"/>
    <s v="Saturday"/>
    <s v="08:30-10:00"/>
    <s v="A"/>
    <n v="26"/>
    <n v="502"/>
    <n v="0"/>
    <n v="0"/>
    <x v="2"/>
    <s v="Saturday08:30-10:000"/>
    <s v="Saturday08:30-10:000"/>
    <n v="6"/>
    <x v="2"/>
    <s v="Lab"/>
    <s v="0&#10;502 --- 0"/>
  </r>
  <r>
    <n v="443"/>
    <s v="Saturday"/>
    <s v="08:30-10:00"/>
    <s v="A"/>
    <n v="27"/>
    <n v="0"/>
    <n v="0"/>
    <n v="0"/>
    <x v="2"/>
    <s v="Saturday08:30-10:000"/>
    <s v="Saturday08:30-10:000"/>
    <n v="6"/>
    <x v="2"/>
    <s v="Lab"/>
    <s v="0&#10;0 --- 0"/>
  </r>
  <r>
    <n v="444"/>
    <s v="Saturday"/>
    <s v="08:30-10:00"/>
    <s v="A"/>
    <n v="28"/>
    <s v="L-mec"/>
    <s v="TE210(L2T3)D"/>
    <s v="Rakhal"/>
    <x v="26"/>
    <s v="Saturday08:30-10:00Rakhal"/>
    <s v="Saturday08:30-10:00(L2T3)D"/>
    <n v="0"/>
    <x v="4"/>
    <s v="Lab"/>
    <s v="TE210(L2T3)D&#10;L-mec --- Rakhal"/>
  </r>
  <r>
    <n v="445"/>
    <s v="Saturday"/>
    <s v="10:00-11:30"/>
    <s v="D"/>
    <n v="18"/>
    <s v="L-Yarn1"/>
    <s v="Uttara campus(Yarn-I)"/>
    <n v="0"/>
    <x v="58"/>
    <s v="Saturday10:00-11:300"/>
    <s v="Saturday10:00-11:30(Yarn-I)"/>
    <n v="1"/>
    <x v="16"/>
    <s v="Lab"/>
    <s v="Uttara campus(Yarn-I)&#10;L-Yarn1 --- 0"/>
  </r>
  <r>
    <n v="446"/>
    <s v="Saturday"/>
    <s v="10:00-11:30"/>
    <s v="D"/>
    <n v="19"/>
    <s v="L-Yarn2"/>
    <n v="0"/>
    <n v="0"/>
    <x v="2"/>
    <s v="Saturday10:00-11:300"/>
    <s v="Saturday10:00-11:300"/>
    <n v="1"/>
    <x v="2"/>
    <s v="Lab"/>
    <s v="0&#10;L-Yarn2 --- 0"/>
  </r>
  <r>
    <n v="447"/>
    <s v="Saturday"/>
    <s v="10:00-11:30"/>
    <s v="D"/>
    <n v="20"/>
    <s v="L-Fab"/>
    <n v="0"/>
    <n v="0"/>
    <x v="2"/>
    <s v="Saturday10:00-11:300"/>
    <s v="Saturday10:00-11:300"/>
    <n v="1"/>
    <x v="2"/>
    <s v="Lab"/>
    <s v="0&#10;L-Fab --- 0"/>
  </r>
  <r>
    <n v="448"/>
    <s v="Saturday"/>
    <s v="10:00-11:30"/>
    <s v="D"/>
    <n v="21"/>
    <s v="L-Col"/>
    <n v="0"/>
    <n v="0"/>
    <x v="2"/>
    <s v="Saturday10:00-11:300"/>
    <s v="Saturday10:00-11:300"/>
    <n v="1"/>
    <x v="2"/>
    <s v="Lab"/>
    <s v="0&#10;L-Col --- 0"/>
  </r>
  <r>
    <n v="449"/>
    <s v="Saturday"/>
    <s v="10:00-11:30"/>
    <s v="D"/>
    <n v="22"/>
    <s v="L-App201"/>
    <s v="TE404(L4T2)A(Ap)"/>
    <s v="MMR"/>
    <x v="21"/>
    <s v="Saturday10:00-11:30MMR"/>
    <s v="Saturday10:00-11:30(L4T2)A(Ap)"/>
    <n v="0"/>
    <x v="6"/>
    <s v="Lab"/>
    <s v="TE404(L4T2)A(Ap)&#10;L-App201 --- MMR"/>
  </r>
  <r>
    <n v="450"/>
    <s v="Saturday"/>
    <s v="10:00-11:30"/>
    <s v="D"/>
    <n v="23"/>
    <s v="L-QC1&#10;709"/>
    <n v="0"/>
    <n v="0"/>
    <x v="2"/>
    <s v="Saturday10:00-11:300"/>
    <s v="Saturday10:00-11:300"/>
    <n v="1"/>
    <x v="2"/>
    <s v="Lab"/>
    <s v="0&#10;L-QC1&#10;709 --- 0"/>
  </r>
  <r>
    <n v="451"/>
    <s v="Saturday"/>
    <s v="10:00-11:30"/>
    <s v="D"/>
    <n v="24"/>
    <s v="L-QC2&#10;708"/>
    <n v="0"/>
    <n v="0"/>
    <x v="2"/>
    <s v="Saturday10:00-11:300"/>
    <s v="Saturday10:00-11:300"/>
    <n v="1"/>
    <x v="2"/>
    <s v="Lab"/>
    <s v="0&#10;L-QC2&#10;708 --- 0"/>
  </r>
  <r>
    <n v="452"/>
    <s v="Saturday"/>
    <s v="10:00-11:30"/>
    <s v="D"/>
    <n v="25"/>
    <n v="0"/>
    <n v="0"/>
    <n v="0"/>
    <x v="2"/>
    <s v="Saturday10:00-11:300"/>
    <s v="Saturday10:00-11:300"/>
    <n v="1"/>
    <x v="2"/>
    <s v="Lab"/>
    <s v="0&#10;0 --- 0"/>
  </r>
  <r>
    <n v="453"/>
    <s v="Saturday"/>
    <s v="10:00-11:30"/>
    <s v="D"/>
    <n v="26"/>
    <n v="502"/>
    <n v="0"/>
    <n v="0"/>
    <x v="2"/>
    <s v="Saturday10:00-11:300"/>
    <s v="Saturday10:00-11:300"/>
    <n v="1"/>
    <x v="2"/>
    <s v="Lab"/>
    <s v="0&#10;502 --- 0"/>
  </r>
  <r>
    <n v="454"/>
    <s v="Saturday"/>
    <s v="10:00-11:30"/>
    <s v="D"/>
    <n v="27"/>
    <n v="0"/>
    <n v="0"/>
    <n v="0"/>
    <x v="2"/>
    <s v="Saturday10:00-11:300"/>
    <s v="Saturday10:00-11:300"/>
    <n v="1"/>
    <x v="2"/>
    <s v="Lab"/>
    <s v="0&#10;0 --- 0"/>
  </r>
  <r>
    <n v="455"/>
    <s v="Saturday"/>
    <s v="10:00-11:30"/>
    <s v="D"/>
    <n v="28"/>
    <s v="L-mec"/>
    <s v="TE210(L2T3)D"/>
    <s v="Rakhal"/>
    <x v="26"/>
    <s v="Saturday10:00-11:30Rakhal"/>
    <s v="Saturday10:00-11:30(L2T3)D"/>
    <n v="0"/>
    <x v="4"/>
    <s v="Lab"/>
    <s v="TE210(L2T3)D&#10;L-mec --- Rakhal"/>
  </r>
  <r>
    <n v="456"/>
    <s v="Saturday"/>
    <s v="11:30-01:00"/>
    <s v="G"/>
    <n v="18"/>
    <s v="L-Yarn1"/>
    <s v="TE212(L2T1)D"/>
    <s v="MRI"/>
    <x v="11"/>
    <s v="Saturday11:30-01:00MRI"/>
    <s v="Saturday11:30-01:00(L2T1)D"/>
    <n v="0"/>
    <x v="0"/>
    <s v="Lab"/>
    <s v="TE212(L2T1)D&#10;L-Yarn1 --- MRI"/>
  </r>
  <r>
    <n v="457"/>
    <s v="Saturday"/>
    <s v="11:30-01:00"/>
    <s v="G"/>
    <n v="19"/>
    <s v="L-App4202"/>
    <n v="0"/>
    <n v="0"/>
    <x v="2"/>
    <s v="Saturday11:30-01:000"/>
    <s v="Saturday11:30-01:000"/>
    <n v="1"/>
    <x v="2"/>
    <s v="Lab"/>
    <s v="0&#10;L-App4202 --- 0"/>
  </r>
  <r>
    <n v="458"/>
    <s v="Saturday"/>
    <s v="11:30-01:00"/>
    <s v="G"/>
    <n v="20"/>
    <s v="L-Fab"/>
    <n v="0"/>
    <n v="0"/>
    <x v="2"/>
    <s v="Saturday11:30-01:000"/>
    <s v="Saturday11:30-01:000"/>
    <n v="1"/>
    <x v="2"/>
    <s v="Lab"/>
    <s v="0&#10;L-Fab --- 0"/>
  </r>
  <r>
    <n v="459"/>
    <s v="Saturday"/>
    <s v="11:30-01:00"/>
    <s v="G"/>
    <n v="21"/>
    <s v="L-Col"/>
    <n v="0"/>
    <n v="0"/>
    <x v="2"/>
    <s v="Saturday11:30-01:000"/>
    <s v="Saturday11:30-01:000"/>
    <n v="1"/>
    <x v="2"/>
    <s v="Lab"/>
    <s v="0&#10;L-Col --- 0"/>
  </r>
  <r>
    <n v="460"/>
    <s v="Saturday"/>
    <s v="11:30-01:00"/>
    <s v="G"/>
    <n v="22"/>
    <s v="L-App"/>
    <s v="Uttara campus(Apparel-II)"/>
    <n v="0"/>
    <x v="59"/>
    <s v="Saturday11:30-01:000"/>
    <s v="Saturday11:30-01:00(Apparel-II)"/>
    <n v="1"/>
    <x v="17"/>
    <s v="Lab"/>
    <s v="Uttara campus(Apparel-II)&#10;L-App --- 0"/>
  </r>
  <r>
    <n v="461"/>
    <s v="Saturday"/>
    <s v="11:30-01:00"/>
    <s v="G"/>
    <n v="23"/>
    <s v="L-QC1&#10;709"/>
    <s v="TE205(L2T2)B"/>
    <s v="RIK"/>
    <x v="33"/>
    <s v="Saturday11:30-01:00RIK"/>
    <s v="Saturday11:30-01:00(L2T2)B"/>
    <n v="0"/>
    <x v="10"/>
    <s v="Lab"/>
    <s v="TE205(L2T2)B&#10;L-QC1&#10;709 --- RIK"/>
  </r>
  <r>
    <n v="462"/>
    <s v="Saturday"/>
    <s v="11:30-01:00"/>
    <s v="G"/>
    <n v="24"/>
    <s v="L-QC2&#10;708"/>
    <n v="0"/>
    <n v="0"/>
    <x v="2"/>
    <s v="Saturday11:30-01:000"/>
    <s v="Saturday11:30-01:000"/>
    <n v="1"/>
    <x v="2"/>
    <s v="Lab"/>
    <s v="0&#10;L-QC2&#10;708 --- 0"/>
  </r>
  <r>
    <n v="463"/>
    <s v="Saturday"/>
    <s v="11:30-01:00"/>
    <s v="G"/>
    <n v="25"/>
    <s v="Com-Lab"/>
    <n v="0"/>
    <n v="0"/>
    <x v="2"/>
    <s v="Saturday11:30-01:000"/>
    <s v="Saturday11:30-01:000"/>
    <n v="1"/>
    <x v="2"/>
    <s v="Lab"/>
    <s v="0&#10;Com-Lab --- 0"/>
  </r>
  <r>
    <n v="464"/>
    <s v="Saturday"/>
    <s v="11:30-01:00"/>
    <s v="G"/>
    <n v="26"/>
    <n v="502"/>
    <n v="0"/>
    <n v="0"/>
    <x v="2"/>
    <s v="Saturday11:30-01:000"/>
    <s v="Saturday11:30-01:000"/>
    <n v="1"/>
    <x v="2"/>
    <s v="Lab"/>
    <s v="0&#10;502 --- 0"/>
  </r>
  <r>
    <n v="465"/>
    <s v="Saturday"/>
    <s v="11:30-01:00"/>
    <s v="G"/>
    <n v="27"/>
    <n v="0"/>
    <n v="0"/>
    <n v="0"/>
    <x v="2"/>
    <s v="Saturday11:30-01:000"/>
    <s v="Saturday11:30-01:000"/>
    <n v="1"/>
    <x v="2"/>
    <s v="Lab"/>
    <s v="0&#10;0 --- 0"/>
  </r>
  <r>
    <n v="466"/>
    <s v="Saturday"/>
    <s v="11:30-01:00"/>
    <s v="G"/>
    <n v="28"/>
    <s v="L-mec"/>
    <s v="TE210(L2T3)B"/>
    <s v="Rakhal"/>
    <x v="13"/>
    <s v="Saturday11:30-01:00Rakhal"/>
    <s v="Saturday11:30-01:00(L2T3)B"/>
    <n v="0"/>
    <x v="4"/>
    <s v="Lab"/>
    <s v="TE210(L2T3)B&#10;L-mec --- Rakhal"/>
  </r>
  <r>
    <n v="467"/>
    <s v="Saturday"/>
    <s v="01:00-02:30"/>
    <s v="J"/>
    <n v="18"/>
    <s v="L-Yarn1"/>
    <s v="TE212(L2T1)D"/>
    <s v="MRI"/>
    <x v="11"/>
    <s v="Saturday01:00-02:30MRI"/>
    <s v="Saturday01:00-02:30(L2T1)D"/>
    <n v="0"/>
    <x v="0"/>
    <s v="Lab"/>
    <s v="TE212(L2T1)D&#10;L-Yarn1 --- MRI"/>
  </r>
  <r>
    <n v="468"/>
    <s v="Saturday"/>
    <s v="01:00-02:30"/>
    <s v="J"/>
    <n v="19"/>
    <s v="L-App4202"/>
    <n v="0"/>
    <n v="0"/>
    <x v="2"/>
    <s v="Saturday01:00-02:300"/>
    <s v="Saturday01:00-02:300"/>
    <n v="1"/>
    <x v="2"/>
    <s v="Lab"/>
    <s v="0&#10;L-App4202 --- 0"/>
  </r>
  <r>
    <n v="469"/>
    <s v="Saturday"/>
    <s v="01:00-02:30"/>
    <s v="J"/>
    <n v="20"/>
    <s v="L-Fab"/>
    <n v="0"/>
    <n v="0"/>
    <x v="2"/>
    <s v="Saturday01:00-02:300"/>
    <s v="Saturday01:00-02:300"/>
    <n v="1"/>
    <x v="2"/>
    <s v="Lab"/>
    <s v="0&#10;L-Fab --- 0"/>
  </r>
  <r>
    <n v="470"/>
    <s v="Saturday"/>
    <s v="01:00-02:30"/>
    <s v="J"/>
    <n v="21"/>
    <s v="L-Col"/>
    <n v="0"/>
    <n v="0"/>
    <x v="2"/>
    <s v="Saturday01:00-02:300"/>
    <s v="Saturday01:00-02:300"/>
    <n v="1"/>
    <x v="2"/>
    <s v="Lab"/>
    <s v="0&#10;L-Col --- 0"/>
  </r>
  <r>
    <n v="471"/>
    <s v="Saturday"/>
    <s v="01:00-02:30"/>
    <s v="J"/>
    <n v="22"/>
    <s v="L-App"/>
    <s v="Uttara campus(Apparel-II)"/>
    <n v="0"/>
    <x v="59"/>
    <s v="Saturday01:00-02:300"/>
    <s v="Saturday01:00-02:30(Apparel-II)"/>
    <n v="1"/>
    <x v="17"/>
    <s v="Lab"/>
    <s v="Uttara campus(Apparel-II)&#10;L-App --- 0"/>
  </r>
  <r>
    <n v="472"/>
    <s v="Saturday"/>
    <s v="01:00-02:30"/>
    <s v="J"/>
    <n v="23"/>
    <s v="L-QC1&#10;709"/>
    <s v="TE205(L2T2)B"/>
    <s v="RIK"/>
    <x v="33"/>
    <s v="Saturday01:00-02:30RIK"/>
    <s v="Saturday01:00-02:30(L2T2)B"/>
    <n v="0"/>
    <x v="10"/>
    <s v="Lab"/>
    <s v="TE205(L2T2)B&#10;L-QC1&#10;709 --- RIK"/>
  </r>
  <r>
    <n v="473"/>
    <s v="Saturday"/>
    <s v="01:00-02:30"/>
    <s v="J"/>
    <n v="24"/>
    <s v="L-QC2&#10;708"/>
    <n v="0"/>
    <n v="0"/>
    <x v="2"/>
    <s v="Saturday01:00-02:300"/>
    <s v="Saturday01:00-02:300"/>
    <n v="1"/>
    <x v="2"/>
    <s v="Lab"/>
    <s v="0&#10;L-QC2&#10;708 --- 0"/>
  </r>
  <r>
    <n v="474"/>
    <s v="Saturday"/>
    <s v="01:00-02:30"/>
    <s v="J"/>
    <n v="25"/>
    <s v="Com-Lab"/>
    <n v="0"/>
    <n v="0"/>
    <x v="2"/>
    <s v="Saturday01:00-02:300"/>
    <s v="Saturday01:00-02:300"/>
    <n v="1"/>
    <x v="2"/>
    <s v="Lab"/>
    <s v="0&#10;Com-Lab --- 0"/>
  </r>
  <r>
    <n v="475"/>
    <s v="Saturday"/>
    <s v="01:00-02:30"/>
    <s v="J"/>
    <n v="26"/>
    <n v="502"/>
    <n v="0"/>
    <n v="0"/>
    <x v="2"/>
    <s v="Saturday01:00-02:300"/>
    <s v="Saturday01:00-02:300"/>
    <n v="1"/>
    <x v="2"/>
    <s v="Lab"/>
    <s v="0&#10;502 --- 0"/>
  </r>
  <r>
    <n v="476"/>
    <s v="Saturday"/>
    <s v="01:00-02:30"/>
    <s v="J"/>
    <n v="27"/>
    <n v="0"/>
    <n v="0"/>
    <n v="0"/>
    <x v="2"/>
    <s v="Saturday01:00-02:300"/>
    <s v="Saturday01:00-02:300"/>
    <n v="1"/>
    <x v="2"/>
    <s v="Lab"/>
    <s v="0&#10;0 --- 0"/>
  </r>
  <r>
    <n v="477"/>
    <s v="Saturday"/>
    <s v="01:00-02:30"/>
    <s v="J"/>
    <n v="28"/>
    <s v="L-mec"/>
    <s v="TE210(L2T3)B"/>
    <s v="Rakhal"/>
    <x v="13"/>
    <s v="Saturday01:00-02:30Rakhal"/>
    <s v="Saturday01:00-02:30(L2T3)B"/>
    <n v="0"/>
    <x v="4"/>
    <s v="Lab"/>
    <s v="TE210(L2T3)B&#10;L-mec --- Rakhal"/>
  </r>
  <r>
    <n v="478"/>
    <s v="Saturday"/>
    <s v="2:30-04:00"/>
    <s v="M"/>
    <n v="18"/>
    <s v="L-Yarn1"/>
    <n v="0"/>
    <n v="0"/>
    <x v="2"/>
    <s v="Saturday2:30-04:000"/>
    <s v="Saturday2:30-04:000"/>
    <n v="1"/>
    <x v="2"/>
    <s v="Lab"/>
    <s v="0&#10;L-Yarn1 --- 0"/>
  </r>
  <r>
    <n v="479"/>
    <s v="Saturday"/>
    <s v="2:30-04:00"/>
    <s v="M"/>
    <n v="19"/>
    <s v="L-Yarn2"/>
    <n v="0"/>
    <n v="0"/>
    <x v="2"/>
    <s v="Saturday2:30-04:000"/>
    <s v="Saturday2:30-04:000"/>
    <n v="1"/>
    <x v="2"/>
    <s v="Lab"/>
    <s v="0&#10;L-Yarn2 --- 0"/>
  </r>
  <r>
    <n v="480"/>
    <s v="Saturday"/>
    <s v="2:30-04:00"/>
    <s v="M"/>
    <n v="20"/>
    <s v="L-Fab"/>
    <s v="Uttara campus(Fabric-I)"/>
    <n v="0"/>
    <x v="60"/>
    <s v="Saturday2:30-04:000"/>
    <s v="Saturday2:30-04:00(Fabric-I)"/>
    <n v="1"/>
    <x v="18"/>
    <s v="Lab"/>
    <s v="Uttara campus(Fabric-I)&#10;L-Fab --- 0"/>
  </r>
  <r>
    <n v="481"/>
    <s v="Saturday"/>
    <s v="2:30-04:00"/>
    <s v="M"/>
    <n v="21"/>
    <s v="L-Col"/>
    <n v="0"/>
    <n v="0"/>
    <x v="2"/>
    <s v="Saturday2:30-04:000"/>
    <s v="Saturday2:30-04:000"/>
    <n v="1"/>
    <x v="2"/>
    <s v="Lab"/>
    <s v="0&#10;L-Col --- 0"/>
  </r>
  <r>
    <n v="482"/>
    <s v="Saturday"/>
    <s v="2:30-04:00"/>
    <s v="M"/>
    <n v="22"/>
    <s v="L-App201"/>
    <s v="TE404(L4T2)B(Ap)"/>
    <s v="MMR"/>
    <x v="7"/>
    <s v="Saturday2:30-04:00MMR"/>
    <s v="Saturday2:30-04:00(L4T2)B(Ap)"/>
    <n v="0"/>
    <x v="6"/>
    <s v="Lab"/>
    <s v="TE404(L4T2)B(Ap)&#10;L-App201 --- MMR"/>
  </r>
  <r>
    <n v="483"/>
    <s v="Saturday"/>
    <s v="2:30-04:00"/>
    <s v="M"/>
    <n v="23"/>
    <s v="L-QC1&#10;709"/>
    <n v="0"/>
    <n v="0"/>
    <x v="2"/>
    <s v="Saturday2:30-04:000"/>
    <s v="Saturday2:30-04:000"/>
    <n v="1"/>
    <x v="2"/>
    <s v="Lab"/>
    <s v="0&#10;L-QC1&#10;709 --- 0"/>
  </r>
  <r>
    <n v="484"/>
    <s v="Saturday"/>
    <s v="2:30-04:00"/>
    <s v="M"/>
    <n v="24"/>
    <s v="L-QC2&#10;708"/>
    <n v="0"/>
    <n v="0"/>
    <x v="2"/>
    <s v="Saturday2:30-04:000"/>
    <s v="Saturday2:30-04:000"/>
    <n v="1"/>
    <x v="2"/>
    <s v="Lab"/>
    <s v="0&#10;L-QC2&#10;708 --- 0"/>
  </r>
  <r>
    <n v="485"/>
    <s v="Saturday"/>
    <s v="2:30-04:00"/>
    <s v="M"/>
    <n v="25"/>
    <n v="501"/>
    <n v="0"/>
    <n v="0"/>
    <x v="2"/>
    <s v="Saturday2:30-04:000"/>
    <s v="Saturday2:30-04:000"/>
    <n v="1"/>
    <x v="2"/>
    <s v="Lab"/>
    <s v="0&#10;501 --- 0"/>
  </r>
  <r>
    <n v="486"/>
    <s v="Saturday"/>
    <s v="2:30-04:00"/>
    <s v="M"/>
    <n v="26"/>
    <n v="502"/>
    <n v="0"/>
    <n v="0"/>
    <x v="2"/>
    <s v="Saturday2:30-04:000"/>
    <s v="Saturday2:30-04:000"/>
    <n v="1"/>
    <x v="2"/>
    <s v="Lab"/>
    <s v="0&#10;502 --- 0"/>
  </r>
  <r>
    <n v="487"/>
    <s v="Saturday"/>
    <s v="2:30-04:00"/>
    <s v="M"/>
    <n v="27"/>
    <s v="L-Elec"/>
    <n v="0"/>
    <n v="0"/>
    <x v="2"/>
    <s v="Saturday2:30-04:000"/>
    <s v="Saturday2:30-04:000"/>
    <n v="1"/>
    <x v="2"/>
    <s v="Lab"/>
    <s v="0&#10;L-Elec --- 0"/>
  </r>
  <r>
    <n v="488"/>
    <s v="Saturday"/>
    <s v="2:30-04:00"/>
    <s v="M"/>
    <n v="28"/>
    <s v="L-mec"/>
    <n v="0"/>
    <n v="0"/>
    <x v="2"/>
    <s v="Saturday2:30-04:000"/>
    <s v="Saturday2:30-04:000"/>
    <n v="1"/>
    <x v="2"/>
    <s v="Lab"/>
    <s v="0&#10;L-mec --- 0"/>
  </r>
  <r>
    <n v="489"/>
    <s v="Saturday"/>
    <s v="04:00-05:30"/>
    <s v="P"/>
    <n v="18"/>
    <s v="L-Yarn1"/>
    <n v="0"/>
    <n v="0"/>
    <x v="2"/>
    <s v="Saturday04:00-05:300"/>
    <s v="Saturday04:00-05:300"/>
    <n v="4"/>
    <x v="2"/>
    <s v="Lab"/>
    <s v="0&#10;L-Yarn1 --- 0"/>
  </r>
  <r>
    <n v="490"/>
    <s v="Saturday"/>
    <s v="04:00-05:30"/>
    <s v="P"/>
    <n v="19"/>
    <s v="L-Yarn2"/>
    <n v="0"/>
    <n v="0"/>
    <x v="2"/>
    <s v="Saturday04:00-05:300"/>
    <s v="Saturday04:00-05:300"/>
    <n v="4"/>
    <x v="2"/>
    <s v="Lab"/>
    <s v="0&#10;L-Yarn2 --- 0"/>
  </r>
  <r>
    <n v="491"/>
    <s v="Saturday"/>
    <s v="04:00-05:30"/>
    <s v="P"/>
    <n v="20"/>
    <s v="L-Fab"/>
    <s v="Uttara campus(Fabric-I)"/>
    <n v="0"/>
    <x v="60"/>
    <s v="Saturday04:00-05:300"/>
    <s v="Saturday04:00-05:30(Fabric-I)"/>
    <n v="4"/>
    <x v="18"/>
    <s v="Lab"/>
    <s v="Uttara campus(Fabric-I)&#10;L-Fab --- 0"/>
  </r>
  <r>
    <n v="492"/>
    <s v="Saturday"/>
    <s v="04:00-05:30"/>
    <s v="P"/>
    <n v="21"/>
    <s v="L-Col"/>
    <n v="0"/>
    <n v="0"/>
    <x v="2"/>
    <s v="Saturday04:00-05:300"/>
    <s v="Saturday04:00-05:300"/>
    <n v="4"/>
    <x v="2"/>
    <s v="Lab"/>
    <s v="0&#10;L-Col --- 0"/>
  </r>
  <r>
    <n v="493"/>
    <s v="Saturday"/>
    <s v="04:00-05:30"/>
    <s v="P"/>
    <n v="22"/>
    <s v="L-App201"/>
    <s v="TE404(L4T2)B(Ap)"/>
    <s v="MMR"/>
    <x v="7"/>
    <s v="Saturday04:00-05:30MMR"/>
    <s v="Saturday04:00-05:30(L4T2)B(Ap)"/>
    <n v="0"/>
    <x v="6"/>
    <s v="Lab"/>
    <s v="TE404(L4T2)B(Ap)&#10;L-App201 --- MMR"/>
  </r>
  <r>
    <n v="494"/>
    <s v="Saturday"/>
    <s v="04:00-05:30"/>
    <s v="P"/>
    <n v="23"/>
    <s v="L-QC1&#10;709"/>
    <n v="0"/>
    <n v="0"/>
    <x v="2"/>
    <s v="Saturday04:00-05:300"/>
    <s v="Saturday04:00-05:300"/>
    <n v="4"/>
    <x v="2"/>
    <s v="Lab"/>
    <s v="0&#10;L-QC1&#10;709 --- 0"/>
  </r>
  <r>
    <n v="495"/>
    <s v="Saturday"/>
    <s v="04:00-05:30"/>
    <s v="P"/>
    <n v="24"/>
    <s v="L-QC2&#10;708"/>
    <n v="0"/>
    <n v="0"/>
    <x v="2"/>
    <s v="Saturday04:00-05:300"/>
    <s v="Saturday04:00-05:300"/>
    <n v="4"/>
    <x v="2"/>
    <s v="Lab"/>
    <s v="0&#10;L-QC2&#10;708 --- 0"/>
  </r>
  <r>
    <n v="496"/>
    <s v="Saturday"/>
    <s v="04:00-05:30"/>
    <s v="P"/>
    <n v="25"/>
    <n v="501"/>
    <n v="0"/>
    <n v="0"/>
    <x v="2"/>
    <s v="Saturday04:00-05:300"/>
    <s v="Saturday04:00-05:300"/>
    <n v="4"/>
    <x v="2"/>
    <s v="Lab"/>
    <s v="0&#10;501 --- 0"/>
  </r>
  <r>
    <n v="497"/>
    <s v="Saturday"/>
    <s v="04:00-05:30"/>
    <s v="P"/>
    <n v="26"/>
    <n v="502"/>
    <n v="0"/>
    <n v="0"/>
    <x v="2"/>
    <s v="Saturday04:00-05:300"/>
    <s v="Saturday04:00-05:300"/>
    <n v="4"/>
    <x v="2"/>
    <s v="Lab"/>
    <s v="0&#10;502 --- 0"/>
  </r>
  <r>
    <n v="498"/>
    <s v="Saturday"/>
    <s v="04:00-05:30"/>
    <s v="P"/>
    <n v="27"/>
    <s v="L-Elec"/>
    <n v="0"/>
    <n v="0"/>
    <x v="2"/>
    <s v="Saturday04:00-05:300"/>
    <s v="Saturday04:00-05:300"/>
    <n v="4"/>
    <x v="2"/>
    <s v="Lab"/>
    <s v="0&#10;L-Elec --- 0"/>
  </r>
  <r>
    <n v="499"/>
    <s v="Saturday"/>
    <s v="04:00-05:30"/>
    <s v="P"/>
    <n v="28"/>
    <s v="L-mec"/>
    <n v="0"/>
    <n v="0"/>
    <x v="2"/>
    <s v="Saturday04:00-05:300"/>
    <s v="Saturday04:00-05:300"/>
    <n v="4"/>
    <x v="2"/>
    <s v="Lab"/>
    <s v="0&#10;L-mec --- 0"/>
  </r>
  <r>
    <n v="500"/>
    <s v="Sunday"/>
    <s v="08:30-10:00"/>
    <s v="A"/>
    <n v="51"/>
    <s v="L-Yarn1"/>
    <n v="0"/>
    <n v="0"/>
    <x v="2"/>
    <s v="Sunday08:30-10:000"/>
    <s v="Sunday08:30-10:000"/>
    <n v="6"/>
    <x v="2"/>
    <s v="Lab"/>
    <s v="0&#10;L-Yarn1 --- 0"/>
  </r>
  <r>
    <n v="501"/>
    <s v="Sunday"/>
    <s v="08:30-10:00"/>
    <s v="A"/>
    <n v="52"/>
    <s v="L-Yarn2"/>
    <n v="0"/>
    <n v="0"/>
    <x v="2"/>
    <s v="Sunday08:30-10:000"/>
    <s v="Sunday08:30-10:000"/>
    <n v="6"/>
    <x v="2"/>
    <s v="Lab"/>
    <s v="0&#10;L-Yarn2 --- 0"/>
  </r>
  <r>
    <n v="502"/>
    <s v="Sunday"/>
    <s v="08:30-10:00"/>
    <s v="A"/>
    <n v="53"/>
    <s v="L-Fab"/>
    <n v="0"/>
    <n v="0"/>
    <x v="2"/>
    <s v="Sunday08:30-10:000"/>
    <s v="Sunday08:30-10:000"/>
    <n v="6"/>
    <x v="2"/>
    <s v="Lab"/>
    <s v="0&#10;L-Fab --- 0"/>
  </r>
  <r>
    <n v="503"/>
    <s v="Sunday"/>
    <s v="08:30-10:00"/>
    <s v="A"/>
    <n v="54"/>
    <s v="L-Col"/>
    <s v="TE203(L2T2)A"/>
    <s v="FHA"/>
    <x v="29"/>
    <s v="Sunday08:30-10:00FHA"/>
    <s v="Sunday08:30-10:00(L2T2)A"/>
    <n v="0"/>
    <x v="10"/>
    <s v="Lab"/>
    <s v="TE203(L2T2)A&#10;L-Col --- FHA"/>
  </r>
  <r>
    <n v="504"/>
    <s v="Sunday"/>
    <s v="08:30-10:00"/>
    <s v="A"/>
    <n v="55"/>
    <s v="L-App"/>
    <n v="0"/>
    <n v="0"/>
    <x v="2"/>
    <s v="Sunday08:30-10:000"/>
    <s v="Sunday08:30-10:000"/>
    <n v="6"/>
    <x v="2"/>
    <s v="Lab"/>
    <s v="0&#10;L-App --- 0"/>
  </r>
  <r>
    <n v="505"/>
    <s v="Sunday"/>
    <s v="08:30-10:00"/>
    <s v="A"/>
    <n v="56"/>
    <s v="L-QC1&#10;709"/>
    <n v="0"/>
    <n v="0"/>
    <x v="2"/>
    <s v="Sunday08:30-10:000"/>
    <s v="Sunday08:30-10:000"/>
    <n v="6"/>
    <x v="2"/>
    <s v="Lab"/>
    <s v="0&#10;L-QC1&#10;709 --- 0"/>
  </r>
  <r>
    <n v="506"/>
    <s v="Sunday"/>
    <s v="08:30-10:00"/>
    <s v="A"/>
    <n v="57"/>
    <s v="L-QC2&#10;709"/>
    <n v="0"/>
    <n v="0"/>
    <x v="2"/>
    <s v="Sunday08:30-10:000"/>
    <s v="Sunday08:30-10:000"/>
    <n v="6"/>
    <x v="2"/>
    <s v="Lab"/>
    <s v="0&#10;L-QC2&#10;709 --- 0"/>
  </r>
  <r>
    <n v="507"/>
    <s v="Sunday"/>
    <s v="08:30-10:00"/>
    <s v="A"/>
    <n v="58"/>
    <n v="201"/>
    <s v="CSE112(L1T3)B"/>
    <s v="CF"/>
    <x v="16"/>
    <s v="Sunday08:30-10:00CF"/>
    <s v="Sunday08:30-10:00(L1T3)B"/>
    <n v="0"/>
    <x v="3"/>
    <s v="Lab"/>
    <s v="CSE112(L1T3)B&#10;201 --- CF"/>
  </r>
  <r>
    <n v="508"/>
    <s v="Sunday"/>
    <s v="08:30-10:00"/>
    <s v="A"/>
    <n v="59"/>
    <n v="502"/>
    <s v="PHY123(L1T2)A"/>
    <n v="0"/>
    <x v="22"/>
    <s v="Sunday08:30-10:000"/>
    <s v="Sunday08:30-10:00(L1T2)A"/>
    <n v="6"/>
    <x v="9"/>
    <s v="Lab"/>
    <s v="PHY123(L1T2)A&#10;502 --- 0"/>
  </r>
  <r>
    <n v="509"/>
    <s v="Sunday"/>
    <s v="08:30-10:00"/>
    <s v="A"/>
    <n v="60"/>
    <n v="0"/>
    <n v="0"/>
    <n v="0"/>
    <x v="2"/>
    <s v="Sunday08:30-10:000"/>
    <s v="Sunday08:30-10:000"/>
    <n v="6"/>
    <x v="2"/>
    <s v="Lab"/>
    <s v="0&#10;0 --- 0"/>
  </r>
  <r>
    <n v="510"/>
    <s v="Sunday"/>
    <s v="08:30-10:00"/>
    <s v="A"/>
    <n v="61"/>
    <s v="L-mec"/>
    <s v="TE210(L2T3)E"/>
    <s v="NRD"/>
    <x v="28"/>
    <s v="Sunday08:30-10:00NRD"/>
    <s v="Sunday08:30-10:00(L2T3)E"/>
    <n v="0"/>
    <x v="4"/>
    <s v="Lab"/>
    <s v="TE210(L2T3)E&#10;L-mec --- NRD"/>
  </r>
  <r>
    <n v="511"/>
    <s v="Sunday"/>
    <s v="10:00-11:30"/>
    <s v="D"/>
    <n v="51"/>
    <s v="L-Yarn1"/>
    <n v="0"/>
    <n v="0"/>
    <x v="2"/>
    <s v="Sunday10:00-11:300"/>
    <s v="Sunday10:00-11:300"/>
    <n v="2"/>
    <x v="2"/>
    <s v="Lab"/>
    <s v="0&#10;L-Yarn1 --- 0"/>
  </r>
  <r>
    <n v="512"/>
    <s v="Sunday"/>
    <s v="10:00-11:30"/>
    <s v="D"/>
    <n v="52"/>
    <s v="L-Yarn2"/>
    <n v="0"/>
    <n v="0"/>
    <x v="2"/>
    <s v="Sunday10:00-11:300"/>
    <s v="Sunday10:00-11:300"/>
    <n v="2"/>
    <x v="2"/>
    <s v="Lab"/>
    <s v="0&#10;L-Yarn2 --- 0"/>
  </r>
  <r>
    <n v="513"/>
    <s v="Sunday"/>
    <s v="10:00-11:30"/>
    <s v="D"/>
    <n v="53"/>
    <s v="L-Fab"/>
    <n v="0"/>
    <n v="0"/>
    <x v="2"/>
    <s v="Sunday10:00-11:300"/>
    <s v="Sunday10:00-11:300"/>
    <n v="2"/>
    <x v="2"/>
    <s v="Lab"/>
    <s v="0&#10;L-Fab --- 0"/>
  </r>
  <r>
    <n v="514"/>
    <s v="Sunday"/>
    <s v="10:00-11:30"/>
    <s v="D"/>
    <n v="54"/>
    <s v="L-Col"/>
    <s v="TE203(L2T2)A"/>
    <s v="FHA"/>
    <x v="29"/>
    <s v="Sunday10:00-11:30FHA"/>
    <s v="Sunday10:00-11:30(L2T2)A"/>
    <n v="0"/>
    <x v="10"/>
    <s v="Lab"/>
    <s v="TE203(L2T2)A&#10;L-Col --- FHA"/>
  </r>
  <r>
    <n v="515"/>
    <s v="Sunday"/>
    <s v="10:00-11:30"/>
    <s v="D"/>
    <n v="55"/>
    <s v="L-App"/>
    <n v="0"/>
    <n v="0"/>
    <x v="2"/>
    <s v="Sunday10:00-11:300"/>
    <s v="Sunday10:00-11:300"/>
    <n v="2"/>
    <x v="2"/>
    <s v="Lab"/>
    <s v="0&#10;L-App --- 0"/>
  </r>
  <r>
    <n v="516"/>
    <s v="Sunday"/>
    <s v="10:00-11:30"/>
    <s v="D"/>
    <n v="56"/>
    <s v="L-QC1&#10;709"/>
    <n v="0"/>
    <n v="0"/>
    <x v="2"/>
    <s v="Sunday10:00-11:300"/>
    <s v="Sunday10:00-11:300"/>
    <n v="2"/>
    <x v="2"/>
    <s v="Lab"/>
    <s v="0&#10;L-QC1&#10;709 --- 0"/>
  </r>
  <r>
    <n v="517"/>
    <s v="Sunday"/>
    <s v="10:00-11:30"/>
    <s v="D"/>
    <n v="57"/>
    <s v="L-QC2&#10;709"/>
    <n v="0"/>
    <n v="0"/>
    <x v="2"/>
    <s v="Sunday10:00-11:300"/>
    <s v="Sunday10:00-11:300"/>
    <n v="2"/>
    <x v="2"/>
    <s v="Lab"/>
    <s v="0&#10;L-QC2&#10;709 --- 0"/>
  </r>
  <r>
    <n v="518"/>
    <s v="Sunday"/>
    <s v="10:00-11:30"/>
    <s v="D"/>
    <n v="58"/>
    <n v="201"/>
    <s v="CSE112(L1T3)B"/>
    <s v="CF"/>
    <x v="16"/>
    <s v="Sunday10:00-11:30CF"/>
    <s v="Sunday10:00-11:30(L1T3)B"/>
    <n v="0"/>
    <x v="3"/>
    <s v="Lab"/>
    <s v="CSE112(L1T3)B&#10;201 --- CF"/>
  </r>
  <r>
    <n v="519"/>
    <s v="Sunday"/>
    <s v="10:00-11:30"/>
    <s v="D"/>
    <n v="59"/>
    <n v="502"/>
    <s v="PHY123(L1T2)A"/>
    <n v="0"/>
    <x v="22"/>
    <s v="Sunday10:00-11:300"/>
    <s v="Sunday10:00-11:30(L1T2)A"/>
    <n v="2"/>
    <x v="9"/>
    <s v="Lab"/>
    <s v="PHY123(L1T2)A&#10;502 --- 0"/>
  </r>
  <r>
    <n v="520"/>
    <s v="Sunday"/>
    <s v="10:00-11:30"/>
    <s v="D"/>
    <n v="60"/>
    <n v="0"/>
    <n v="0"/>
    <n v="0"/>
    <x v="2"/>
    <s v="Sunday10:00-11:300"/>
    <s v="Sunday10:00-11:300"/>
    <n v="2"/>
    <x v="2"/>
    <s v="Lab"/>
    <s v="0&#10;0 --- 0"/>
  </r>
  <r>
    <n v="521"/>
    <s v="Sunday"/>
    <s v="10:00-11:30"/>
    <s v="D"/>
    <n v="61"/>
    <s v="L-mec"/>
    <s v="TE210(L2T3)E"/>
    <s v="NRD"/>
    <x v="28"/>
    <s v="Sunday10:00-11:30NRD"/>
    <s v="Sunday10:00-11:30(L2T3)E"/>
    <n v="0"/>
    <x v="4"/>
    <s v="Lab"/>
    <s v="TE210(L2T3)E&#10;L-mec --- NRD"/>
  </r>
  <r>
    <n v="522"/>
    <s v="Sunday"/>
    <s v="11:30-01:00"/>
    <s v="G"/>
    <n v="51"/>
    <s v="L-Yarn1"/>
    <n v="0"/>
    <n v="0"/>
    <x v="2"/>
    <s v="Sunday11:30-01:000"/>
    <s v="Sunday11:30-01:000"/>
    <n v="2"/>
    <x v="2"/>
    <s v="Lab"/>
    <s v="0&#10;L-Yarn1 --- 0"/>
  </r>
  <r>
    <n v="523"/>
    <s v="Sunday"/>
    <s v="11:30-01:00"/>
    <s v="G"/>
    <n v="52"/>
    <s v="L-Yarn2"/>
    <s v="TE301 (L3T1)A"/>
    <s v="AHM"/>
    <x v="39"/>
    <s v="Sunday11:30-01:00AHM"/>
    <s v="Sunday11:30-01:00(L3T1)A"/>
    <n v="0"/>
    <x v="11"/>
    <s v="Lab"/>
    <s v="TE301 (L3T1)A&#10;L-Yarn2 --- AHM"/>
  </r>
  <r>
    <n v="524"/>
    <s v="Sunday"/>
    <s v="11:30-01:00"/>
    <s v="G"/>
    <n v="53"/>
    <s v="L-Fab"/>
    <n v="0"/>
    <n v="0"/>
    <x v="2"/>
    <s v="Sunday11:30-01:000"/>
    <s v="Sunday11:30-01:000"/>
    <n v="2"/>
    <x v="2"/>
    <s v="Lab"/>
    <s v="0&#10;L-Fab --- 0"/>
  </r>
  <r>
    <n v="525"/>
    <s v="Sunday"/>
    <s v="11:30-01:00"/>
    <s v="G"/>
    <n v="54"/>
    <s v="L-Col"/>
    <s v="TE311(L3T3)B"/>
    <s v="SSS"/>
    <x v="37"/>
    <s v="Sunday11:30-01:00SSS"/>
    <s v="Sunday11:30-01:00(L3T3)B"/>
    <n v="0"/>
    <x v="5"/>
    <s v="Lab"/>
    <s v="TE311(L3T3)B&#10;L-Col --- SSS"/>
  </r>
  <r>
    <n v="526"/>
    <s v="Sunday"/>
    <s v="11:30-01:00"/>
    <s v="G"/>
    <n v="55"/>
    <s v="L-App"/>
    <s v="TE204(L2T3)C"/>
    <s v="MRR"/>
    <x v="10"/>
    <s v="Sunday11:30-01:00MRR"/>
    <s v="Sunday11:30-01:00(L2T3)C"/>
    <n v="0"/>
    <x v="4"/>
    <s v="Lab"/>
    <s v="TE204(L2T3)C&#10;L-App --- MRR"/>
  </r>
  <r>
    <n v="527"/>
    <s v="Sunday"/>
    <s v="11:30-01:00"/>
    <s v="G"/>
    <n v="56"/>
    <s v="L-QC1&#10;709"/>
    <n v="0"/>
    <n v="0"/>
    <x v="2"/>
    <s v="Sunday11:30-01:000"/>
    <s v="Sunday11:30-01:000"/>
    <n v="2"/>
    <x v="2"/>
    <s v="Lab"/>
    <s v="0&#10;L-QC1&#10;709 --- 0"/>
  </r>
  <r>
    <n v="528"/>
    <s v="Sunday"/>
    <s v="11:30-01:00"/>
    <s v="G"/>
    <n v="57"/>
    <s v="L-QC2&#10;709"/>
    <n v="0"/>
    <n v="0"/>
    <x v="2"/>
    <s v="Sunday11:30-01:000"/>
    <s v="Sunday11:30-01:000"/>
    <n v="2"/>
    <x v="2"/>
    <s v="Lab"/>
    <s v="0&#10;L-QC2&#10;709 --- 0"/>
  </r>
  <r>
    <n v="529"/>
    <s v="Sunday"/>
    <s v="11:30-01:00"/>
    <s v="G"/>
    <n v="58"/>
    <n v="501"/>
    <n v="0"/>
    <n v="0"/>
    <x v="2"/>
    <s v="Sunday11:30-01:000"/>
    <s v="Sunday11:30-01:000"/>
    <n v="2"/>
    <x v="2"/>
    <s v="Lab"/>
    <s v="0&#10;501 --- 0"/>
  </r>
  <r>
    <n v="530"/>
    <s v="Sunday"/>
    <s v="11:30-01:00"/>
    <s v="G"/>
    <n v="59"/>
    <n v="0"/>
    <n v="0"/>
    <n v="0"/>
    <x v="2"/>
    <s v="Sunday11:30-01:000"/>
    <s v="Sunday11:30-01:000"/>
    <n v="2"/>
    <x v="2"/>
    <s v="Lab"/>
    <s v="0&#10;0 --- 0"/>
  </r>
  <r>
    <n v="531"/>
    <s v="Sunday"/>
    <s v="11:30-01:00"/>
    <s v="G"/>
    <n v="60"/>
    <s v="L-Elec"/>
    <n v="0"/>
    <n v="0"/>
    <x v="2"/>
    <s v="Sunday11:30-01:000"/>
    <s v="Sunday11:30-01:000"/>
    <n v="2"/>
    <x v="2"/>
    <s v="Lab"/>
    <s v="0&#10;L-Elec --- 0"/>
  </r>
  <r>
    <n v="532"/>
    <s v="Sunday"/>
    <s v="11:30-01:00"/>
    <s v="G"/>
    <n v="61"/>
    <s v="L-mec"/>
    <n v="0"/>
    <n v="0"/>
    <x v="2"/>
    <s v="Sunday11:30-01:000"/>
    <s v="Sunday11:30-01:000"/>
    <n v="2"/>
    <x v="2"/>
    <s v="Lab"/>
    <s v="0&#10;L-mec --- 0"/>
  </r>
  <r>
    <n v="533"/>
    <s v="Sunday"/>
    <s v="01:00-02:30"/>
    <s v="J"/>
    <n v="51"/>
    <s v="L-Yarn1"/>
    <n v="0"/>
    <n v="0"/>
    <x v="2"/>
    <s v="Sunday01:00-02:300"/>
    <s v="Sunday01:00-02:300"/>
    <n v="0"/>
    <x v="2"/>
    <s v="Lab"/>
    <s v="0&#10;L-Yarn1 --- 0"/>
  </r>
  <r>
    <n v="534"/>
    <s v="Sunday"/>
    <s v="01:00-02:30"/>
    <s v="J"/>
    <n v="52"/>
    <s v="L-Yarn2"/>
    <s v="TE301 (L3T1)A"/>
    <s v="AHM"/>
    <x v="39"/>
    <s v="Sunday01:00-02:30AHM"/>
    <s v="Sunday01:00-02:30(L3T1)A"/>
    <n v="0"/>
    <x v="11"/>
    <s v="Lab"/>
    <s v="TE301 (L3T1)A&#10;L-Yarn2 --- AHM"/>
  </r>
  <r>
    <n v="535"/>
    <s v="Sunday"/>
    <s v="01:00-02:30"/>
    <s v="J"/>
    <n v="53"/>
    <s v="L-Fab"/>
    <n v="0"/>
    <n v="0"/>
    <x v="2"/>
    <s v="Sunday01:00-02:300"/>
    <s v="Sunday01:00-02:300"/>
    <n v="0"/>
    <x v="2"/>
    <s v="Lab"/>
    <s v="0&#10;L-Fab --- 0"/>
  </r>
  <r>
    <n v="536"/>
    <s v="Sunday"/>
    <s v="01:00-02:30"/>
    <s v="J"/>
    <n v="54"/>
    <s v="L-Col"/>
    <s v="TE311(L3T3)B"/>
    <s v="SSS"/>
    <x v="37"/>
    <s v="Sunday01:00-02:30SSS"/>
    <s v="Sunday01:00-02:30(L3T3)B"/>
    <n v="0"/>
    <x v="5"/>
    <s v="Lab"/>
    <s v="TE311(L3T3)B&#10;L-Col --- SSS"/>
  </r>
  <r>
    <n v="537"/>
    <s v="Sunday"/>
    <s v="01:00-02:30"/>
    <s v="J"/>
    <n v="55"/>
    <s v="L-App"/>
    <s v="TE204(L2T3)C"/>
    <s v="MRR"/>
    <x v="10"/>
    <s v="Sunday01:00-02:30MRR"/>
    <s v="Sunday01:00-02:30(L2T3)C"/>
    <n v="0"/>
    <x v="4"/>
    <s v="Lab"/>
    <s v="TE204(L2T3)C&#10;L-App --- MRR"/>
  </r>
  <r>
    <n v="538"/>
    <s v="Sunday"/>
    <s v="01:00-02:30"/>
    <s v="J"/>
    <n v="56"/>
    <s v="L-QC1&#10;709"/>
    <n v="0"/>
    <n v="0"/>
    <x v="2"/>
    <s v="Sunday01:00-02:300"/>
    <s v="Sunday01:00-02:300"/>
    <n v="0"/>
    <x v="2"/>
    <s v="Lab"/>
    <s v="0&#10;L-QC1&#10;709 --- 0"/>
  </r>
  <r>
    <n v="539"/>
    <s v="Sunday"/>
    <s v="01:00-02:30"/>
    <s v="J"/>
    <n v="57"/>
    <s v="L-QC2&#10;709"/>
    <n v="0"/>
    <n v="0"/>
    <x v="2"/>
    <s v="Sunday01:00-02:300"/>
    <s v="Sunday01:00-02:300"/>
    <n v="0"/>
    <x v="2"/>
    <s v="Lab"/>
    <s v="0&#10;L-QC2&#10;709 --- 0"/>
  </r>
  <r>
    <n v="540"/>
    <s v="Sunday"/>
    <s v="01:00-02:30"/>
    <s v="J"/>
    <n v="58"/>
    <n v="501"/>
    <n v="0"/>
    <n v="0"/>
    <x v="2"/>
    <s v="Sunday01:00-02:300"/>
    <s v="Sunday01:00-02:300"/>
    <n v="0"/>
    <x v="2"/>
    <s v="Lab"/>
    <s v="0&#10;501 --- 0"/>
  </r>
  <r>
    <n v="541"/>
    <s v="Sunday"/>
    <s v="01:00-02:30"/>
    <s v="J"/>
    <n v="59"/>
    <n v="0"/>
    <n v="0"/>
    <n v="0"/>
    <x v="2"/>
    <s v="Sunday01:00-02:300"/>
    <s v="Sunday01:00-02:300"/>
    <n v="0"/>
    <x v="2"/>
    <s v="Lab"/>
    <s v="0&#10;0 --- 0"/>
  </r>
  <r>
    <n v="542"/>
    <s v="Sunday"/>
    <s v="01:00-02:30"/>
    <s v="J"/>
    <n v="60"/>
    <s v="L-Elec"/>
    <n v="0"/>
    <n v="0"/>
    <x v="2"/>
    <s v="Sunday01:00-02:300"/>
    <s v="Sunday01:00-02:300"/>
    <n v="0"/>
    <x v="2"/>
    <s v="Lab"/>
    <s v="0&#10;L-Elec --- 0"/>
  </r>
  <r>
    <n v="543"/>
    <s v="Sunday"/>
    <s v="01:00-02:30"/>
    <s v="J"/>
    <n v="61"/>
    <s v="L-mec"/>
    <n v="0"/>
    <n v="0"/>
    <x v="2"/>
    <s v="Sunday01:00-02:300"/>
    <s v="Sunday01:00-02:300"/>
    <n v="0"/>
    <x v="2"/>
    <s v="Lab"/>
    <s v="0&#10;L-mec --- 0"/>
  </r>
  <r>
    <n v="544"/>
    <s v="Sunday"/>
    <s v="2:30-04:00"/>
    <s v="M"/>
    <n v="51"/>
    <s v="L-Yarn1"/>
    <n v="0"/>
    <n v="0"/>
    <x v="2"/>
    <s v="Sunday2:30-04:000"/>
    <s v="Sunday2:30-04:000"/>
    <n v="2"/>
    <x v="2"/>
    <s v="Lab"/>
    <s v="0&#10;L-Yarn1 --- 0"/>
  </r>
  <r>
    <n v="545"/>
    <s v="Sunday"/>
    <s v="2:30-04:00"/>
    <s v="M"/>
    <n v="52"/>
    <s v="L-Yarn2"/>
    <n v="0"/>
    <n v="0"/>
    <x v="2"/>
    <s v="Sunday2:30-04:000"/>
    <s v="Sunday2:30-04:000"/>
    <n v="2"/>
    <x v="2"/>
    <s v="Lab"/>
    <s v="0&#10;L-Yarn2 --- 0"/>
  </r>
  <r>
    <n v="546"/>
    <s v="Sunday"/>
    <s v="2:30-04:00"/>
    <s v="M"/>
    <n v="53"/>
    <s v="L-Fab"/>
    <n v="0"/>
    <n v="0"/>
    <x v="2"/>
    <s v="Sunday2:30-04:000"/>
    <s v="Sunday2:30-04:000"/>
    <n v="2"/>
    <x v="2"/>
    <s v="Lab"/>
    <s v="0&#10;L-Fab --- 0"/>
  </r>
  <r>
    <n v="547"/>
    <s v="Sunday"/>
    <s v="2:30-04:00"/>
    <s v="M"/>
    <n v="54"/>
    <s v="L-Col"/>
    <n v="0"/>
    <n v="0"/>
    <x v="2"/>
    <s v="Sunday2:30-04:000"/>
    <s v="Sunday2:30-04:000"/>
    <n v="2"/>
    <x v="2"/>
    <s v="Lab"/>
    <s v="0&#10;L-Col --- 0"/>
  </r>
  <r>
    <n v="548"/>
    <s v="Sunday"/>
    <s v="2:30-04:00"/>
    <s v="M"/>
    <n v="55"/>
    <s v="L-App"/>
    <s v="TE204(L2T3)A"/>
    <s v="MAB"/>
    <x v="5"/>
    <s v="Sunday2:30-04:00MAB"/>
    <s v="Sunday2:30-04:00(L2T3)A"/>
    <n v="0"/>
    <x v="4"/>
    <s v="Lab"/>
    <s v="TE204(L2T3)A&#10;L-App --- MAB"/>
  </r>
  <r>
    <n v="549"/>
    <s v="Sunday"/>
    <s v="2:30-04:00"/>
    <s v="M"/>
    <n v="56"/>
    <s v="L-QC1&#10;709"/>
    <n v="0"/>
    <s v="FS"/>
    <x v="2"/>
    <s v="Sunday2:30-04:00FS"/>
    <s v="Sunday2:30-04:000"/>
    <n v="0"/>
    <x v="2"/>
    <s v="Lab"/>
    <s v="0&#10;L-QC1&#10;709 --- FS"/>
  </r>
  <r>
    <n v="550"/>
    <s v="Sunday"/>
    <s v="2:30-04:00"/>
    <s v="M"/>
    <n v="57"/>
    <s v="L-QC2&#10;709"/>
    <n v="0"/>
    <n v="0"/>
    <x v="2"/>
    <s v="Sunday2:30-04:000"/>
    <s v="Sunday2:30-04:000"/>
    <n v="2"/>
    <x v="2"/>
    <s v="Lab"/>
    <s v="0&#10;L-QC2&#10;709 --- 0"/>
  </r>
  <r>
    <n v="551"/>
    <s v="Sunday"/>
    <s v="2:30-04:00"/>
    <s v="M"/>
    <n v="58"/>
    <n v="501"/>
    <n v="0"/>
    <n v="0"/>
    <x v="2"/>
    <s v="Sunday2:30-04:000"/>
    <s v="Sunday2:30-04:000"/>
    <n v="2"/>
    <x v="2"/>
    <s v="Lab"/>
    <s v="0&#10;501 --- 0"/>
  </r>
  <r>
    <n v="552"/>
    <s v="Sunday"/>
    <s v="2:30-04:00"/>
    <s v="M"/>
    <n v="59"/>
    <n v="0"/>
    <n v="0"/>
    <s v="MNC"/>
    <x v="2"/>
    <s v="Sunday2:30-04:00MNC"/>
    <s v="Sunday2:30-04:000"/>
    <n v="0"/>
    <x v="2"/>
    <s v="Lab"/>
    <s v="0&#10;0 --- MNC"/>
  </r>
  <r>
    <n v="553"/>
    <s v="Sunday"/>
    <s v="2:30-04:00"/>
    <s v="M"/>
    <n v="60"/>
    <s v="Com-Lab"/>
    <n v="0"/>
    <n v="0"/>
    <x v="2"/>
    <s v="Sunday2:30-04:000"/>
    <s v="Sunday2:30-04:000"/>
    <n v="2"/>
    <x v="2"/>
    <s v="Lab"/>
    <s v="0&#10;Com-Lab --- 0"/>
  </r>
  <r>
    <n v="554"/>
    <s v="Sunday"/>
    <s v="2:30-04:00"/>
    <s v="M"/>
    <n v="61"/>
    <s v="L-mec"/>
    <n v="0"/>
    <n v="0"/>
    <x v="2"/>
    <s v="Sunday2:30-04:000"/>
    <s v="Sunday2:30-04:000"/>
    <n v="2"/>
    <x v="2"/>
    <s v="Lab"/>
    <s v="0&#10;L-mec --- 0"/>
  </r>
  <r>
    <n v="555"/>
    <s v="Sunday"/>
    <s v="04:00-05:30"/>
    <s v="P"/>
    <n v="51"/>
    <s v="L-Yarn1"/>
    <n v="0"/>
    <n v="0"/>
    <x v="2"/>
    <s v="Sunday04:00-05:300"/>
    <s v="Sunday04:00-05:300"/>
    <n v="6"/>
    <x v="2"/>
    <s v="Lab"/>
    <s v="0&#10;L-Yarn1 --- 0"/>
  </r>
  <r>
    <n v="556"/>
    <s v="Sunday"/>
    <s v="04:00-05:30"/>
    <s v="P"/>
    <n v="52"/>
    <s v="L-Yarn2"/>
    <n v="0"/>
    <n v="0"/>
    <x v="2"/>
    <s v="Sunday04:00-05:300"/>
    <s v="Sunday04:00-05:300"/>
    <n v="6"/>
    <x v="2"/>
    <s v="Lab"/>
    <s v="0&#10;L-Yarn2 --- 0"/>
  </r>
  <r>
    <n v="557"/>
    <s v="Sunday"/>
    <s v="04:00-05:30"/>
    <s v="P"/>
    <n v="53"/>
    <s v="L-Fab"/>
    <n v="0"/>
    <n v="0"/>
    <x v="2"/>
    <s v="Sunday04:00-05:300"/>
    <s v="Sunday04:00-05:300"/>
    <n v="6"/>
    <x v="2"/>
    <s v="Lab"/>
    <s v="0&#10;L-Fab --- 0"/>
  </r>
  <r>
    <n v="558"/>
    <s v="Sunday"/>
    <s v="04:00-05:30"/>
    <s v="P"/>
    <n v="54"/>
    <s v="L-Col"/>
    <n v="0"/>
    <n v="0"/>
    <x v="2"/>
    <s v="Sunday04:00-05:300"/>
    <s v="Sunday04:00-05:300"/>
    <n v="6"/>
    <x v="2"/>
    <s v="Lab"/>
    <s v="0&#10;L-Col --- 0"/>
  </r>
  <r>
    <n v="559"/>
    <s v="Sunday"/>
    <s v="04:00-05:30"/>
    <s v="P"/>
    <n v="55"/>
    <s v="L-App"/>
    <s v="TE204(L2T3)A"/>
    <s v="MAB"/>
    <x v="5"/>
    <s v="Sunday04:00-05:30MAB"/>
    <s v="Sunday04:00-05:30(L2T3)A"/>
    <n v="0"/>
    <x v="4"/>
    <s v="Lab"/>
    <s v="TE204(L2T3)A&#10;L-App --- MAB"/>
  </r>
  <r>
    <n v="560"/>
    <s v="Sunday"/>
    <s v="04:00-05:30"/>
    <s v="P"/>
    <n v="56"/>
    <s v="L-QC1&#10;709"/>
    <n v="0"/>
    <s v="FS"/>
    <x v="2"/>
    <s v="Sunday04:00-05:30FS"/>
    <s v="Sunday04:00-05:300"/>
    <n v="0"/>
    <x v="2"/>
    <s v="Lab"/>
    <s v="0&#10;L-QC1&#10;709 --- FS"/>
  </r>
  <r>
    <n v="561"/>
    <s v="Sunday"/>
    <s v="04:00-05:30"/>
    <s v="P"/>
    <n v="57"/>
    <s v="L-QC2&#10;709"/>
    <n v="0"/>
    <n v="0"/>
    <x v="2"/>
    <s v="Sunday04:00-05:300"/>
    <s v="Sunday04:00-05:300"/>
    <n v="6"/>
    <x v="2"/>
    <s v="Lab"/>
    <s v="0&#10;L-QC2&#10;709 --- 0"/>
  </r>
  <r>
    <n v="562"/>
    <s v="Sunday"/>
    <s v="04:00-05:30"/>
    <s v="P"/>
    <n v="58"/>
    <n v="501"/>
    <n v="0"/>
    <n v="0"/>
    <x v="2"/>
    <s v="Sunday04:00-05:300"/>
    <s v="Sunday04:00-05:300"/>
    <n v="6"/>
    <x v="2"/>
    <s v="Lab"/>
    <s v="0&#10;501 --- 0"/>
  </r>
  <r>
    <n v="563"/>
    <s v="Sunday"/>
    <s v="04:00-05:30"/>
    <s v="P"/>
    <n v="59"/>
    <n v="0"/>
    <n v="0"/>
    <s v="MNC"/>
    <x v="2"/>
    <s v="Sunday04:00-05:30MNC"/>
    <s v="Sunday04:00-05:300"/>
    <n v="0"/>
    <x v="2"/>
    <s v="Lab"/>
    <s v="0&#10;0 --- MNC"/>
  </r>
  <r>
    <n v="564"/>
    <s v="Sunday"/>
    <s v="04:00-05:30"/>
    <s v="P"/>
    <n v="60"/>
    <s v="Com-Lab"/>
    <n v="0"/>
    <n v="0"/>
    <x v="2"/>
    <s v="Sunday04:00-05:300"/>
    <s v="Sunday04:00-05:300"/>
    <n v="6"/>
    <x v="2"/>
    <s v="Lab"/>
    <s v="0&#10;Com-Lab --- 0"/>
  </r>
  <r>
    <n v="565"/>
    <s v="Sunday"/>
    <s v="04:00-05:30"/>
    <s v="P"/>
    <n v="61"/>
    <s v="L-mec"/>
    <n v="0"/>
    <n v="0"/>
    <x v="2"/>
    <s v="Sunday04:00-05:300"/>
    <s v="Sunday04:00-05:300"/>
    <n v="6"/>
    <x v="2"/>
    <s v="Lab"/>
    <s v="0&#10;L-mec --- 0"/>
  </r>
  <r>
    <n v="566"/>
    <s v="Monday"/>
    <s v="08:30-10:00"/>
    <s v="A"/>
    <n v="89"/>
    <s v="L-Yarn1"/>
    <s v="TE212(L2T1)B"/>
    <s v="SM1"/>
    <x v="31"/>
    <s v="Monday08:30-10:00SM1"/>
    <s v="Monday08:30-10:00(L2T1)B"/>
    <n v="0"/>
    <x v="0"/>
    <s v="Lab"/>
    <s v="TE212(L2T1)B&#10;L-Yarn1 --- SM1"/>
  </r>
  <r>
    <n v="567"/>
    <s v="Monday"/>
    <s v="08:30-10:00"/>
    <s v="A"/>
    <n v="90"/>
    <s v="L-Fab"/>
    <n v="0"/>
    <n v="0"/>
    <x v="2"/>
    <s v="Monday08:30-10:000"/>
    <s v="Monday08:30-10:000"/>
    <n v="3"/>
    <x v="2"/>
    <s v="Lab"/>
    <s v="0&#10;L-Fab --- 0"/>
  </r>
  <r>
    <n v="568"/>
    <s v="Monday"/>
    <s v="08:30-10:00"/>
    <s v="A"/>
    <n v="91"/>
    <s v="L-Col"/>
    <n v="0"/>
    <n v="0"/>
    <x v="2"/>
    <s v="Monday08:30-10:000"/>
    <s v="Monday08:30-10:000"/>
    <n v="3"/>
    <x v="2"/>
    <s v="Lab"/>
    <s v="0&#10;L-Col --- 0"/>
  </r>
  <r>
    <n v="569"/>
    <s v="Monday"/>
    <s v="08:30-10:00"/>
    <s v="A"/>
    <n v="92"/>
    <s v="L-App"/>
    <n v="0"/>
    <n v="0"/>
    <x v="2"/>
    <s v="Monday08:30-10:000"/>
    <s v="Monday08:30-10:000"/>
    <n v="3"/>
    <x v="2"/>
    <s v="Lab"/>
    <s v="0&#10;L-App --- 0"/>
  </r>
  <r>
    <n v="570"/>
    <s v="Monday"/>
    <s v="08:30-10:00"/>
    <s v="A"/>
    <n v="93"/>
    <s v="L-QC1&#10;709"/>
    <n v="0"/>
    <n v="0"/>
    <x v="2"/>
    <s v="Monday08:30-10:000"/>
    <s v="Monday08:30-10:000"/>
    <n v="3"/>
    <x v="2"/>
    <s v="Lab"/>
    <s v="0&#10;L-QC1&#10;709 --- 0"/>
  </r>
  <r>
    <n v="571"/>
    <s v="Monday"/>
    <s v="08:30-10:00"/>
    <s v="A"/>
    <n v="94"/>
    <n v="0"/>
    <n v="0"/>
    <n v="0"/>
    <x v="2"/>
    <s v="Monday08:30-10:000"/>
    <s v="Monday08:30-10:000"/>
    <n v="3"/>
    <x v="2"/>
    <s v="Lab"/>
    <s v="0&#10;0 --- 0"/>
  </r>
  <r>
    <n v="572"/>
    <s v="Monday"/>
    <s v="08:30-10:00"/>
    <s v="A"/>
    <n v="95"/>
    <n v="0"/>
    <n v="0"/>
    <n v="0"/>
    <x v="2"/>
    <s v="Monday08:30-10:000"/>
    <s v="Monday08:30-10:000"/>
    <n v="3"/>
    <x v="2"/>
    <s v="Lab"/>
    <s v="0&#10;0 --- 0"/>
  </r>
  <r>
    <n v="573"/>
    <s v="Monday"/>
    <s v="08:30-10:00"/>
    <s v="A"/>
    <n v="96"/>
    <n v="201"/>
    <s v="CSE112(L1T3)E"/>
    <s v="CF"/>
    <x v="18"/>
    <s v="Monday08:30-10:00CF"/>
    <s v="Monday08:30-10:00(L1T3)E"/>
    <n v="0"/>
    <x v="3"/>
    <s v="Lab"/>
    <s v="CSE112(L1T3)E&#10;201 --- CF"/>
  </r>
  <r>
    <n v="574"/>
    <s v="Monday"/>
    <s v="08:30-10:00"/>
    <s v="A"/>
    <n v="97"/>
    <n v="501"/>
    <s v="PHY112(L1T1)B"/>
    <n v="0"/>
    <x v="12"/>
    <s v="Monday08:30-10:000"/>
    <s v="Monday08:30-10:00(L1T1)B"/>
    <n v="3"/>
    <x v="7"/>
    <s v="Lab"/>
    <s v="PHY112(L1T1)B&#10;501 --- 0"/>
  </r>
  <r>
    <n v="575"/>
    <s v="Monday"/>
    <s v="08:30-10:00"/>
    <s v="A"/>
    <n v="98"/>
    <s v="L-mec"/>
    <n v="0"/>
    <n v="0"/>
    <x v="2"/>
    <s v="Monday08:30-10:000"/>
    <s v="Monday08:30-10:000"/>
    <n v="3"/>
    <x v="2"/>
    <s v="Lab"/>
    <s v="0&#10;L-mec --- 0"/>
  </r>
  <r>
    <n v="576"/>
    <s v="Monday"/>
    <s v="08:30-10:00"/>
    <s v="A"/>
    <n v="99"/>
    <s v="L-Chem"/>
    <n v="0"/>
    <n v="0"/>
    <x v="2"/>
    <s v="Monday08:30-10:000"/>
    <s v="Monday08:30-10:000"/>
    <n v="3"/>
    <x v="2"/>
    <s v="Lab"/>
    <s v="0&#10;L-Chem --- 0"/>
  </r>
  <r>
    <n v="577"/>
    <s v="Monday"/>
    <s v="10:00-11:30"/>
    <s v="D"/>
    <n v="89"/>
    <s v="L-Yarn1"/>
    <s v="TE212(L2T1)B"/>
    <s v="SM1"/>
    <x v="31"/>
    <s v="Monday10:00-11:30SM1"/>
    <s v="Monday10:00-11:30(L2T1)B"/>
    <n v="0"/>
    <x v="0"/>
    <s v="Lab"/>
    <s v="TE212(L2T1)B&#10;L-Yarn1 --- SM1"/>
  </r>
  <r>
    <n v="578"/>
    <s v="Monday"/>
    <s v="10:00-11:30"/>
    <s v="D"/>
    <n v="90"/>
    <s v="L-Fab"/>
    <n v="0"/>
    <n v="0"/>
    <x v="2"/>
    <s v="Monday10:00-11:300"/>
    <s v="Monday10:00-11:300"/>
    <n v="3"/>
    <x v="2"/>
    <s v="Lab"/>
    <s v="0&#10;L-Fab --- 0"/>
  </r>
  <r>
    <n v="579"/>
    <s v="Monday"/>
    <s v="10:00-11:30"/>
    <s v="D"/>
    <n v="91"/>
    <s v="L-Col"/>
    <n v="0"/>
    <n v="0"/>
    <x v="2"/>
    <s v="Monday10:00-11:300"/>
    <s v="Monday10:00-11:300"/>
    <n v="3"/>
    <x v="2"/>
    <s v="Lab"/>
    <s v="0&#10;L-Col --- 0"/>
  </r>
  <r>
    <n v="580"/>
    <s v="Monday"/>
    <s v="10:00-11:30"/>
    <s v="D"/>
    <n v="92"/>
    <s v="L-App"/>
    <n v="0"/>
    <n v="0"/>
    <x v="2"/>
    <s v="Monday10:00-11:300"/>
    <s v="Monday10:00-11:300"/>
    <n v="3"/>
    <x v="2"/>
    <s v="Lab"/>
    <s v="0&#10;L-App --- 0"/>
  </r>
  <r>
    <n v="581"/>
    <s v="Monday"/>
    <s v="10:00-11:30"/>
    <s v="D"/>
    <n v="93"/>
    <s v="L-QC1&#10;709"/>
    <n v="0"/>
    <n v="0"/>
    <x v="2"/>
    <s v="Monday10:00-11:300"/>
    <s v="Monday10:00-11:300"/>
    <n v="3"/>
    <x v="2"/>
    <s v="Lab"/>
    <s v="0&#10;L-QC1&#10;709 --- 0"/>
  </r>
  <r>
    <n v="582"/>
    <s v="Monday"/>
    <s v="10:00-11:30"/>
    <s v="D"/>
    <n v="94"/>
    <n v="0"/>
    <n v="0"/>
    <n v="0"/>
    <x v="2"/>
    <s v="Monday10:00-11:300"/>
    <s v="Monday10:00-11:300"/>
    <n v="3"/>
    <x v="2"/>
    <s v="Lab"/>
    <s v="0&#10;0 --- 0"/>
  </r>
  <r>
    <n v="583"/>
    <s v="Monday"/>
    <s v="10:00-11:30"/>
    <s v="D"/>
    <n v="95"/>
    <n v="0"/>
    <n v="0"/>
    <n v="0"/>
    <x v="2"/>
    <s v="Monday10:00-11:300"/>
    <s v="Monday10:00-11:300"/>
    <n v="3"/>
    <x v="2"/>
    <s v="Lab"/>
    <s v="0&#10;0 --- 0"/>
  </r>
  <r>
    <n v="584"/>
    <s v="Monday"/>
    <s v="10:00-11:30"/>
    <s v="D"/>
    <n v="96"/>
    <n v="201"/>
    <s v="CSE112(L1T3)E"/>
    <s v="CF"/>
    <x v="18"/>
    <s v="Monday10:00-11:30CF"/>
    <s v="Monday10:00-11:30(L1T3)E"/>
    <n v="0"/>
    <x v="3"/>
    <s v="Lab"/>
    <s v="CSE112(L1T3)E&#10;201 --- CF"/>
  </r>
  <r>
    <n v="585"/>
    <s v="Monday"/>
    <s v="10:00-11:30"/>
    <s v="D"/>
    <n v="97"/>
    <n v="501"/>
    <s v="PHY112(L1T1)B"/>
    <n v="0"/>
    <x v="12"/>
    <s v="Monday10:00-11:300"/>
    <s v="Monday10:00-11:30(L1T1)B"/>
    <n v="3"/>
    <x v="7"/>
    <s v="Lab"/>
    <s v="PHY112(L1T1)B&#10;501 --- 0"/>
  </r>
  <r>
    <n v="586"/>
    <s v="Monday"/>
    <s v="10:00-11:30"/>
    <s v="D"/>
    <n v="98"/>
    <s v="L-mec"/>
    <n v="0"/>
    <n v="0"/>
    <x v="2"/>
    <s v="Monday10:00-11:300"/>
    <s v="Monday10:00-11:300"/>
    <n v="3"/>
    <x v="2"/>
    <s v="Lab"/>
    <s v="0&#10;L-mec --- 0"/>
  </r>
  <r>
    <n v="587"/>
    <s v="Monday"/>
    <s v="10:00-11:30"/>
    <s v="D"/>
    <n v="99"/>
    <s v="L-Chem"/>
    <n v="0"/>
    <n v="0"/>
    <x v="2"/>
    <s v="Monday10:00-11:300"/>
    <s v="Monday10:00-11:300"/>
    <n v="3"/>
    <x v="2"/>
    <s v="Lab"/>
    <s v="0&#10;L-Chem --- 0"/>
  </r>
  <r>
    <n v="588"/>
    <s v="Monday"/>
    <s v="11:30-01:00"/>
    <s v="G"/>
    <n v="89"/>
    <n v="0"/>
    <n v="0"/>
    <n v="0"/>
    <x v="2"/>
    <s v="Monday11:30-01:000"/>
    <s v="Monday11:30-01:000"/>
    <n v="3"/>
    <x v="2"/>
    <s v="Lab"/>
    <s v="0&#10;0 --- 0"/>
  </r>
  <r>
    <n v="589"/>
    <s v="Monday"/>
    <s v="11:30-01:00"/>
    <s v="G"/>
    <n v="90"/>
    <s v="L-Fab"/>
    <s v="TE202(L2T1)B"/>
    <s v="AG"/>
    <x v="31"/>
    <s v="Monday11:30-01:00AG"/>
    <s v="Monday11:30-01:00(L2T1)B"/>
    <n v="0"/>
    <x v="0"/>
    <s v="Lab"/>
    <s v="TE202(L2T1)B&#10;L-Fab --- AG"/>
  </r>
  <r>
    <n v="590"/>
    <s v="Monday"/>
    <s v="11:30-01:00"/>
    <s v="G"/>
    <n v="91"/>
    <s v="L-Col"/>
    <s v="TE203(L2T2)B"/>
    <s v="FHA"/>
    <x v="33"/>
    <s v="Monday11:30-01:00FHA"/>
    <s v="Monday11:30-01:00(L2T2)B"/>
    <n v="0"/>
    <x v="10"/>
    <s v="Lab"/>
    <s v="TE203(L2T2)B&#10;L-Col --- FHA"/>
  </r>
  <r>
    <n v="591"/>
    <s v="Monday"/>
    <s v="11:30-01:00"/>
    <s v="G"/>
    <n v="92"/>
    <s v="L-App"/>
    <s v="TE204(L2T3)D"/>
    <s v="MRR"/>
    <x v="26"/>
    <s v="Monday11:30-01:00MRR"/>
    <s v="Monday11:30-01:00(L2T3)D"/>
    <n v="0"/>
    <x v="4"/>
    <s v="Lab"/>
    <s v="TE204(L2T3)D&#10;L-App --- MRR"/>
  </r>
  <r>
    <n v="592"/>
    <s v="Monday"/>
    <s v="11:30-01:00"/>
    <s v="G"/>
    <n v="93"/>
    <s v="L-QC1&#10;709"/>
    <s v="TE305 (L3T1)C"/>
    <s v="TAC"/>
    <x v="40"/>
    <s v="Monday11:30-01:00TAC"/>
    <s v="Monday11:30-01:00(L3T1)C"/>
    <n v="0"/>
    <x v="11"/>
    <s v="Lab"/>
    <s v="TE305 (L3T1)C&#10;L-QC1&#10;709 --- TAC"/>
  </r>
  <r>
    <n v="593"/>
    <s v="Monday"/>
    <s v="11:30-01:00"/>
    <s v="G"/>
    <n v="94"/>
    <s v="L-Draw"/>
    <n v="0"/>
    <n v="0"/>
    <x v="2"/>
    <s v="Monday11:30-01:000"/>
    <s v="Monday11:30-01:000"/>
    <n v="3"/>
    <x v="2"/>
    <s v="Lab"/>
    <s v="0&#10;L-Draw --- 0"/>
  </r>
  <r>
    <n v="594"/>
    <s v="Monday"/>
    <s v="11:30-01:00"/>
    <s v="G"/>
    <n v="95"/>
    <n v="201"/>
    <s v="CSE112(L1T3)A"/>
    <s v="CF"/>
    <x v="4"/>
    <s v="Monday11:30-01:00CF"/>
    <s v="Monday11:30-01:00(L1T3)A"/>
    <n v="0"/>
    <x v="3"/>
    <s v="Lab"/>
    <s v="CSE112(L1T3)A&#10;201 --- CF"/>
  </r>
  <r>
    <n v="595"/>
    <s v="Monday"/>
    <s v="11:30-01:00"/>
    <s v="G"/>
    <n v="96"/>
    <n v="501"/>
    <n v="0"/>
    <n v="0"/>
    <x v="2"/>
    <s v="Monday11:30-01:000"/>
    <s v="Monday11:30-01:000"/>
    <n v="3"/>
    <x v="2"/>
    <s v="Lab"/>
    <s v="0&#10;501 --- 0"/>
  </r>
  <r>
    <n v="596"/>
    <s v="Monday"/>
    <s v="11:30-01:00"/>
    <s v="G"/>
    <n v="97"/>
    <n v="0"/>
    <s v="ZK"/>
    <n v="0"/>
    <x v="61"/>
    <s v="Monday11:30-01:000"/>
    <s v="Monday11:30-01:00ZK"/>
    <n v="3"/>
    <x v="19"/>
    <s v="Lab"/>
    <s v="ZK&#10;0 --- 0"/>
  </r>
  <r>
    <n v="597"/>
    <s v="Monday"/>
    <s v="11:30-01:00"/>
    <s v="G"/>
    <n v="98"/>
    <s v="L-mec"/>
    <s v="TE210(L2T3)A"/>
    <s v="Rakhal"/>
    <x v="5"/>
    <s v="Monday11:30-01:00Rakhal"/>
    <s v="Monday11:30-01:00(L2T3)A"/>
    <n v="0"/>
    <x v="4"/>
    <s v="Lab"/>
    <s v="TE210(L2T3)A&#10;L-mec --- Rakhal"/>
  </r>
  <r>
    <n v="598"/>
    <s v="Monday"/>
    <s v="11:30-01:00"/>
    <s v="G"/>
    <n v="99"/>
    <s v="L-Chem"/>
    <s v="CHE125 (L1T2)A"/>
    <s v="MH(LAB)"/>
    <x v="22"/>
    <s v="Monday11:30-01:00MH(LAB)"/>
    <s v="Monday11:30-01:00(L1T2)A"/>
    <n v="0"/>
    <x v="9"/>
    <s v="Lab"/>
    <s v="CHE125 (L1T2)A&#10;L-Chem --- MH(LAB)"/>
  </r>
  <r>
    <n v="599"/>
    <s v="Monday"/>
    <s v="01:00-02:30"/>
    <s v="J"/>
    <n v="89"/>
    <n v="0"/>
    <n v="0"/>
    <n v="0"/>
    <x v="2"/>
    <s v="Monday01:00-02:300"/>
    <s v="Monday01:00-02:300"/>
    <n v="2"/>
    <x v="2"/>
    <s v="Lab"/>
    <s v="0&#10;0 --- 0"/>
  </r>
  <r>
    <n v="600"/>
    <s v="Monday"/>
    <s v="01:00-02:30"/>
    <s v="J"/>
    <n v="90"/>
    <s v="L-Fab"/>
    <s v="TE202(L2T1)B"/>
    <s v="AG"/>
    <x v="31"/>
    <s v="Monday01:00-02:30AG"/>
    <s v="Monday01:00-02:30(L2T1)B"/>
    <n v="0"/>
    <x v="0"/>
    <s v="Lab"/>
    <s v="TE202(L2T1)B&#10;L-Fab --- AG"/>
  </r>
  <r>
    <n v="601"/>
    <s v="Monday"/>
    <s v="01:00-02:30"/>
    <s v="J"/>
    <n v="91"/>
    <s v="L-Col"/>
    <s v="TE203(L2T2)B"/>
    <s v="FHA"/>
    <x v="33"/>
    <s v="Monday01:00-02:30FHA"/>
    <s v="Monday01:00-02:30(L2T2)B"/>
    <n v="0"/>
    <x v="10"/>
    <s v="Lab"/>
    <s v="TE203(L2T2)B&#10;L-Col --- FHA"/>
  </r>
  <r>
    <n v="602"/>
    <s v="Monday"/>
    <s v="01:00-02:30"/>
    <s v="J"/>
    <n v="92"/>
    <s v="L-App"/>
    <s v="TE204(L2T3)D"/>
    <s v="MRR"/>
    <x v="26"/>
    <s v="Monday01:00-02:30MRR"/>
    <s v="Monday01:00-02:30(L2T3)D"/>
    <n v="0"/>
    <x v="4"/>
    <s v="Lab"/>
    <s v="TE204(L2T3)D&#10;L-App --- MRR"/>
  </r>
  <r>
    <n v="603"/>
    <s v="Monday"/>
    <s v="01:00-02:30"/>
    <s v="J"/>
    <n v="93"/>
    <s v="L-QC1&#10;709"/>
    <s v="TE305 (L3T1)C"/>
    <s v="TAC"/>
    <x v="40"/>
    <s v="Monday01:00-02:30TAC"/>
    <s v="Monday01:00-02:30(L3T1)C"/>
    <n v="0"/>
    <x v="11"/>
    <s v="Lab"/>
    <s v="TE305 (L3T1)C&#10;L-QC1&#10;709 --- TAC"/>
  </r>
  <r>
    <n v="604"/>
    <s v="Monday"/>
    <s v="01:00-02:30"/>
    <s v="J"/>
    <n v="94"/>
    <s v="L-Draw"/>
    <n v="0"/>
    <n v="0"/>
    <x v="2"/>
    <s v="Monday01:00-02:300"/>
    <s v="Monday01:00-02:300"/>
    <n v="2"/>
    <x v="2"/>
    <s v="Lab"/>
    <s v="0&#10;L-Draw --- 0"/>
  </r>
  <r>
    <n v="605"/>
    <s v="Monday"/>
    <s v="01:00-02:30"/>
    <s v="J"/>
    <n v="95"/>
    <n v="201"/>
    <s v="CSE112(L1T3)A"/>
    <s v="CF"/>
    <x v="4"/>
    <s v="Monday01:00-02:30CF"/>
    <s v="Monday01:00-02:30(L1T3)A"/>
    <n v="0"/>
    <x v="3"/>
    <s v="Lab"/>
    <s v="CSE112(L1T3)A&#10;201 --- CF"/>
  </r>
  <r>
    <n v="606"/>
    <s v="Monday"/>
    <s v="01:00-02:30"/>
    <s v="J"/>
    <n v="96"/>
    <n v="501"/>
    <n v="0"/>
    <n v="0"/>
    <x v="2"/>
    <s v="Monday01:00-02:300"/>
    <s v="Monday01:00-02:300"/>
    <n v="2"/>
    <x v="2"/>
    <s v="Lab"/>
    <s v="0&#10;501 --- 0"/>
  </r>
  <r>
    <n v="607"/>
    <s v="Monday"/>
    <s v="01:00-02:30"/>
    <s v="J"/>
    <n v="97"/>
    <n v="0"/>
    <s v="ZK"/>
    <n v="0"/>
    <x v="61"/>
    <s v="Monday01:00-02:300"/>
    <s v="Monday01:00-02:30ZK"/>
    <n v="2"/>
    <x v="19"/>
    <s v="Lab"/>
    <s v="ZK&#10;0 --- 0"/>
  </r>
  <r>
    <n v="608"/>
    <s v="Monday"/>
    <s v="01:00-02:30"/>
    <s v="J"/>
    <n v="98"/>
    <s v="L-mec"/>
    <s v="TE210(L2T3)A"/>
    <s v="Rakhal"/>
    <x v="5"/>
    <s v="Monday01:00-02:30Rakhal"/>
    <s v="Monday01:00-02:30(L2T3)A"/>
    <n v="0"/>
    <x v="4"/>
    <s v="Lab"/>
    <s v="TE210(L2T3)A&#10;L-mec --- Rakhal"/>
  </r>
  <r>
    <n v="609"/>
    <s v="Monday"/>
    <s v="01:00-02:30"/>
    <s v="J"/>
    <n v="99"/>
    <s v="L-Chem"/>
    <s v="CHE125 (L1T2)A"/>
    <s v="MH(LAB)"/>
    <x v="22"/>
    <s v="Monday01:00-02:30MH(LAB)"/>
    <s v="Monday01:00-02:30(L1T2)A"/>
    <n v="0"/>
    <x v="9"/>
    <s v="Lab"/>
    <s v="CHE125 (L1T2)A&#10;L-Chem --- MH(LAB)"/>
  </r>
  <r>
    <n v="610"/>
    <s v="Monday"/>
    <s v="2:30-04:00"/>
    <s v="M"/>
    <n v="89"/>
    <s v="L-Yarn1"/>
    <n v="0"/>
    <n v="0"/>
    <x v="2"/>
    <s v="Monday2:30-04:000"/>
    <s v="Monday2:30-04:000"/>
    <n v="3"/>
    <x v="2"/>
    <s v="Lab"/>
    <s v="0&#10;L-Yarn1 --- 0"/>
  </r>
  <r>
    <n v="611"/>
    <s v="Monday"/>
    <s v="2:30-04:00"/>
    <s v="M"/>
    <n v="90"/>
    <s v="L-Fab"/>
    <s v="TE214(L2T1)D"/>
    <s v="AI"/>
    <x v="11"/>
    <s v="Monday2:30-04:00AI"/>
    <s v="Monday2:30-04:00(L2T1)D"/>
    <n v="0"/>
    <x v="0"/>
    <s v="Lab"/>
    <s v="TE214(L2T1)D&#10;L-Fab --- AI"/>
  </r>
  <r>
    <n v="612"/>
    <s v="Monday"/>
    <s v="2:30-04:00"/>
    <s v="M"/>
    <n v="91"/>
    <s v="L-Col"/>
    <n v="0"/>
    <n v="0"/>
    <x v="2"/>
    <s v="Monday2:30-04:000"/>
    <s v="Monday2:30-04:000"/>
    <n v="3"/>
    <x v="2"/>
    <s v="Lab"/>
    <s v="0&#10;L-Col --- 0"/>
  </r>
  <r>
    <n v="613"/>
    <s v="Monday"/>
    <s v="2:30-04:00"/>
    <s v="M"/>
    <n v="92"/>
    <s v="L-App"/>
    <n v="0"/>
    <n v="0"/>
    <x v="2"/>
    <s v="Monday2:30-04:000"/>
    <s v="Monday2:30-04:000"/>
    <n v="3"/>
    <x v="2"/>
    <s v="Lab"/>
    <s v="0&#10;L-App --- 0"/>
  </r>
  <r>
    <n v="614"/>
    <s v="Monday"/>
    <s v="2:30-04:00"/>
    <s v="M"/>
    <n v="93"/>
    <s v="L-QC1&#10;709"/>
    <n v="0"/>
    <n v="0"/>
    <x v="2"/>
    <s v="Monday2:30-04:000"/>
    <s v="Monday2:30-04:000"/>
    <n v="3"/>
    <x v="2"/>
    <s v="Lab"/>
    <s v="0&#10;L-QC1&#10;709 --- 0"/>
  </r>
  <r>
    <n v="615"/>
    <s v="Monday"/>
    <s v="2:30-04:00"/>
    <s v="M"/>
    <n v="94"/>
    <s v="L-CSE"/>
    <n v="0"/>
    <n v="0"/>
    <x v="2"/>
    <s v="Monday2:30-04:000"/>
    <s v="Monday2:30-04:000"/>
    <n v="3"/>
    <x v="2"/>
    <s v="Lab"/>
    <s v="0&#10;L-CSE --- 0"/>
  </r>
  <r>
    <n v="616"/>
    <s v="Monday"/>
    <s v="2:30-04:00"/>
    <s v="M"/>
    <n v="95"/>
    <s v="L-Chem"/>
    <n v="0"/>
    <n v="0"/>
    <x v="2"/>
    <s v="Monday2:30-04:000"/>
    <s v="Monday2:30-04:000"/>
    <n v="3"/>
    <x v="2"/>
    <s v="Lab"/>
    <s v="0&#10;L-Chem --- 0"/>
  </r>
  <r>
    <n v="617"/>
    <s v="Monday"/>
    <s v="2:30-04:00"/>
    <s v="M"/>
    <n v="96"/>
    <n v="0"/>
    <n v="0"/>
    <n v="0"/>
    <x v="2"/>
    <s v="Monday2:30-04:000"/>
    <s v="Monday2:30-04:000"/>
    <n v="3"/>
    <x v="2"/>
    <s v="Lab"/>
    <s v="0&#10;0 --- 0"/>
  </r>
  <r>
    <n v="618"/>
    <s v="Monday"/>
    <s v="2:30-04:00"/>
    <s v="M"/>
    <n v="97"/>
    <n v="0"/>
    <n v="0"/>
    <s v="ZK"/>
    <x v="2"/>
    <s v="Monday2:30-04:00ZK"/>
    <s v="Monday2:30-04:000"/>
    <n v="0"/>
    <x v="2"/>
    <s v="Lab"/>
    <s v="0&#10;0 --- ZK"/>
  </r>
  <r>
    <n v="619"/>
    <s v="Monday"/>
    <s v="2:30-04:00"/>
    <s v="M"/>
    <n v="98"/>
    <s v="L-mec"/>
    <s v="TE210(L2T3)C"/>
    <s v="Rakhal"/>
    <x v="10"/>
    <s v="Monday2:30-04:00Rakhal"/>
    <s v="Monday2:30-04:00(L2T3)C"/>
    <n v="0"/>
    <x v="4"/>
    <s v="Lab"/>
    <s v="TE210(L2T3)C&#10;L-mec --- Rakhal"/>
  </r>
  <r>
    <n v="620"/>
    <s v="Monday"/>
    <s v="2:30-04:00"/>
    <s v="M"/>
    <n v="99"/>
    <s v="L-Chem"/>
    <n v="0"/>
    <n v="0"/>
    <x v="2"/>
    <s v="Monday2:30-04:000"/>
    <s v="Monday2:30-04:000"/>
    <n v="3"/>
    <x v="2"/>
    <s v="Lab"/>
    <s v="0&#10;L-Chem --- 0"/>
  </r>
  <r>
    <n v="621"/>
    <s v="Monday"/>
    <s v="04:00-05:30"/>
    <s v="P"/>
    <n v="89"/>
    <s v="L-Yarn1"/>
    <n v="0"/>
    <n v="0"/>
    <x v="2"/>
    <s v="Monday04:00-05:300"/>
    <s v="Monday04:00-05:300"/>
    <n v="4"/>
    <x v="2"/>
    <s v="Lab"/>
    <s v="0&#10;L-Yarn1 --- 0"/>
  </r>
  <r>
    <n v="622"/>
    <s v="Monday"/>
    <s v="04:00-05:30"/>
    <s v="P"/>
    <n v="90"/>
    <s v="L-Fab"/>
    <s v="TE214(L2T1)D"/>
    <s v="AI"/>
    <x v="11"/>
    <s v="Monday04:00-05:30AI"/>
    <s v="Monday04:00-05:30(L2T1)D"/>
    <n v="0"/>
    <x v="0"/>
    <s v="Lab"/>
    <s v="TE214(L2T1)D&#10;L-Fab --- AI"/>
  </r>
  <r>
    <n v="623"/>
    <s v="Monday"/>
    <s v="04:00-05:30"/>
    <s v="P"/>
    <n v="91"/>
    <s v="L-Col"/>
    <n v="0"/>
    <n v="0"/>
    <x v="2"/>
    <s v="Monday04:00-05:300"/>
    <s v="Monday04:00-05:300"/>
    <n v="4"/>
    <x v="2"/>
    <s v="Lab"/>
    <s v="0&#10;L-Col --- 0"/>
  </r>
  <r>
    <n v="624"/>
    <s v="Monday"/>
    <s v="04:00-05:30"/>
    <s v="P"/>
    <n v="92"/>
    <s v="L-App"/>
    <n v="0"/>
    <n v="0"/>
    <x v="2"/>
    <s v="Monday04:00-05:300"/>
    <s v="Monday04:00-05:300"/>
    <n v="4"/>
    <x v="2"/>
    <s v="Lab"/>
    <s v="0&#10;L-App --- 0"/>
  </r>
  <r>
    <n v="625"/>
    <s v="Monday"/>
    <s v="04:00-05:30"/>
    <s v="P"/>
    <n v="93"/>
    <s v="L-QC1&#10;709"/>
    <n v="0"/>
    <n v="0"/>
    <x v="2"/>
    <s v="Monday04:00-05:300"/>
    <s v="Monday04:00-05:300"/>
    <n v="4"/>
    <x v="2"/>
    <s v="Lab"/>
    <s v="0&#10;L-QC1&#10;709 --- 0"/>
  </r>
  <r>
    <n v="626"/>
    <s v="Monday"/>
    <s v="04:00-05:30"/>
    <s v="P"/>
    <n v="94"/>
    <s v="L-CSE"/>
    <n v="0"/>
    <n v="0"/>
    <x v="2"/>
    <s v="Monday04:00-05:300"/>
    <s v="Monday04:00-05:300"/>
    <n v="4"/>
    <x v="2"/>
    <s v="Lab"/>
    <s v="0&#10;L-CSE --- 0"/>
  </r>
  <r>
    <n v="627"/>
    <s v="Monday"/>
    <s v="04:00-05:30"/>
    <s v="P"/>
    <n v="95"/>
    <s v="L-Chem"/>
    <n v="0"/>
    <n v="0"/>
    <x v="2"/>
    <s v="Monday04:00-05:300"/>
    <s v="Monday04:00-05:300"/>
    <n v="4"/>
    <x v="2"/>
    <s v="Lab"/>
    <s v="0&#10;L-Chem --- 0"/>
  </r>
  <r>
    <n v="628"/>
    <s v="Monday"/>
    <s v="04:00-05:30"/>
    <s v="P"/>
    <n v="96"/>
    <n v="0"/>
    <n v="0"/>
    <n v="0"/>
    <x v="2"/>
    <s v="Monday04:00-05:300"/>
    <s v="Monday04:00-05:300"/>
    <n v="4"/>
    <x v="2"/>
    <s v="Lab"/>
    <s v="0&#10;0 --- 0"/>
  </r>
  <r>
    <n v="629"/>
    <s v="Monday"/>
    <s v="04:00-05:30"/>
    <s v="P"/>
    <n v="97"/>
    <n v="0"/>
    <n v="0"/>
    <s v="ZK"/>
    <x v="2"/>
    <s v="Monday04:00-05:30ZK"/>
    <s v="Monday04:00-05:300"/>
    <n v="0"/>
    <x v="2"/>
    <s v="Lab"/>
    <s v="0&#10;0 --- ZK"/>
  </r>
  <r>
    <n v="630"/>
    <s v="Monday"/>
    <s v="04:00-05:30"/>
    <s v="P"/>
    <n v="98"/>
    <s v="L-mec"/>
    <s v="TE210(L2T3)C"/>
    <s v="Rakhal"/>
    <x v="10"/>
    <s v="Monday04:00-05:30Rakhal"/>
    <s v="Monday04:00-05:30(L2T3)C"/>
    <n v="0"/>
    <x v="4"/>
    <s v="Lab"/>
    <s v="TE210(L2T3)C&#10;L-mec --- Rakhal"/>
  </r>
  <r>
    <n v="631"/>
    <s v="Monday"/>
    <s v="04:00-05:30"/>
    <s v="P"/>
    <n v="99"/>
    <s v="L-Chem"/>
    <n v="0"/>
    <n v="0"/>
    <x v="2"/>
    <s v="Monday04:00-05:300"/>
    <s v="Monday04:00-05:300"/>
    <n v="4"/>
    <x v="2"/>
    <s v="Lab"/>
    <s v="0&#10;L-Chem --- 0"/>
  </r>
  <r>
    <n v="632"/>
    <s v="Tuesday"/>
    <s v="08:30-10:00"/>
    <s v="A"/>
    <n v="125"/>
    <n v="0"/>
    <n v="0"/>
    <n v="0"/>
    <x v="2"/>
    <s v="Tuesday08:30-10:000"/>
    <s v="Tuesday08:30-10:000"/>
    <n v="7"/>
    <x v="2"/>
    <s v="Lab"/>
    <s v="0&#10;0 --- 0"/>
  </r>
  <r>
    <n v="633"/>
    <s v="Tuesday"/>
    <s v="08:30-10:00"/>
    <s v="A"/>
    <n v="126"/>
    <s v="L-Yarn1"/>
    <n v="0"/>
    <n v="0"/>
    <x v="2"/>
    <s v="Tuesday08:30-10:000"/>
    <s v="Tuesday08:30-10:000"/>
    <n v="7"/>
    <x v="2"/>
    <s v="Lab"/>
    <s v="0&#10;L-Yarn1 --- 0"/>
  </r>
  <r>
    <n v="634"/>
    <s v="Tuesday"/>
    <s v="08:30-10:00"/>
    <s v="A"/>
    <n v="127"/>
    <s v="L-Yarn2"/>
    <n v="0"/>
    <n v="0"/>
    <x v="2"/>
    <s v="Tuesday08:30-10:000"/>
    <s v="Tuesday08:30-10:000"/>
    <n v="7"/>
    <x v="2"/>
    <s v="Lab"/>
    <s v="0&#10;L-Yarn2 --- 0"/>
  </r>
  <r>
    <n v="635"/>
    <s v="Tuesday"/>
    <s v="08:30-10:00"/>
    <s v="A"/>
    <n v="128"/>
    <s v="L-Fab"/>
    <n v="0"/>
    <n v="0"/>
    <x v="2"/>
    <s v="Tuesday08:30-10:000"/>
    <s v="Tuesday08:30-10:000"/>
    <n v="7"/>
    <x v="2"/>
    <s v="Lab"/>
    <s v="0&#10;L-Fab --- 0"/>
  </r>
  <r>
    <n v="636"/>
    <s v="Tuesday"/>
    <s v="08:30-10:00"/>
    <s v="A"/>
    <n v="129"/>
    <s v="L-Col"/>
    <n v="0"/>
    <n v="0"/>
    <x v="2"/>
    <s v="Tuesday08:30-10:000"/>
    <s v="Tuesday08:30-10:000"/>
    <n v="7"/>
    <x v="2"/>
    <s v="Lab"/>
    <s v="0&#10;L-Col --- 0"/>
  </r>
  <r>
    <n v="637"/>
    <s v="Tuesday"/>
    <s v="08:30-10:00"/>
    <s v="A"/>
    <n v="130"/>
    <n v="0"/>
    <n v="0"/>
    <n v="0"/>
    <x v="2"/>
    <s v="Tuesday08:30-10:000"/>
    <s v="Tuesday08:30-10:000"/>
    <n v="7"/>
    <x v="2"/>
    <s v="Lab"/>
    <s v="0&#10;0 --- 0"/>
  </r>
  <r>
    <n v="638"/>
    <s v="Tuesday"/>
    <s v="08:30-10:00"/>
    <s v="A"/>
    <n v="131"/>
    <s v="L-App"/>
    <s v="TE408(L4T2)A"/>
    <s v="AAM"/>
    <x v="62"/>
    <s v="Tuesday08:30-10:00AAM"/>
    <s v="Tuesday08:30-10:00(L4T2)A"/>
    <n v="0"/>
    <x v="6"/>
    <s v="Lab"/>
    <s v="TE408(L4T2)A&#10;L-App --- AAM"/>
  </r>
  <r>
    <n v="639"/>
    <s v="Tuesday"/>
    <s v="08:30-10:00"/>
    <s v="A"/>
    <n v="132"/>
    <s v="L-Draw"/>
    <n v="0"/>
    <n v="0"/>
    <x v="2"/>
    <s v="Tuesday08:30-10:000"/>
    <s v="Tuesday08:30-10:000"/>
    <n v="7"/>
    <x v="2"/>
    <s v="Lab"/>
    <s v="0&#10;L-Draw --- 0"/>
  </r>
  <r>
    <n v="640"/>
    <s v="Tuesday"/>
    <s v="08:30-10:00"/>
    <s v="A"/>
    <n v="133"/>
    <s v="L-QC1&#10;708"/>
    <n v="0"/>
    <n v="0"/>
    <x v="2"/>
    <s v="Tuesday08:30-10:000"/>
    <s v="Tuesday08:30-10:000"/>
    <n v="7"/>
    <x v="2"/>
    <s v="Lab"/>
    <s v="0&#10;L-QC1&#10;708 --- 0"/>
  </r>
  <r>
    <n v="641"/>
    <s v="Tuesday"/>
    <s v="08:30-10:00"/>
    <s v="A"/>
    <n v="134"/>
    <s v="L-QC2&#10;709"/>
    <s v="TE311(L3T3)D"/>
    <s v="MR1"/>
    <x v="14"/>
    <s v="Tuesday08:30-10:00MR1"/>
    <s v="Tuesday08:30-10:00(L3T3)D"/>
    <n v="0"/>
    <x v="5"/>
    <s v="Lab"/>
    <s v="TE311(L3T3)D&#10;L-QC2&#10;709 --- MR1"/>
  </r>
  <r>
    <n v="642"/>
    <s v="Tuesday"/>
    <s v="08:30-10:00"/>
    <s v="A"/>
    <n v="135"/>
    <n v="501"/>
    <n v="0"/>
    <n v="0"/>
    <x v="2"/>
    <s v="Tuesday08:30-10:000"/>
    <s v="Tuesday08:30-10:000"/>
    <n v="7"/>
    <x v="2"/>
    <s v="Lab"/>
    <s v="0&#10;501 --- 0"/>
  </r>
  <r>
    <n v="643"/>
    <s v="Tuesday"/>
    <s v="10:00-11:30"/>
    <s v="D"/>
    <n v="125"/>
    <n v="0"/>
    <n v="0"/>
    <n v="0"/>
    <x v="2"/>
    <s v="Tuesday10:00-11:300"/>
    <s v="Tuesday10:00-11:300"/>
    <n v="1"/>
    <x v="2"/>
    <s v="Lab"/>
    <s v="0&#10;0 --- 0"/>
  </r>
  <r>
    <n v="644"/>
    <s v="Tuesday"/>
    <s v="10:00-11:30"/>
    <s v="D"/>
    <n v="126"/>
    <s v="L-Yarn1"/>
    <n v="0"/>
    <n v="0"/>
    <x v="2"/>
    <s v="Tuesday10:00-11:300"/>
    <s v="Tuesday10:00-11:300"/>
    <n v="1"/>
    <x v="2"/>
    <s v="Lab"/>
    <s v="0&#10;L-Yarn1 --- 0"/>
  </r>
  <r>
    <n v="645"/>
    <s v="Tuesday"/>
    <s v="10:00-11:30"/>
    <s v="D"/>
    <n v="127"/>
    <s v="L-Yarn2"/>
    <n v="0"/>
    <n v="0"/>
    <x v="2"/>
    <s v="Tuesday10:00-11:300"/>
    <s v="Tuesday10:00-11:300"/>
    <n v="1"/>
    <x v="2"/>
    <s v="Lab"/>
    <s v="0&#10;L-Yarn2 --- 0"/>
  </r>
  <r>
    <n v="646"/>
    <s v="Tuesday"/>
    <s v="10:00-11:30"/>
    <s v="D"/>
    <n v="128"/>
    <s v="L-Fab"/>
    <n v="0"/>
    <n v="0"/>
    <x v="2"/>
    <s v="Tuesday10:00-11:300"/>
    <s v="Tuesday10:00-11:300"/>
    <n v="1"/>
    <x v="2"/>
    <s v="Lab"/>
    <s v="0&#10;L-Fab --- 0"/>
  </r>
  <r>
    <n v="647"/>
    <s v="Tuesday"/>
    <s v="10:00-11:30"/>
    <s v="D"/>
    <n v="129"/>
    <s v="L-Col"/>
    <n v="0"/>
    <n v="0"/>
    <x v="2"/>
    <s v="Tuesday10:00-11:300"/>
    <s v="Tuesday10:00-11:300"/>
    <n v="1"/>
    <x v="2"/>
    <s v="Lab"/>
    <s v="0&#10;L-Col --- 0"/>
  </r>
  <r>
    <n v="648"/>
    <s v="Tuesday"/>
    <s v="10:00-11:30"/>
    <s v="D"/>
    <n v="130"/>
    <n v="0"/>
    <n v="0"/>
    <n v="0"/>
    <x v="2"/>
    <s v="Tuesday10:00-11:300"/>
    <s v="Tuesday10:00-11:300"/>
    <n v="1"/>
    <x v="2"/>
    <s v="Lab"/>
    <s v="0&#10;0 --- 0"/>
  </r>
  <r>
    <n v="649"/>
    <s v="Tuesday"/>
    <s v="10:00-11:30"/>
    <s v="D"/>
    <n v="131"/>
    <s v="L-App"/>
    <s v="TE408(L4T2)A"/>
    <s v="AAM"/>
    <x v="62"/>
    <s v="Tuesday10:00-11:30AAM"/>
    <s v="Tuesday10:00-11:30(L4T2)A"/>
    <n v="0"/>
    <x v="6"/>
    <s v="Lab"/>
    <s v="TE408(L4T2)A&#10;L-App --- AAM"/>
  </r>
  <r>
    <n v="650"/>
    <s v="Tuesday"/>
    <s v="10:00-11:30"/>
    <s v="D"/>
    <n v="132"/>
    <s v="L-Draw"/>
    <n v="0"/>
    <n v="0"/>
    <x v="2"/>
    <s v="Tuesday10:00-11:300"/>
    <s v="Tuesday10:00-11:300"/>
    <n v="1"/>
    <x v="2"/>
    <s v="Lab"/>
    <s v="0&#10;L-Draw --- 0"/>
  </r>
  <r>
    <n v="651"/>
    <s v="Tuesday"/>
    <s v="10:00-11:30"/>
    <s v="D"/>
    <n v="133"/>
    <s v="L-QC1&#10;708"/>
    <n v="0"/>
    <n v="0"/>
    <x v="2"/>
    <s v="Tuesday10:00-11:300"/>
    <s v="Tuesday10:00-11:300"/>
    <n v="1"/>
    <x v="2"/>
    <s v="Lab"/>
    <s v="0&#10;L-QC1&#10;708 --- 0"/>
  </r>
  <r>
    <n v="652"/>
    <s v="Tuesday"/>
    <s v="10:00-11:30"/>
    <s v="D"/>
    <n v="134"/>
    <s v="L-QC2&#10;709"/>
    <s v="TE311(L3T3)D"/>
    <s v="MR1"/>
    <x v="14"/>
    <s v="Tuesday10:00-11:30MR1"/>
    <s v="Tuesday10:00-11:30(L3T3)D"/>
    <n v="0"/>
    <x v="5"/>
    <s v="Lab"/>
    <s v="TE311(L3T3)D&#10;L-QC2&#10;709 --- MR1"/>
  </r>
  <r>
    <n v="653"/>
    <s v="Tuesday"/>
    <s v="10:00-11:30"/>
    <s v="D"/>
    <n v="135"/>
    <n v="501"/>
    <n v="0"/>
    <n v="0"/>
    <x v="2"/>
    <s v="Tuesday10:00-11:300"/>
    <s v="Tuesday10:00-11:300"/>
    <n v="1"/>
    <x v="2"/>
    <s v="Lab"/>
    <s v="0&#10;501 --- 0"/>
  </r>
  <r>
    <n v="654"/>
    <s v="Tuesday"/>
    <s v="11:30-01:00"/>
    <s v="G"/>
    <n v="125"/>
    <n v="0"/>
    <n v="0"/>
    <n v="0"/>
    <x v="2"/>
    <s v="Tuesday11:30-01:000"/>
    <s v="Tuesday11:30-01:000"/>
    <n v="2"/>
    <x v="2"/>
    <s v="Lab"/>
    <s v="0&#10;0 --- 0"/>
  </r>
  <r>
    <n v="655"/>
    <s v="Tuesday"/>
    <s v="11:30-01:00"/>
    <s v="G"/>
    <n v="126"/>
    <s v="L-Yarn1"/>
    <n v="0"/>
    <n v="0"/>
    <x v="2"/>
    <s v="Tuesday11:30-01:000"/>
    <s v="Tuesday11:30-01:000"/>
    <n v="2"/>
    <x v="2"/>
    <s v="Lab"/>
    <s v="0&#10;L-Yarn1 --- 0"/>
  </r>
  <r>
    <n v="656"/>
    <s v="Tuesday"/>
    <s v="11:30-01:00"/>
    <s v="G"/>
    <n v="127"/>
    <s v="L-Yarn2"/>
    <n v="0"/>
    <n v="0"/>
    <x v="2"/>
    <s v="Tuesday11:30-01:000"/>
    <s v="Tuesday11:30-01:000"/>
    <n v="2"/>
    <x v="2"/>
    <s v="Lab"/>
    <s v="0&#10;L-Yarn2 --- 0"/>
  </r>
  <r>
    <n v="657"/>
    <s v="Tuesday"/>
    <s v="11:30-01:00"/>
    <s v="G"/>
    <n v="128"/>
    <s v="L-Fab"/>
    <s v="uttara."/>
    <n v="0"/>
    <x v="63"/>
    <s v="Tuesday11:30-01:000"/>
    <s v="Tuesday11:30-01:00uttara."/>
    <n v="2"/>
    <x v="20"/>
    <s v="Lab"/>
    <s v="uttara.&#10;L-Fab --- 0"/>
  </r>
  <r>
    <n v="658"/>
    <s v="Tuesday"/>
    <s v="11:30-01:00"/>
    <s v="G"/>
    <n v="129"/>
    <s v="L-Col"/>
    <n v="0"/>
    <n v="0"/>
    <x v="2"/>
    <s v="Tuesday11:30-01:000"/>
    <s v="Tuesday11:30-01:000"/>
    <n v="2"/>
    <x v="2"/>
    <s v="Lab"/>
    <s v="0&#10;L-Col --- 0"/>
  </r>
  <r>
    <n v="659"/>
    <s v="Tuesday"/>
    <s v="11:30-01:00"/>
    <s v="G"/>
    <n v="130"/>
    <n v="0"/>
    <n v="0"/>
    <n v="0"/>
    <x v="2"/>
    <s v="Tuesday11:30-01:000"/>
    <s v="Tuesday11:30-01:000"/>
    <n v="2"/>
    <x v="2"/>
    <s v="Lab"/>
    <s v="0&#10;0 --- 0"/>
  </r>
  <r>
    <n v="660"/>
    <s v="Tuesday"/>
    <s v="11:30-01:00"/>
    <s v="G"/>
    <n v="131"/>
    <s v="L-App"/>
    <s v="TE204 (L2T3)E"/>
    <s v="MIM"/>
    <x v="28"/>
    <s v="Tuesday11:30-01:00MIM"/>
    <s v="Tuesday11:30-01:00(L2T3)E"/>
    <n v="0"/>
    <x v="4"/>
    <s v="Lab"/>
    <s v="TE204 (L2T3)E&#10;L-App --- MIM"/>
  </r>
  <r>
    <n v="661"/>
    <s v="Tuesday"/>
    <s v="11:30-01:00"/>
    <s v="G"/>
    <n v="132"/>
    <s v="L-app"/>
    <s v="TE408(L4T2)B"/>
    <s v="AAM"/>
    <x v="64"/>
    <s v="Tuesday11:30-01:00AAM"/>
    <s v="Tuesday11:30-01:00(L4T2)B"/>
    <n v="0"/>
    <x v="6"/>
    <s v="Lab"/>
    <s v="TE408(L4T2)B&#10;L-app --- AAM"/>
  </r>
  <r>
    <n v="662"/>
    <s v="Tuesday"/>
    <s v="11:30-01:00"/>
    <s v="G"/>
    <n v="133"/>
    <s v="L-QC1&#10;709"/>
    <s v="TE305 (L3T1)A"/>
    <s v="TAC"/>
    <x v="39"/>
    <s v="Tuesday11:30-01:00TAC"/>
    <s v="Tuesday11:30-01:00(L3T1)A"/>
    <n v="0"/>
    <x v="11"/>
    <s v="Lab"/>
    <s v="TE305 (L3T1)A&#10;L-QC1&#10;709 --- TAC"/>
  </r>
  <r>
    <n v="663"/>
    <s v="Tuesday"/>
    <s v="11:30-01:00"/>
    <s v="G"/>
    <n v="134"/>
    <s v="L-QC2&#10;708"/>
    <n v="0"/>
    <n v="0"/>
    <x v="2"/>
    <s v="Tuesday11:30-01:000"/>
    <s v="Tuesday11:30-01:000"/>
    <n v="2"/>
    <x v="2"/>
    <s v="Lab"/>
    <s v="0&#10;L-QC2&#10;708 --- 0"/>
  </r>
  <r>
    <n v="664"/>
    <s v="Tuesday"/>
    <s v="11:30-01:00"/>
    <s v="G"/>
    <n v="135"/>
    <n v="501"/>
    <n v="0"/>
    <n v="0"/>
    <x v="2"/>
    <s v="Tuesday11:30-01:000"/>
    <s v="Tuesday11:30-01:000"/>
    <n v="2"/>
    <x v="2"/>
    <s v="Lab"/>
    <s v="0&#10;501 --- 0"/>
  </r>
  <r>
    <n v="665"/>
    <s v="Tuesday"/>
    <s v="01:00-02:30"/>
    <s v="J"/>
    <n v="125"/>
    <n v="0"/>
    <n v="0"/>
    <n v="0"/>
    <x v="2"/>
    <s v="Tuesday01:00-02:300"/>
    <s v="Tuesday01:00-02:300"/>
    <n v="2"/>
    <x v="2"/>
    <s v="Lab"/>
    <s v="0&#10;0 --- 0"/>
  </r>
  <r>
    <n v="666"/>
    <s v="Tuesday"/>
    <s v="01:00-02:30"/>
    <s v="J"/>
    <n v="126"/>
    <s v="L-Yarn1"/>
    <n v="0"/>
    <n v="0"/>
    <x v="2"/>
    <s v="Tuesday01:00-02:300"/>
    <s v="Tuesday01:00-02:300"/>
    <n v="2"/>
    <x v="2"/>
    <s v="Lab"/>
    <s v="0&#10;L-Yarn1 --- 0"/>
  </r>
  <r>
    <n v="667"/>
    <s v="Tuesday"/>
    <s v="01:00-02:30"/>
    <s v="J"/>
    <n v="127"/>
    <s v="L-Yarn2"/>
    <n v="0"/>
    <n v="0"/>
    <x v="2"/>
    <s v="Tuesday01:00-02:300"/>
    <s v="Tuesday01:00-02:300"/>
    <n v="2"/>
    <x v="2"/>
    <s v="Lab"/>
    <s v="0&#10;L-Yarn2 --- 0"/>
  </r>
  <r>
    <n v="668"/>
    <s v="Tuesday"/>
    <s v="01:00-02:30"/>
    <s v="J"/>
    <n v="128"/>
    <s v="L-Fab"/>
    <s v="uttara."/>
    <n v="0"/>
    <x v="63"/>
    <s v="Tuesday01:00-02:300"/>
    <s v="Tuesday01:00-02:30uttara."/>
    <n v="2"/>
    <x v="20"/>
    <s v="Lab"/>
    <s v="uttara.&#10;L-Fab --- 0"/>
  </r>
  <r>
    <n v="669"/>
    <s v="Tuesday"/>
    <s v="01:00-02:30"/>
    <s v="J"/>
    <n v="129"/>
    <s v="L-Col"/>
    <n v="0"/>
    <n v="0"/>
    <x v="2"/>
    <s v="Tuesday01:00-02:300"/>
    <s v="Tuesday01:00-02:300"/>
    <n v="2"/>
    <x v="2"/>
    <s v="Lab"/>
    <s v="0&#10;L-Col --- 0"/>
  </r>
  <r>
    <n v="670"/>
    <s v="Tuesday"/>
    <s v="01:00-02:30"/>
    <s v="J"/>
    <n v="130"/>
    <n v="0"/>
    <n v="0"/>
    <n v="0"/>
    <x v="2"/>
    <s v="Tuesday01:00-02:300"/>
    <s v="Tuesday01:00-02:300"/>
    <n v="2"/>
    <x v="2"/>
    <s v="Lab"/>
    <s v="0&#10;0 --- 0"/>
  </r>
  <r>
    <n v="671"/>
    <s v="Tuesday"/>
    <s v="01:00-02:30"/>
    <s v="J"/>
    <n v="131"/>
    <s v="L-App"/>
    <s v="TE204 (L2T3)E"/>
    <s v="MIM"/>
    <x v="28"/>
    <s v="Tuesday01:00-02:30MIM"/>
    <s v="Tuesday01:00-02:30(L2T3)E"/>
    <n v="0"/>
    <x v="4"/>
    <s v="Lab"/>
    <s v="TE204 (L2T3)E&#10;L-App --- MIM"/>
  </r>
  <r>
    <n v="672"/>
    <s v="Tuesday"/>
    <s v="01:00-02:30"/>
    <s v="J"/>
    <n v="132"/>
    <s v="L-app"/>
    <s v="TE408(L4T2)B"/>
    <s v="AAM"/>
    <x v="64"/>
    <s v="Tuesday01:00-02:30AAM"/>
    <s v="Tuesday01:00-02:30(L4T2)B"/>
    <n v="0"/>
    <x v="6"/>
    <s v="Lab"/>
    <s v="TE408(L4T2)B&#10;L-app --- AAM"/>
  </r>
  <r>
    <n v="673"/>
    <s v="Tuesday"/>
    <s v="01:00-02:30"/>
    <s v="J"/>
    <n v="133"/>
    <s v="L-QC1&#10;709"/>
    <s v="TE305 (L3T1)A"/>
    <s v="TAC"/>
    <x v="39"/>
    <s v="Tuesday01:00-02:30TAC"/>
    <s v="Tuesday01:00-02:30(L3T1)A"/>
    <n v="0"/>
    <x v="11"/>
    <s v="Lab"/>
    <s v="TE305 (L3T1)A&#10;L-QC1&#10;709 --- TAC"/>
  </r>
  <r>
    <n v="674"/>
    <s v="Tuesday"/>
    <s v="01:00-02:30"/>
    <s v="J"/>
    <n v="134"/>
    <s v="L-QC2&#10;708"/>
    <n v="0"/>
    <n v="0"/>
    <x v="2"/>
    <s v="Tuesday01:00-02:300"/>
    <s v="Tuesday01:00-02:300"/>
    <n v="2"/>
    <x v="2"/>
    <s v="Lab"/>
    <s v="0&#10;L-QC2&#10;708 --- 0"/>
  </r>
  <r>
    <n v="675"/>
    <s v="Tuesday"/>
    <s v="01:00-02:30"/>
    <s v="J"/>
    <n v="135"/>
    <n v="501"/>
    <n v="0"/>
    <n v="0"/>
    <x v="2"/>
    <s v="Tuesday01:00-02:300"/>
    <s v="Tuesday01:00-02:300"/>
    <n v="2"/>
    <x v="2"/>
    <s v="Lab"/>
    <s v="0&#10;501 --- 0"/>
  </r>
  <r>
    <n v="676"/>
    <s v="Tuesday"/>
    <s v="2:30-04:00"/>
    <s v="M"/>
    <n v="125"/>
    <n v="0"/>
    <n v="0"/>
    <n v="0"/>
    <x v="2"/>
    <s v="Tuesday2:30-04:000"/>
    <s v="Tuesday2:30-04:000"/>
    <n v="2"/>
    <x v="2"/>
    <s v="Lab"/>
    <s v="0&#10;0 --- 0"/>
  </r>
  <r>
    <n v="677"/>
    <s v="Tuesday"/>
    <s v="2:30-04:00"/>
    <s v="M"/>
    <n v="126"/>
    <s v="L-Yarn1"/>
    <n v="0"/>
    <n v="0"/>
    <x v="2"/>
    <s v="Tuesday2:30-04:000"/>
    <s v="Tuesday2:30-04:000"/>
    <n v="2"/>
    <x v="2"/>
    <s v="Lab"/>
    <s v="0&#10;L-Yarn1 --- 0"/>
  </r>
  <r>
    <n v="678"/>
    <s v="Tuesday"/>
    <s v="2:30-04:00"/>
    <s v="M"/>
    <n v="127"/>
    <s v="L-Yarn2"/>
    <n v="0"/>
    <n v="0"/>
    <x v="2"/>
    <s v="Tuesday2:30-04:000"/>
    <s v="Tuesday2:30-04:000"/>
    <n v="2"/>
    <x v="2"/>
    <s v="Lab"/>
    <s v="0&#10;L-Yarn2 --- 0"/>
  </r>
  <r>
    <n v="679"/>
    <s v="Tuesday"/>
    <s v="2:30-04:00"/>
    <s v="M"/>
    <n v="128"/>
    <s v="L-Fab"/>
    <s v="TE214(L2T1)B"/>
    <s v="ZR"/>
    <x v="31"/>
    <s v="Tuesday2:30-04:00ZR"/>
    <s v="Tuesday2:30-04:00(L2T1)B"/>
    <n v="0"/>
    <x v="0"/>
    <s v="Lab"/>
    <s v="TE214(L2T1)B&#10;L-Fab --- ZR"/>
  </r>
  <r>
    <n v="680"/>
    <s v="Tuesday"/>
    <s v="2:30-04:00"/>
    <s v="M"/>
    <n v="129"/>
    <s v="L-Col"/>
    <s v="TE203(L2T2)C"/>
    <s v="RIK"/>
    <x v="24"/>
    <s v="Tuesday2:30-04:00RIK"/>
    <s v="Tuesday2:30-04:00(L2T2)C"/>
    <n v="0"/>
    <x v="10"/>
    <s v="Lab"/>
    <s v="TE203(L2T2)C&#10;L-Col --- RIK"/>
  </r>
  <r>
    <n v="681"/>
    <s v="Tuesday"/>
    <s v="2:30-04:00"/>
    <s v="M"/>
    <n v="130"/>
    <s v="L-App"/>
    <n v="0"/>
    <n v="0"/>
    <x v="2"/>
    <s v="Tuesday2:30-04:000"/>
    <s v="Tuesday2:30-04:000"/>
    <n v="2"/>
    <x v="2"/>
    <s v="Lab"/>
    <s v="0&#10;L-App --- 0"/>
  </r>
  <r>
    <n v="682"/>
    <s v="Tuesday"/>
    <s v="2:30-04:00"/>
    <s v="M"/>
    <n v="131"/>
    <s v="L-App"/>
    <s v="TE308 (L3T2)B"/>
    <s v="MAB"/>
    <x v="1"/>
    <s v="Tuesday2:30-04:00MAB"/>
    <s v="Tuesday2:30-04:00(L3T2)B"/>
    <n v="0"/>
    <x v="1"/>
    <s v="Lab"/>
    <s v="TE308 (L3T2)B&#10;L-App --- MAB"/>
  </r>
  <r>
    <n v="683"/>
    <s v="Tuesday"/>
    <s v="2:30-04:00"/>
    <s v="M"/>
    <n v="132"/>
    <s v="L-Draw"/>
    <n v="0"/>
    <n v="0"/>
    <x v="2"/>
    <s v="Tuesday2:30-04:000"/>
    <s v="Tuesday2:30-04:000"/>
    <n v="2"/>
    <x v="2"/>
    <s v="Lab"/>
    <s v="0&#10;L-Draw --- 0"/>
  </r>
  <r>
    <n v="684"/>
    <s v="Tuesday"/>
    <s v="2:30-04:00"/>
    <s v="M"/>
    <n v="133"/>
    <s v="L-QC1&#10;709"/>
    <n v="0"/>
    <n v="0"/>
    <x v="2"/>
    <s v="Tuesday2:30-04:000"/>
    <s v="Tuesday2:30-04:000"/>
    <n v="2"/>
    <x v="2"/>
    <s v="Lab"/>
    <s v="0&#10;L-QC1&#10;709 --- 0"/>
  </r>
  <r>
    <n v="685"/>
    <s v="Tuesday"/>
    <s v="2:30-04:00"/>
    <s v="M"/>
    <n v="134"/>
    <s v="L-QC2&#10;708"/>
    <n v="0"/>
    <n v="0"/>
    <x v="2"/>
    <s v="Tuesday2:30-04:000"/>
    <s v="Tuesday2:30-04:000"/>
    <n v="2"/>
    <x v="2"/>
    <s v="Lab"/>
    <s v="0&#10;L-QC2&#10;708 --- 0"/>
  </r>
  <r>
    <n v="686"/>
    <s v="Tuesday"/>
    <s v="2:30-04:00"/>
    <s v="M"/>
    <n v="135"/>
    <n v="501"/>
    <n v="0"/>
    <n v="0"/>
    <x v="2"/>
    <s v="Tuesday2:30-04:000"/>
    <s v="Tuesday2:30-04:000"/>
    <n v="2"/>
    <x v="2"/>
    <s v="Lab"/>
    <s v="0&#10;501 --- 0"/>
  </r>
  <r>
    <n v="687"/>
    <s v="Tuesday"/>
    <s v="04:00-05:30"/>
    <s v="P"/>
    <n v="125"/>
    <n v="0"/>
    <n v="0"/>
    <n v="0"/>
    <x v="2"/>
    <s v="Tuesday04:00-05:300"/>
    <s v="Tuesday04:00-05:300"/>
    <n v="3"/>
    <x v="2"/>
    <s v="Lab"/>
    <s v="0&#10;0 --- 0"/>
  </r>
  <r>
    <n v="688"/>
    <s v="Tuesday"/>
    <s v="04:00-05:30"/>
    <s v="P"/>
    <n v="126"/>
    <s v="L-Yarn1"/>
    <n v="0"/>
    <n v="0"/>
    <x v="2"/>
    <s v="Tuesday04:00-05:300"/>
    <s v="Tuesday04:00-05:300"/>
    <n v="3"/>
    <x v="2"/>
    <s v="Lab"/>
    <s v="0&#10;L-Yarn1 --- 0"/>
  </r>
  <r>
    <n v="689"/>
    <s v="Tuesday"/>
    <s v="04:00-05:30"/>
    <s v="P"/>
    <n v="127"/>
    <s v="L-Yarn2"/>
    <n v="0"/>
    <n v="0"/>
    <x v="2"/>
    <s v="Tuesday04:00-05:300"/>
    <s v="Tuesday04:00-05:300"/>
    <n v="3"/>
    <x v="2"/>
    <s v="Lab"/>
    <s v="0&#10;L-Yarn2 --- 0"/>
  </r>
  <r>
    <n v="690"/>
    <s v="Tuesday"/>
    <s v="04:00-05:30"/>
    <s v="P"/>
    <n v="128"/>
    <s v="L-Fab"/>
    <s v="TE214(L2T1)B"/>
    <s v="ZR"/>
    <x v="31"/>
    <s v="Tuesday04:00-05:30ZR"/>
    <s v="Tuesday04:00-05:30(L2T1)B"/>
    <n v="0"/>
    <x v="0"/>
    <s v="Lab"/>
    <s v="TE214(L2T1)B&#10;L-Fab --- ZR"/>
  </r>
  <r>
    <n v="691"/>
    <s v="Tuesday"/>
    <s v="04:00-05:30"/>
    <s v="P"/>
    <n v="129"/>
    <s v="L-Col"/>
    <s v="TE203(L2T2)C"/>
    <s v="RIK"/>
    <x v="24"/>
    <s v="Tuesday04:00-05:30RIK"/>
    <s v="Tuesday04:00-05:30(L2T2)C"/>
    <n v="0"/>
    <x v="10"/>
    <s v="Lab"/>
    <s v="TE203(L2T2)C&#10;L-Col --- RIK"/>
  </r>
  <r>
    <n v="692"/>
    <s v="Tuesday"/>
    <s v="04:00-05:30"/>
    <s v="P"/>
    <n v="130"/>
    <s v="L-App"/>
    <n v="0"/>
    <n v="0"/>
    <x v="2"/>
    <s v="Tuesday04:00-05:300"/>
    <s v="Tuesday04:00-05:300"/>
    <n v="3"/>
    <x v="2"/>
    <s v="Lab"/>
    <s v="0&#10;L-App --- 0"/>
  </r>
  <r>
    <n v="693"/>
    <s v="Tuesday"/>
    <s v="04:00-05:30"/>
    <s v="P"/>
    <n v="131"/>
    <s v="L-App"/>
    <s v="TE308 (L3T2)B"/>
    <s v="MAB"/>
    <x v="1"/>
    <s v="Tuesday04:00-05:30MAB"/>
    <s v="Tuesday04:00-05:30(L3T2)B"/>
    <n v="0"/>
    <x v="1"/>
    <s v="Lab"/>
    <s v="TE308 (L3T2)B&#10;L-App --- MAB"/>
  </r>
  <r>
    <n v="694"/>
    <s v="Tuesday"/>
    <s v="04:00-05:30"/>
    <s v="P"/>
    <n v="132"/>
    <s v="L-Draw"/>
    <n v="0"/>
    <n v="0"/>
    <x v="2"/>
    <s v="Tuesday04:00-05:300"/>
    <s v="Tuesday04:00-05:300"/>
    <n v="3"/>
    <x v="2"/>
    <s v="Lab"/>
    <s v="0&#10;L-Draw --- 0"/>
  </r>
  <r>
    <n v="695"/>
    <s v="Tuesday"/>
    <s v="04:00-05:30"/>
    <s v="P"/>
    <n v="133"/>
    <s v="L-QC1&#10;709"/>
    <n v="0"/>
    <n v="0"/>
    <x v="2"/>
    <s v="Tuesday04:00-05:300"/>
    <s v="Tuesday04:00-05:300"/>
    <n v="3"/>
    <x v="2"/>
    <s v="Lab"/>
    <s v="0&#10;L-QC1&#10;709 --- 0"/>
  </r>
  <r>
    <n v="696"/>
    <s v="Tuesday"/>
    <s v="04:00-05:30"/>
    <s v="P"/>
    <n v="134"/>
    <s v="L-QC2&#10;708"/>
    <n v="0"/>
    <n v="0"/>
    <x v="2"/>
    <s v="Tuesday04:00-05:300"/>
    <s v="Tuesday04:00-05:300"/>
    <n v="3"/>
    <x v="2"/>
    <s v="Lab"/>
    <s v="0&#10;L-QC2&#10;708 --- 0"/>
  </r>
  <r>
    <n v="697"/>
    <s v="Tuesday"/>
    <s v="04:00-05:30"/>
    <s v="P"/>
    <n v="135"/>
    <n v="501"/>
    <n v="0"/>
    <n v="0"/>
    <x v="2"/>
    <s v="Tuesday04:00-05:300"/>
    <s v="Tuesday04:00-05:300"/>
    <n v="3"/>
    <x v="2"/>
    <s v="Lab"/>
    <s v="0&#10;501 --- 0"/>
  </r>
  <r>
    <n v="698"/>
    <s v="Wednesday"/>
    <s v="08:30-10:00"/>
    <s v="A"/>
    <n v="163"/>
    <n v="0"/>
    <n v="0"/>
    <n v="0"/>
    <x v="2"/>
    <s v="Wednesday08:30-10:000"/>
    <s v="Wednesday08:30-10:000"/>
    <n v="4"/>
    <x v="2"/>
    <s v="Lab"/>
    <s v="0&#10;0 --- 0"/>
  </r>
  <r>
    <n v="699"/>
    <s v="Wednesday"/>
    <s v="08:30-10:00"/>
    <s v="A"/>
    <n v="164"/>
    <s v="L-Yarn1"/>
    <s v="TE212(L2T1)A"/>
    <s v="SM1"/>
    <x v="20"/>
    <s v="Wednesday08:30-10:00SM1"/>
    <s v="Wednesday08:30-10:00(L2T1)A"/>
    <n v="0"/>
    <x v="0"/>
    <s v="Lab"/>
    <s v="TE212(L2T1)A&#10;L-Yarn1 --- SM1"/>
  </r>
  <r>
    <n v="700"/>
    <s v="Wednesday"/>
    <s v="08:30-10:00"/>
    <s v="A"/>
    <n v="165"/>
    <s v="L-Yarn2"/>
    <n v="0"/>
    <n v="0"/>
    <x v="2"/>
    <s v="Wednesday08:30-10:000"/>
    <s v="Wednesday08:30-10:000"/>
    <n v="4"/>
    <x v="2"/>
    <s v="Lab"/>
    <s v="0&#10;L-Yarn2 --- 0"/>
  </r>
  <r>
    <n v="701"/>
    <s v="Wednesday"/>
    <s v="08:30-10:00"/>
    <s v="A"/>
    <n v="166"/>
    <s v="L-Fab"/>
    <s v="TE302(L3T1)A"/>
    <s v="AI"/>
    <x v="39"/>
    <s v="Wednesday08:30-10:00AI"/>
    <s v="Wednesday08:30-10:00(L3T1)A"/>
    <n v="0"/>
    <x v="11"/>
    <s v="Lab"/>
    <s v="TE302(L3T1)A&#10;L-Fab --- AI"/>
  </r>
  <r>
    <n v="702"/>
    <s v="Wednesday"/>
    <s v="08:30-10:00"/>
    <s v="A"/>
    <n v="167"/>
    <s v="L-Col"/>
    <n v="0"/>
    <n v="0"/>
    <x v="2"/>
    <s v="Wednesday08:30-10:000"/>
    <s v="Wednesday08:30-10:000"/>
    <n v="4"/>
    <x v="2"/>
    <s v="Lab"/>
    <s v="0&#10;L-Col --- 0"/>
  </r>
  <r>
    <n v="703"/>
    <s v="Wednesday"/>
    <s v="08:30-10:00"/>
    <s v="A"/>
    <n v="168"/>
    <s v="L-App"/>
    <s v="TE204(L2T3)F"/>
    <s v="AAM"/>
    <x v="27"/>
    <s v="Wednesday08:30-10:00AAM"/>
    <s v="Wednesday08:30-10:00(L2T3)F"/>
    <n v="0"/>
    <x v="4"/>
    <s v="Lab"/>
    <s v="TE204(L2T3)F&#10;L-App --- AAM"/>
  </r>
  <r>
    <n v="704"/>
    <s v="Wednesday"/>
    <s v="08:30-10:00"/>
    <s v="A"/>
    <n v="169"/>
    <s v="L-QC1&#10;709"/>
    <s v="TE205(L2T2)C"/>
    <s v="RIK"/>
    <x v="24"/>
    <s v="Wednesday08:30-10:00RIK"/>
    <s v="Wednesday08:30-10:00(L2T2)C"/>
    <n v="0"/>
    <x v="10"/>
    <s v="Lab"/>
    <s v="TE205(L2T2)C&#10;L-QC1&#10;709 --- RIK"/>
  </r>
  <r>
    <n v="705"/>
    <s v="Wednesday"/>
    <s v="08:30-10:00"/>
    <s v="A"/>
    <n v="170"/>
    <s v="L-QC2&#10;708"/>
    <n v="0"/>
    <n v="0"/>
    <x v="2"/>
    <s v="Wednesday08:30-10:000"/>
    <s v="Wednesday08:30-10:000"/>
    <n v="4"/>
    <x v="2"/>
    <s v="Lab"/>
    <s v="0&#10;L-QC2&#10;708 --- 0"/>
  </r>
  <r>
    <n v="706"/>
    <s v="Wednesday"/>
    <s v="08:30-10:00"/>
    <s v="A"/>
    <n v="171"/>
    <s v="L-app"/>
    <n v="0"/>
    <n v="0"/>
    <x v="2"/>
    <s v="Wednesday08:30-10:000"/>
    <s v="Wednesday08:30-10:000"/>
    <n v="4"/>
    <x v="2"/>
    <s v="Lab"/>
    <s v="0&#10;L-app --- 0"/>
  </r>
  <r>
    <n v="707"/>
    <s v="Wednesday"/>
    <s v="08:30-10:00"/>
    <s v="A"/>
    <n v="172"/>
    <n v="501"/>
    <s v="PHY112(L1T1)D"/>
    <n v="0"/>
    <x v="19"/>
    <s v="Wednesday08:30-10:000"/>
    <s v="Wednesday08:30-10:00(L1T1)D"/>
    <n v="4"/>
    <x v="7"/>
    <s v="Lab"/>
    <s v="PHY112(L1T1)D&#10;501 --- 0"/>
  </r>
  <r>
    <n v="708"/>
    <s v="Wednesday"/>
    <s v="08:30-10:00"/>
    <s v="A"/>
    <n v="173"/>
    <n v="201"/>
    <s v="CSE112(L1T3)F"/>
    <s v="CF"/>
    <x v="8"/>
    <s v="Wednesday08:30-10:00CF"/>
    <s v="Wednesday08:30-10:00(L1T3)F"/>
    <n v="0"/>
    <x v="3"/>
    <s v="Lab"/>
    <s v="CSE112(L1T3)F&#10;201 --- CF"/>
  </r>
  <r>
    <n v="709"/>
    <s v="Wednesday"/>
    <s v="10:00-11:30"/>
    <s v="D"/>
    <n v="163"/>
    <n v="0"/>
    <n v="0"/>
    <n v="0"/>
    <x v="2"/>
    <s v="Wednesday10:00-11:300"/>
    <s v="Wednesday10:00-11:300"/>
    <n v="3"/>
    <x v="2"/>
    <s v="Lab"/>
    <s v="0&#10;0 --- 0"/>
  </r>
  <r>
    <n v="710"/>
    <s v="Wednesday"/>
    <s v="10:00-11:30"/>
    <s v="D"/>
    <n v="164"/>
    <s v="L-Yarn1"/>
    <s v="TE212(L2T1)A"/>
    <s v="SM1"/>
    <x v="20"/>
    <s v="Wednesday10:00-11:30SM1"/>
    <s v="Wednesday10:00-11:30(L2T1)A"/>
    <n v="0"/>
    <x v="0"/>
    <s v="Lab"/>
    <s v="TE212(L2T1)A&#10;L-Yarn1 --- SM1"/>
  </r>
  <r>
    <n v="711"/>
    <s v="Wednesday"/>
    <s v="10:00-11:30"/>
    <s v="D"/>
    <n v="165"/>
    <s v="L-Yarn2"/>
    <n v="0"/>
    <n v="0"/>
    <x v="2"/>
    <s v="Wednesday10:00-11:300"/>
    <s v="Wednesday10:00-11:300"/>
    <n v="3"/>
    <x v="2"/>
    <s v="Lab"/>
    <s v="0&#10;L-Yarn2 --- 0"/>
  </r>
  <r>
    <n v="712"/>
    <s v="Wednesday"/>
    <s v="10:00-11:30"/>
    <s v="D"/>
    <n v="166"/>
    <s v="L-Fab"/>
    <s v="TE302(L3T1)A"/>
    <s v="AI"/>
    <x v="39"/>
    <s v="Wednesday10:00-11:30AI"/>
    <s v="Wednesday10:00-11:30(L3T1)A"/>
    <n v="0"/>
    <x v="11"/>
    <s v="Lab"/>
    <s v="TE302(L3T1)A&#10;L-Fab --- AI"/>
  </r>
  <r>
    <n v="713"/>
    <s v="Wednesday"/>
    <s v="10:00-11:30"/>
    <s v="D"/>
    <n v="167"/>
    <s v="L-Col"/>
    <n v="0"/>
    <n v="0"/>
    <x v="2"/>
    <s v="Wednesday10:00-11:300"/>
    <s v="Wednesday10:00-11:300"/>
    <n v="3"/>
    <x v="2"/>
    <s v="Lab"/>
    <s v="0&#10;L-Col --- 0"/>
  </r>
  <r>
    <n v="714"/>
    <s v="Wednesday"/>
    <s v="10:00-11:30"/>
    <s v="D"/>
    <n v="168"/>
    <s v="L-App"/>
    <s v="TE204(L2T3)F"/>
    <s v="AAM"/>
    <x v="27"/>
    <s v="Wednesday10:00-11:30AAM"/>
    <s v="Wednesday10:00-11:30(L2T3)F"/>
    <n v="0"/>
    <x v="4"/>
    <s v="Lab"/>
    <s v="TE204(L2T3)F&#10;L-App --- AAM"/>
  </r>
  <r>
    <n v="715"/>
    <s v="Wednesday"/>
    <s v="10:00-11:30"/>
    <s v="D"/>
    <n v="169"/>
    <s v="L-QC1&#10;709"/>
    <s v="TE205(L2T2)C"/>
    <s v="RIK"/>
    <x v="24"/>
    <s v="Wednesday10:00-11:30RIK"/>
    <s v="Wednesday10:00-11:30(L2T2)C"/>
    <n v="0"/>
    <x v="10"/>
    <s v="Lab"/>
    <s v="TE205(L2T2)C&#10;L-QC1&#10;709 --- RIK"/>
  </r>
  <r>
    <n v="716"/>
    <s v="Wednesday"/>
    <s v="10:00-11:30"/>
    <s v="D"/>
    <n v="170"/>
    <s v="L-QC2&#10;708"/>
    <n v="0"/>
    <n v="0"/>
    <x v="2"/>
    <s v="Wednesday10:00-11:300"/>
    <s v="Wednesday10:00-11:300"/>
    <n v="3"/>
    <x v="2"/>
    <s v="Lab"/>
    <s v="0&#10;L-QC2&#10;708 --- 0"/>
  </r>
  <r>
    <n v="717"/>
    <s v="Wednesday"/>
    <s v="10:00-11:30"/>
    <s v="D"/>
    <n v="171"/>
    <s v="L-app"/>
    <n v="0"/>
    <n v="0"/>
    <x v="2"/>
    <s v="Wednesday10:00-11:300"/>
    <s v="Wednesday10:00-11:300"/>
    <n v="3"/>
    <x v="2"/>
    <s v="Lab"/>
    <s v="0&#10;L-app --- 0"/>
  </r>
  <r>
    <n v="718"/>
    <s v="Wednesday"/>
    <s v="10:00-11:30"/>
    <s v="D"/>
    <n v="172"/>
    <n v="501"/>
    <s v="PHY112(L1T1)D"/>
    <n v="0"/>
    <x v="19"/>
    <s v="Wednesday10:00-11:300"/>
    <s v="Wednesday10:00-11:30(L1T1)D"/>
    <n v="3"/>
    <x v="7"/>
    <s v="Lab"/>
    <s v="PHY112(L1T1)D&#10;501 --- 0"/>
  </r>
  <r>
    <n v="719"/>
    <s v="Wednesday"/>
    <s v="10:00-11:30"/>
    <s v="D"/>
    <n v="173"/>
    <n v="201"/>
    <s v="CSE112(L1T3)F"/>
    <s v="CF"/>
    <x v="8"/>
    <s v="Wednesday10:00-11:30CF"/>
    <s v="Wednesday10:00-11:30(L1T3)F"/>
    <n v="0"/>
    <x v="3"/>
    <s v="Lab"/>
    <s v="CSE112(L1T3)F&#10;201 --- CF"/>
  </r>
  <r>
    <n v="720"/>
    <s v="Wednesday"/>
    <s v="11:30-01:00"/>
    <s v="G"/>
    <n v="163"/>
    <n v="0"/>
    <n v="0"/>
    <n v="0"/>
    <x v="2"/>
    <s v="Wednesday11:30-01:000"/>
    <s v="Wednesday11:30-01:000"/>
    <n v="0"/>
    <x v="2"/>
    <s v="Lab"/>
    <s v="0&#10;0 --- 0"/>
  </r>
  <r>
    <n v="721"/>
    <s v="Wednesday"/>
    <s v="11:30-01:00"/>
    <s v="G"/>
    <n v="164"/>
    <s v="L-Yarn1"/>
    <n v="0"/>
    <n v="0"/>
    <x v="2"/>
    <s v="Wednesday11:30-01:000"/>
    <s v="Wednesday11:30-01:000"/>
    <n v="0"/>
    <x v="2"/>
    <s v="Lab"/>
    <s v="0&#10;L-Yarn1 --- 0"/>
  </r>
  <r>
    <n v="722"/>
    <s v="Wednesday"/>
    <s v="11:30-01:00"/>
    <s v="G"/>
    <n v="165"/>
    <s v="L-Yarn2"/>
    <n v="0"/>
    <n v="0"/>
    <x v="2"/>
    <s v="Wednesday11:30-01:000"/>
    <s v="Wednesday11:30-01:000"/>
    <n v="0"/>
    <x v="2"/>
    <s v="Lab"/>
    <s v="0&#10;L-Yarn2 --- 0"/>
  </r>
  <r>
    <n v="723"/>
    <s v="Wednesday"/>
    <s v="11:30-01:00"/>
    <s v="G"/>
    <n v="166"/>
    <s v="L-Fab"/>
    <s v="TE302(L3T1)C"/>
    <s v="AG"/>
    <x v="40"/>
    <s v="Wednesday11:30-01:00AG"/>
    <s v="Wednesday11:30-01:00(L3T1)C"/>
    <n v="0"/>
    <x v="11"/>
    <s v="Lab"/>
    <s v="TE302(L3T1)C&#10;L-Fab --- AG"/>
  </r>
  <r>
    <n v="724"/>
    <s v="Wednesday"/>
    <s v="11:30-01:00"/>
    <s v="G"/>
    <n v="167"/>
    <s v="L-Col"/>
    <n v="0"/>
    <n v="0"/>
    <x v="2"/>
    <s v="Wednesday11:30-01:000"/>
    <s v="Wednesday11:30-01:000"/>
    <n v="0"/>
    <x v="2"/>
    <s v="Lab"/>
    <s v="0&#10;L-Col --- 0"/>
  </r>
  <r>
    <n v="725"/>
    <s v="Wednesday"/>
    <s v="11:30-01:00"/>
    <s v="G"/>
    <n v="168"/>
    <s v="L-App"/>
    <s v="TE204(L2T3)B"/>
    <s v="AAM"/>
    <x v="13"/>
    <s v="Wednesday11:30-01:00AAM"/>
    <s v="Wednesday11:30-01:00(L2T3)B"/>
    <n v="0"/>
    <x v="4"/>
    <s v="Lab"/>
    <s v="TE204(L2T3)B&#10;L-App --- AAM"/>
  </r>
  <r>
    <n v="726"/>
    <s v="Wednesday"/>
    <s v="11:30-01:00"/>
    <s v="G"/>
    <n v="169"/>
    <s v="L-QC1&#10;709"/>
    <s v="TE305 (L3T1)B"/>
    <s v="TAC"/>
    <x v="36"/>
    <s v="Wednesday11:30-01:00TAC"/>
    <s v="Wednesday11:30-01:00(L3T1)B"/>
    <n v="0"/>
    <x v="11"/>
    <s v="Lab"/>
    <s v="TE305 (L3T1)B&#10;L-QC1&#10;709 --- TAC"/>
  </r>
  <r>
    <n v="727"/>
    <s v="Wednesday"/>
    <s v="11:30-01:00"/>
    <s v="G"/>
    <n v="170"/>
    <s v="L-QC2&#10;708"/>
    <n v="0"/>
    <n v="0"/>
    <x v="2"/>
    <s v="Wednesday11:30-01:000"/>
    <s v="Wednesday11:30-01:000"/>
    <n v="0"/>
    <x v="2"/>
    <s v="Lab"/>
    <s v="0&#10;L-QC2&#10;708 --- 0"/>
  </r>
  <r>
    <n v="728"/>
    <s v="Wednesday"/>
    <s v="11:30-01:00"/>
    <s v="G"/>
    <n v="171"/>
    <n v="201"/>
    <s v="CSE112(L1T3)C"/>
    <s v="CF"/>
    <x v="17"/>
    <s v="Wednesday11:30-01:00CF"/>
    <s v="Wednesday11:30-01:00(L1T3)C"/>
    <n v="0"/>
    <x v="3"/>
    <s v="Lab"/>
    <s v="CSE112(L1T3)C&#10;201 --- CF"/>
  </r>
  <r>
    <n v="729"/>
    <s v="Wednesday"/>
    <s v="11:30-01:00"/>
    <s v="G"/>
    <n v="172"/>
    <n v="0"/>
    <s v="ZK"/>
    <n v="0"/>
    <x v="61"/>
    <s v="Wednesday11:30-01:000"/>
    <s v="Wednesday11:30-01:00ZK"/>
    <n v="0"/>
    <x v="19"/>
    <s v="Lab"/>
    <s v="ZK&#10;0 --- 0"/>
  </r>
  <r>
    <n v="730"/>
    <s v="Wednesday"/>
    <s v="11:30-01:00"/>
    <s v="G"/>
    <n v="173"/>
    <n v="502"/>
    <n v="0"/>
    <n v="0"/>
    <x v="2"/>
    <s v="Wednesday11:30-01:000"/>
    <s v="Wednesday11:30-01:000"/>
    <n v="0"/>
    <x v="2"/>
    <s v="Lab"/>
    <s v="0&#10;502 --- 0"/>
  </r>
  <r>
    <n v="731"/>
    <s v="Wednesday"/>
    <s v="01:00-02:30"/>
    <s v="J"/>
    <n v="163"/>
    <n v="0"/>
    <n v="0"/>
    <n v="0"/>
    <x v="2"/>
    <s v="Wednesday01:00-02:300"/>
    <s v="Wednesday01:00-02:300"/>
    <n v="2"/>
    <x v="2"/>
    <s v="Lab"/>
    <s v="0&#10;0 --- 0"/>
  </r>
  <r>
    <n v="732"/>
    <s v="Wednesday"/>
    <s v="01:00-02:30"/>
    <s v="J"/>
    <n v="164"/>
    <s v="L-Yarn1"/>
    <n v="0"/>
    <n v="0"/>
    <x v="2"/>
    <s v="Wednesday01:00-02:300"/>
    <s v="Wednesday01:00-02:300"/>
    <n v="2"/>
    <x v="2"/>
    <s v="Lab"/>
    <s v="0&#10;L-Yarn1 --- 0"/>
  </r>
  <r>
    <n v="733"/>
    <s v="Wednesday"/>
    <s v="01:00-02:30"/>
    <s v="J"/>
    <n v="165"/>
    <s v="L-Yarn2"/>
    <n v="0"/>
    <n v="0"/>
    <x v="2"/>
    <s v="Wednesday01:00-02:300"/>
    <s v="Wednesday01:00-02:300"/>
    <n v="2"/>
    <x v="2"/>
    <s v="Lab"/>
    <s v="0&#10;L-Yarn2 --- 0"/>
  </r>
  <r>
    <n v="734"/>
    <s v="Wednesday"/>
    <s v="01:00-02:30"/>
    <s v="J"/>
    <n v="166"/>
    <s v="L-Fab"/>
    <s v="TE302(L3T1)C"/>
    <s v="AG"/>
    <x v="40"/>
    <s v="Wednesday01:00-02:30AG"/>
    <s v="Wednesday01:00-02:30(L3T1)C"/>
    <n v="0"/>
    <x v="11"/>
    <s v="Lab"/>
    <s v="TE302(L3T1)C&#10;L-Fab --- AG"/>
  </r>
  <r>
    <n v="735"/>
    <s v="Wednesday"/>
    <s v="01:00-02:30"/>
    <s v="J"/>
    <n v="167"/>
    <s v="L-Col"/>
    <n v="0"/>
    <n v="0"/>
    <x v="2"/>
    <s v="Wednesday01:00-02:300"/>
    <s v="Wednesday01:00-02:300"/>
    <n v="2"/>
    <x v="2"/>
    <s v="Lab"/>
    <s v="0&#10;L-Col --- 0"/>
  </r>
  <r>
    <n v="736"/>
    <s v="Wednesday"/>
    <s v="01:00-02:30"/>
    <s v="J"/>
    <n v="168"/>
    <s v="L-App"/>
    <s v="TE204(L2T3)B"/>
    <s v="AAM"/>
    <x v="13"/>
    <s v="Wednesday01:00-02:30AAM"/>
    <s v="Wednesday01:00-02:30(L2T3)B"/>
    <n v="0"/>
    <x v="4"/>
    <s v="Lab"/>
    <s v="TE204(L2T3)B&#10;L-App --- AAM"/>
  </r>
  <r>
    <n v="737"/>
    <s v="Wednesday"/>
    <s v="01:00-02:30"/>
    <s v="J"/>
    <n v="169"/>
    <s v="L-QC1&#10;709"/>
    <s v="TE305 (L3T1)B"/>
    <s v="TAC"/>
    <x v="36"/>
    <s v="Wednesday01:00-02:30TAC"/>
    <s v="Wednesday01:00-02:30(L3T1)B"/>
    <n v="0"/>
    <x v="11"/>
    <s v="Lab"/>
    <s v="TE305 (L3T1)B&#10;L-QC1&#10;709 --- TAC"/>
  </r>
  <r>
    <n v="738"/>
    <s v="Wednesday"/>
    <s v="01:00-02:30"/>
    <s v="J"/>
    <n v="170"/>
    <s v="L-QC2&#10;708"/>
    <n v="0"/>
    <n v="0"/>
    <x v="2"/>
    <s v="Wednesday01:00-02:300"/>
    <s v="Wednesday01:00-02:300"/>
    <n v="2"/>
    <x v="2"/>
    <s v="Lab"/>
    <s v="0&#10;L-QC2&#10;708 --- 0"/>
  </r>
  <r>
    <n v="739"/>
    <s v="Wednesday"/>
    <s v="01:00-02:30"/>
    <s v="J"/>
    <n v="171"/>
    <n v="201"/>
    <s v="CSE112(L1T3)C"/>
    <s v="CF"/>
    <x v="17"/>
    <s v="Wednesday01:00-02:30CF"/>
    <s v="Wednesday01:00-02:30(L1T3)C"/>
    <n v="0"/>
    <x v="3"/>
    <s v="Lab"/>
    <s v="CSE112(L1T3)C&#10;201 --- CF"/>
  </r>
  <r>
    <n v="740"/>
    <s v="Wednesday"/>
    <s v="01:00-02:30"/>
    <s v="J"/>
    <n v="172"/>
    <n v="0"/>
    <s v="ZK"/>
    <n v="0"/>
    <x v="61"/>
    <s v="Wednesday01:00-02:300"/>
    <s v="Wednesday01:00-02:30ZK"/>
    <n v="2"/>
    <x v="19"/>
    <s v="Lab"/>
    <s v="ZK&#10;0 --- 0"/>
  </r>
  <r>
    <n v="741"/>
    <s v="Wednesday"/>
    <s v="01:00-02:30"/>
    <s v="J"/>
    <n v="173"/>
    <n v="502"/>
    <n v="0"/>
    <n v="0"/>
    <x v="2"/>
    <s v="Wednesday01:00-02:300"/>
    <s v="Wednesday01:00-02:300"/>
    <n v="2"/>
    <x v="2"/>
    <s v="Lab"/>
    <s v="0&#10;502 --- 0"/>
  </r>
  <r>
    <n v="742"/>
    <s v="Wednesday"/>
    <s v="2:30-04:00"/>
    <s v="M"/>
    <n v="163"/>
    <n v="0"/>
    <n v="0"/>
    <n v="0"/>
    <x v="2"/>
    <s v="Wednesday2:30-04:000"/>
    <s v="Wednesday2:30-04:000"/>
    <n v="2"/>
    <x v="2"/>
    <s v="Lab"/>
    <s v="0&#10;0 --- 0"/>
  </r>
  <r>
    <n v="743"/>
    <s v="Wednesday"/>
    <s v="2:30-04:00"/>
    <s v="M"/>
    <n v="164"/>
    <s v="L-Yarn1"/>
    <n v="0"/>
    <n v="0"/>
    <x v="2"/>
    <s v="Wednesday2:30-04:000"/>
    <s v="Wednesday2:30-04:000"/>
    <n v="2"/>
    <x v="2"/>
    <s v="Lab"/>
    <s v="0&#10;L-Yarn1 --- 0"/>
  </r>
  <r>
    <n v="744"/>
    <s v="Wednesday"/>
    <s v="2:30-04:00"/>
    <s v="M"/>
    <n v="165"/>
    <s v="L-Yarn2"/>
    <n v="0"/>
    <n v="0"/>
    <x v="2"/>
    <s v="Wednesday2:30-04:000"/>
    <s v="Wednesday2:30-04:000"/>
    <n v="2"/>
    <x v="2"/>
    <s v="Lab"/>
    <s v="0&#10;L-Yarn2 --- 0"/>
  </r>
  <r>
    <n v="745"/>
    <s v="Wednesday"/>
    <s v="2:30-04:00"/>
    <s v="M"/>
    <n v="166"/>
    <s v="L-Fab"/>
    <s v="TE214(L2T1)C"/>
    <s v="AAA"/>
    <x v="0"/>
    <s v="Wednesday2:30-04:00AAA"/>
    <s v="Wednesday2:30-04:00(L2T1)C"/>
    <n v="0"/>
    <x v="0"/>
    <s v="Lab"/>
    <s v="TE214(L2T1)C&#10;L-Fab --- AAA"/>
  </r>
  <r>
    <n v="746"/>
    <s v="Wednesday"/>
    <s v="2:30-04:00"/>
    <s v="M"/>
    <n v="167"/>
    <s v="L-Col"/>
    <n v="0"/>
    <n v="0"/>
    <x v="2"/>
    <s v="Wednesday2:30-04:000"/>
    <s v="Wednesday2:30-04:000"/>
    <n v="2"/>
    <x v="2"/>
    <s v="Lab"/>
    <s v="0&#10;L-Col --- 0"/>
  </r>
  <r>
    <n v="747"/>
    <s v="Wednesday"/>
    <s v="2:30-04:00"/>
    <s v="M"/>
    <n v="168"/>
    <s v="L-App"/>
    <s v="TE308 (L3T2)A"/>
    <s v="MAB"/>
    <x v="3"/>
    <s v="Wednesday2:30-04:00MAB"/>
    <s v="Wednesday2:30-04:00(L3T2)A"/>
    <n v="0"/>
    <x v="1"/>
    <s v="Lab"/>
    <s v="TE308 (L3T2)A&#10;L-App --- MAB"/>
  </r>
  <r>
    <n v="748"/>
    <s v="Wednesday"/>
    <s v="2:30-04:00"/>
    <s v="M"/>
    <n v="169"/>
    <s v="L-QC1&#10;709"/>
    <n v="0"/>
    <n v="0"/>
    <x v="2"/>
    <s v="Wednesday2:30-04:000"/>
    <s v="Wednesday2:30-04:000"/>
    <n v="2"/>
    <x v="2"/>
    <s v="Lab"/>
    <s v="0&#10;L-QC1&#10;709 --- 0"/>
  </r>
  <r>
    <n v="749"/>
    <s v="Wednesday"/>
    <s v="2:30-04:00"/>
    <s v="M"/>
    <n v="170"/>
    <s v="L-QC2&#10;708"/>
    <n v="0"/>
    <n v="0"/>
    <x v="2"/>
    <s v="Wednesday2:30-04:000"/>
    <s v="Wednesday2:30-04:000"/>
    <n v="2"/>
    <x v="2"/>
    <s v="Lab"/>
    <s v="0&#10;L-QC2&#10;708 --- 0"/>
  </r>
  <r>
    <n v="750"/>
    <s v="Wednesday"/>
    <s v="2:30-04:00"/>
    <s v="M"/>
    <n v="171"/>
    <n v="0"/>
    <n v="0"/>
    <n v="0"/>
    <x v="2"/>
    <s v="Wednesday2:30-04:000"/>
    <s v="Wednesday2:30-04:000"/>
    <n v="2"/>
    <x v="2"/>
    <s v="Lab"/>
    <s v="0&#10;0 --- 0"/>
  </r>
  <r>
    <n v="751"/>
    <s v="Wednesday"/>
    <s v="2:30-04:00"/>
    <s v="M"/>
    <n v="172"/>
    <n v="0"/>
    <n v="0"/>
    <s v="ZK"/>
    <x v="2"/>
    <s v="Wednesday2:30-04:00ZK"/>
    <s v="Wednesday2:30-04:000"/>
    <n v="0"/>
    <x v="2"/>
    <s v="Lab"/>
    <s v="0&#10;0 --- ZK"/>
  </r>
  <r>
    <n v="752"/>
    <s v="Wednesday"/>
    <s v="2:30-04:00"/>
    <s v="M"/>
    <n v="173"/>
    <n v="502"/>
    <n v="0"/>
    <n v="0"/>
    <x v="2"/>
    <s v="Wednesday2:30-04:000"/>
    <s v="Wednesday2:30-04:000"/>
    <n v="2"/>
    <x v="2"/>
    <s v="Lab"/>
    <s v="0&#10;502 --- 0"/>
  </r>
  <r>
    <n v="753"/>
    <s v="Wednesday"/>
    <s v="04:00-05:30"/>
    <s v="P"/>
    <n v="163"/>
    <n v="0"/>
    <n v="0"/>
    <n v="0"/>
    <x v="2"/>
    <s v="Wednesday04:00-05:300"/>
    <s v="Wednesday04:00-05:300"/>
    <n v="6"/>
    <x v="2"/>
    <s v="Lab"/>
    <s v="0&#10;0 --- 0"/>
  </r>
  <r>
    <n v="754"/>
    <s v="Wednesday"/>
    <s v="04:00-05:30"/>
    <s v="P"/>
    <n v="164"/>
    <s v="L-Yarn1"/>
    <n v="0"/>
    <n v="0"/>
    <x v="2"/>
    <s v="Wednesday04:00-05:300"/>
    <s v="Wednesday04:00-05:300"/>
    <n v="6"/>
    <x v="2"/>
    <s v="Lab"/>
    <s v="0&#10;L-Yarn1 --- 0"/>
  </r>
  <r>
    <n v="755"/>
    <s v="Wednesday"/>
    <s v="04:00-05:30"/>
    <s v="P"/>
    <n v="165"/>
    <s v="L-Yarn2"/>
    <n v="0"/>
    <n v="0"/>
    <x v="2"/>
    <s v="Wednesday04:00-05:300"/>
    <s v="Wednesday04:00-05:300"/>
    <n v="6"/>
    <x v="2"/>
    <s v="Lab"/>
    <s v="0&#10;L-Yarn2 --- 0"/>
  </r>
  <r>
    <n v="756"/>
    <s v="Wednesday"/>
    <s v="04:00-05:30"/>
    <s v="P"/>
    <n v="166"/>
    <s v="L-Fab"/>
    <s v="TE214(L2T1)C"/>
    <s v="AAA"/>
    <x v="0"/>
    <s v="Wednesday04:00-05:30AAA"/>
    <s v="Wednesday04:00-05:30(L2T1)C"/>
    <n v="0"/>
    <x v="0"/>
    <s v="Lab"/>
    <s v="TE214(L2T1)C&#10;L-Fab --- AAA"/>
  </r>
  <r>
    <n v="757"/>
    <s v="Wednesday"/>
    <s v="04:00-05:30"/>
    <s v="P"/>
    <n v="167"/>
    <s v="L-Col"/>
    <n v="0"/>
    <n v="0"/>
    <x v="2"/>
    <s v="Wednesday04:00-05:300"/>
    <s v="Wednesday04:00-05:300"/>
    <n v="6"/>
    <x v="2"/>
    <s v="Lab"/>
    <s v="0&#10;L-Col --- 0"/>
  </r>
  <r>
    <n v="758"/>
    <s v="Wednesday"/>
    <s v="04:00-05:30"/>
    <s v="P"/>
    <n v="168"/>
    <s v="L-App"/>
    <s v="TE308 (L3T2)A"/>
    <s v="MAB"/>
    <x v="3"/>
    <s v="Wednesday04:00-05:30MAB"/>
    <s v="Wednesday04:00-05:30(L3T2)A"/>
    <n v="0"/>
    <x v="1"/>
    <s v="Lab"/>
    <s v="TE308 (L3T2)A&#10;L-App --- MAB"/>
  </r>
  <r>
    <n v="759"/>
    <s v="Wednesday"/>
    <s v="04:00-05:30"/>
    <s v="P"/>
    <n v="169"/>
    <s v="L-QC1&#10;709"/>
    <n v="0"/>
    <n v="0"/>
    <x v="2"/>
    <s v="Wednesday04:00-05:300"/>
    <s v="Wednesday04:00-05:300"/>
    <n v="6"/>
    <x v="2"/>
    <s v="Lab"/>
    <s v="0&#10;L-QC1&#10;709 --- 0"/>
  </r>
  <r>
    <n v="760"/>
    <s v="Wednesday"/>
    <s v="04:00-05:30"/>
    <s v="P"/>
    <n v="170"/>
    <s v="L-QC2&#10;708"/>
    <n v="0"/>
    <n v="0"/>
    <x v="2"/>
    <s v="Wednesday04:00-05:300"/>
    <s v="Wednesday04:00-05:300"/>
    <n v="6"/>
    <x v="2"/>
    <s v="Lab"/>
    <s v="0&#10;L-QC2&#10;708 --- 0"/>
  </r>
  <r>
    <n v="761"/>
    <s v="Wednesday"/>
    <s v="04:00-05:30"/>
    <s v="P"/>
    <n v="171"/>
    <n v="0"/>
    <n v="0"/>
    <n v="0"/>
    <x v="2"/>
    <s v="Wednesday04:00-05:300"/>
    <s v="Wednesday04:00-05:300"/>
    <n v="6"/>
    <x v="2"/>
    <s v="Lab"/>
    <s v="0&#10;0 --- 0"/>
  </r>
  <r>
    <n v="762"/>
    <s v="Wednesday"/>
    <s v="04:00-05:30"/>
    <s v="P"/>
    <n v="172"/>
    <n v="0"/>
    <n v="0"/>
    <s v="ZK"/>
    <x v="2"/>
    <s v="Wednesday04:00-05:30ZK"/>
    <s v="Wednesday04:00-05:300"/>
    <n v="0"/>
    <x v="2"/>
    <s v="Lab"/>
    <s v="0&#10;0 --- ZK"/>
  </r>
  <r>
    <n v="763"/>
    <s v="Wednesday"/>
    <s v="04:00-05:30"/>
    <s v="P"/>
    <n v="173"/>
    <n v="502"/>
    <n v="0"/>
    <n v="0"/>
    <x v="2"/>
    <s v="Wednesday04:00-05:300"/>
    <s v="Wednesday04:00-05:300"/>
    <n v="6"/>
    <x v="2"/>
    <s v="Lab"/>
    <s v="0&#10;502 --- 0"/>
  </r>
  <r>
    <n v="764"/>
    <s v="Thursday"/>
    <s v="08:30-10:00"/>
    <s v="A"/>
    <n v="199"/>
    <s v="L-Yarn1"/>
    <s v="TE212(L2T1)C"/>
    <s v="MR1"/>
    <x v="0"/>
    <s v="Thursday08:30-10:00MR1"/>
    <s v="Thursday08:30-10:00(L2T1)C"/>
    <n v="0"/>
    <x v="0"/>
    <s v="Lab"/>
    <s v="TE212(L2T1)C&#10;L-Yarn1 --- MR1"/>
  </r>
  <r>
    <n v="765"/>
    <s v="Thursday"/>
    <s v="08:30-10:00"/>
    <s v="A"/>
    <n v="200"/>
    <s v="L-Fab"/>
    <n v="0"/>
    <n v="0"/>
    <x v="2"/>
    <s v="Thursday08:30-10:000"/>
    <s v="Thursday08:30-10:000"/>
    <n v="4"/>
    <x v="2"/>
    <s v="Lab"/>
    <s v="0&#10;L-Fab --- 0"/>
  </r>
  <r>
    <n v="766"/>
    <s v="Thursday"/>
    <s v="08:30-10:00"/>
    <s v="A"/>
    <n v="201"/>
    <s v="L-Col"/>
    <s v="TE311(L3T3)A"/>
    <s v="SSS"/>
    <x v="30"/>
    <s v="Thursday08:30-10:00SSS"/>
    <s v="Thursday08:30-10:00(L3T3)A"/>
    <n v="0"/>
    <x v="5"/>
    <s v="Lab"/>
    <s v="TE311(L3T3)A&#10;L-Col --- SSS"/>
  </r>
  <r>
    <n v="767"/>
    <s v="Thursday"/>
    <s v="08:30-10:00"/>
    <s v="A"/>
    <n v="202"/>
    <s v="L-App"/>
    <n v="0"/>
    <n v="0"/>
    <x v="2"/>
    <s v="Thursday08:30-10:000"/>
    <s v="Thursday08:30-10:000"/>
    <n v="4"/>
    <x v="2"/>
    <s v="Lab"/>
    <s v="0&#10;L-App --- 0"/>
  </r>
  <r>
    <n v="768"/>
    <s v="Thursday"/>
    <s v="08:30-10:00"/>
    <s v="A"/>
    <n v="203"/>
    <s v="L-QC1&#10;709"/>
    <s v="TE405(L4T1)E"/>
    <s v="FBS"/>
    <x v="46"/>
    <s v="Thursday08:30-10:00FBS"/>
    <s v="Thursday08:30-10:00(L4T1)E"/>
    <n v="0"/>
    <x v="8"/>
    <s v="Lab"/>
    <s v="TE405(L4T1)E&#10;L-QC1&#10;709 --- FBS"/>
  </r>
  <r>
    <n v="769"/>
    <s v="Thursday"/>
    <s v="08:30-10:00"/>
    <s v="A"/>
    <n v="204"/>
    <s v="L-QC2&#10;708"/>
    <n v="0"/>
    <n v="0"/>
    <x v="2"/>
    <s v="Thursday08:30-10:000"/>
    <s v="Thursday08:30-10:000"/>
    <n v="4"/>
    <x v="2"/>
    <s v="Lab"/>
    <s v="0&#10;L-QC2&#10;708 --- 0"/>
  </r>
  <r>
    <n v="770"/>
    <s v="Thursday"/>
    <s v="08:30-10:00"/>
    <s v="A"/>
    <n v="205"/>
    <n v="501"/>
    <n v="0"/>
    <n v="0"/>
    <x v="2"/>
    <s v="Thursday08:30-10:000"/>
    <s v="Thursday08:30-10:000"/>
    <n v="4"/>
    <x v="2"/>
    <s v="Lab"/>
    <s v="0&#10;501 --- 0"/>
  </r>
  <r>
    <n v="771"/>
    <s v="Thursday"/>
    <s v="08:30-10:00"/>
    <s v="A"/>
    <n v="206"/>
    <n v="502"/>
    <n v="0"/>
    <n v="0"/>
    <x v="2"/>
    <s v="Thursday08:30-10:000"/>
    <s v="Thursday08:30-10:000"/>
    <n v="4"/>
    <x v="2"/>
    <s v="Lab"/>
    <s v="0&#10;502 --- 0"/>
  </r>
  <r>
    <n v="772"/>
    <s v="Thursday"/>
    <s v="08:30-10:00"/>
    <s v="A"/>
    <n v="207"/>
    <s v="L-draw"/>
    <n v="0"/>
    <n v="0"/>
    <x v="2"/>
    <s v="Thursday08:30-10:000"/>
    <s v="Thursday08:30-10:000"/>
    <n v="4"/>
    <x v="2"/>
    <s v="Lab"/>
    <s v="0&#10;L-draw --- 0"/>
  </r>
  <r>
    <n v="773"/>
    <s v="Thursday"/>
    <s v="08:30-10:00"/>
    <s v="A"/>
    <n v="208"/>
    <s v="L-Chem"/>
    <n v="0"/>
    <n v="0"/>
    <x v="2"/>
    <s v="Thursday08:30-10:000"/>
    <s v="Thursday08:30-10:000"/>
    <n v="4"/>
    <x v="2"/>
    <s v="Lab"/>
    <s v="0&#10;L-Chem --- 0"/>
  </r>
  <r>
    <n v="774"/>
    <s v="Thursday"/>
    <s v="08:30-10:00"/>
    <s v="A"/>
    <n v="209"/>
    <s v="L-Elec"/>
    <n v="0"/>
    <n v="0"/>
    <x v="2"/>
    <s v="Thursday08:30-10:000"/>
    <s v="Thursday08:30-10:000"/>
    <n v="4"/>
    <x v="2"/>
    <s v="Lab"/>
    <s v="0&#10;L-Elec --- 0"/>
  </r>
  <r>
    <n v="775"/>
    <s v="Thursday"/>
    <s v="10:00-11:30"/>
    <s v="D"/>
    <n v="199"/>
    <s v="L-Yarn1"/>
    <s v="TE212(L2T1)C"/>
    <s v="MR1"/>
    <x v="0"/>
    <s v="Thursday10:00-11:30MR1"/>
    <s v="Thursday10:00-11:30(L2T1)C"/>
    <n v="0"/>
    <x v="0"/>
    <s v="Lab"/>
    <s v="TE212(L2T1)C&#10;L-Yarn1 --- MR1"/>
  </r>
  <r>
    <n v="776"/>
    <s v="Thursday"/>
    <s v="10:00-11:30"/>
    <s v="D"/>
    <n v="200"/>
    <s v="L-Fab"/>
    <n v="0"/>
    <n v="0"/>
    <x v="2"/>
    <s v="Thursday10:00-11:300"/>
    <s v="Thursday10:00-11:300"/>
    <n v="2"/>
    <x v="2"/>
    <s v="Lab"/>
    <s v="0&#10;L-Fab --- 0"/>
  </r>
  <r>
    <n v="777"/>
    <s v="Thursday"/>
    <s v="10:00-11:30"/>
    <s v="D"/>
    <n v="201"/>
    <s v="L-Col"/>
    <s v="TE311(L3T3)A"/>
    <s v="SSS"/>
    <x v="30"/>
    <s v="Thursday10:00-11:30SSS"/>
    <s v="Thursday10:00-11:30(L3T3)A"/>
    <n v="0"/>
    <x v="5"/>
    <s v="Lab"/>
    <s v="TE311(L3T3)A&#10;L-Col --- SSS"/>
  </r>
  <r>
    <n v="778"/>
    <s v="Thursday"/>
    <s v="10:00-11:30"/>
    <s v="D"/>
    <n v="202"/>
    <s v="L-App"/>
    <n v="0"/>
    <n v="0"/>
    <x v="2"/>
    <s v="Thursday10:00-11:300"/>
    <s v="Thursday10:00-11:300"/>
    <n v="2"/>
    <x v="2"/>
    <s v="Lab"/>
    <s v="0&#10;L-App --- 0"/>
  </r>
  <r>
    <n v="779"/>
    <s v="Thursday"/>
    <s v="10:00-11:30"/>
    <s v="D"/>
    <n v="203"/>
    <s v="L-QC1&#10;709"/>
    <s v="TE405(L4T1)E"/>
    <s v="FBS"/>
    <x v="46"/>
    <s v="Thursday10:00-11:30FBS"/>
    <s v="Thursday10:00-11:30(L4T1)E"/>
    <n v="0"/>
    <x v="8"/>
    <s v="Lab"/>
    <s v="TE405(L4T1)E&#10;L-QC1&#10;709 --- FBS"/>
  </r>
  <r>
    <n v="780"/>
    <s v="Thursday"/>
    <s v="10:00-11:30"/>
    <s v="D"/>
    <n v="204"/>
    <s v="L-QC2&#10;708"/>
    <n v="0"/>
    <n v="0"/>
    <x v="2"/>
    <s v="Thursday10:00-11:300"/>
    <s v="Thursday10:00-11:300"/>
    <n v="2"/>
    <x v="2"/>
    <s v="Lab"/>
    <s v="0&#10;L-QC2&#10;708 --- 0"/>
  </r>
  <r>
    <n v="781"/>
    <s v="Thursday"/>
    <s v="10:00-11:30"/>
    <s v="D"/>
    <n v="205"/>
    <n v="501"/>
    <n v="0"/>
    <n v="0"/>
    <x v="2"/>
    <s v="Thursday10:00-11:300"/>
    <s v="Thursday10:00-11:300"/>
    <n v="2"/>
    <x v="2"/>
    <s v="Lab"/>
    <s v="0&#10;501 --- 0"/>
  </r>
  <r>
    <n v="782"/>
    <s v="Thursday"/>
    <s v="10:00-11:30"/>
    <s v="D"/>
    <n v="206"/>
    <n v="502"/>
    <n v="0"/>
    <n v="0"/>
    <x v="2"/>
    <s v="Thursday10:00-11:300"/>
    <s v="Thursday10:00-11:300"/>
    <n v="2"/>
    <x v="2"/>
    <s v="Lab"/>
    <s v="0&#10;502 --- 0"/>
  </r>
  <r>
    <n v="783"/>
    <s v="Thursday"/>
    <s v="10:00-11:30"/>
    <s v="D"/>
    <n v="207"/>
    <s v="L-draw"/>
    <n v="0"/>
    <n v="0"/>
    <x v="2"/>
    <s v="Thursday10:00-11:300"/>
    <s v="Thursday10:00-11:300"/>
    <n v="2"/>
    <x v="2"/>
    <s v="Lab"/>
    <s v="0&#10;L-draw --- 0"/>
  </r>
  <r>
    <n v="784"/>
    <s v="Thursday"/>
    <s v="10:00-11:30"/>
    <s v="D"/>
    <n v="208"/>
    <s v="L-Chem"/>
    <n v="0"/>
    <n v="0"/>
    <x v="2"/>
    <s v="Thursday10:00-11:300"/>
    <s v="Thursday10:00-11:300"/>
    <n v="2"/>
    <x v="2"/>
    <s v="Lab"/>
    <s v="0&#10;L-Chem --- 0"/>
  </r>
  <r>
    <n v="785"/>
    <s v="Thursday"/>
    <s v="10:00-11:30"/>
    <s v="D"/>
    <n v="209"/>
    <s v="L-Elec"/>
    <n v="0"/>
    <n v="0"/>
    <x v="2"/>
    <s v="Thursday10:00-11:300"/>
    <s v="Thursday10:00-11:300"/>
    <n v="2"/>
    <x v="2"/>
    <s v="Lab"/>
    <s v="0&#10;L-Elec --- 0"/>
  </r>
  <r>
    <n v="786"/>
    <s v="Thursday"/>
    <s v="11:30-01:00"/>
    <s v="G"/>
    <n v="199"/>
    <s v="L-Yarn2"/>
    <s v="TE301(L3T1)C"/>
    <s v="AHM"/>
    <x v="40"/>
    <s v="Thursday11:30-01:00AHM"/>
    <s v="Thursday11:30-01:00(L3T1)C"/>
    <n v="0"/>
    <x v="11"/>
    <s v="Lab"/>
    <s v="TE301(L3T1)C&#10;L-Yarn2 --- AHM"/>
  </r>
  <r>
    <n v="787"/>
    <s v="Thursday"/>
    <s v="11:30-01:00"/>
    <s v="G"/>
    <n v="200"/>
    <s v="L-Fab"/>
    <n v="0"/>
    <n v="0"/>
    <x v="2"/>
    <s v="Thursday11:30-01:000"/>
    <s v="Thursday11:30-01:000"/>
    <n v="2"/>
    <x v="2"/>
    <s v="Lab"/>
    <s v="0&#10;L-Fab --- 0"/>
  </r>
  <r>
    <n v="788"/>
    <s v="Thursday"/>
    <s v="11:30-01:00"/>
    <s v="G"/>
    <n v="201"/>
    <s v="L-Col"/>
    <s v="TE401(L4T1)(WP)"/>
    <s v="SM"/>
    <x v="52"/>
    <s v="Thursday11:30-01:00SM"/>
    <s v="Thursday11:30-01:00(L4T1)(WP)"/>
    <n v="0"/>
    <x v="8"/>
    <s v="Lab"/>
    <s v="TE401(L4T1)(WP)&#10;L-Col --- SM"/>
  </r>
  <r>
    <n v="789"/>
    <s v="Thursday"/>
    <s v="11:30-01:00"/>
    <s v="G"/>
    <n v="202"/>
    <s v="L-App"/>
    <n v="0"/>
    <n v="0"/>
    <x v="2"/>
    <s v="Thursday11:30-01:000"/>
    <s v="Thursday11:30-01:000"/>
    <n v="2"/>
    <x v="2"/>
    <s v="Lab"/>
    <s v="0&#10;L-App --- 0"/>
  </r>
  <r>
    <n v="790"/>
    <s v="Thursday"/>
    <s v="11:30-01:00"/>
    <s v="G"/>
    <n v="203"/>
    <s v="L-QC1&#10;709"/>
    <s v="TE405(L4T1)C"/>
    <s v="FBS"/>
    <x v="48"/>
    <s v="Thursday11:30-01:00FBS"/>
    <s v="Thursday11:30-01:00(L4T1)C"/>
    <n v="0"/>
    <x v="8"/>
    <s v="Lab"/>
    <s v="TE405(L4T1)C&#10;L-QC1&#10;709 --- FBS"/>
  </r>
  <r>
    <n v="791"/>
    <s v="Thursday"/>
    <s v="11:30-01:00"/>
    <s v="G"/>
    <n v="204"/>
    <s v="L-QC2&#10;708"/>
    <n v="0"/>
    <n v="0"/>
    <x v="2"/>
    <s v="Thursday11:30-01:000"/>
    <s v="Thursday11:30-01:000"/>
    <n v="2"/>
    <x v="2"/>
    <s v="Lab"/>
    <s v="0&#10;L-QC2&#10;708 --- 0"/>
  </r>
  <r>
    <n v="792"/>
    <s v="Thursday"/>
    <s v="11:30-01:00"/>
    <s v="G"/>
    <n v="205"/>
    <n v="501"/>
    <n v="0"/>
    <n v="0"/>
    <x v="2"/>
    <s v="Thursday11:30-01:000"/>
    <s v="Thursday11:30-01:000"/>
    <n v="2"/>
    <x v="2"/>
    <s v="Lab"/>
    <s v="0&#10;501 --- 0"/>
  </r>
  <r>
    <n v="793"/>
    <s v="Thursday"/>
    <s v="11:30-01:00"/>
    <s v="G"/>
    <n v="206"/>
    <n v="201"/>
    <s v="CSE112(L1T3)D"/>
    <s v="CF"/>
    <x v="35"/>
    <s v="Thursday11:30-01:00CF"/>
    <s v="Thursday11:30-01:00(L1T3)D"/>
    <n v="0"/>
    <x v="3"/>
    <s v="Lab"/>
    <s v="CSE112(L1T3)D&#10;201 --- CF"/>
  </r>
  <r>
    <n v="794"/>
    <s v="Thursday"/>
    <s v="11:30-01:00"/>
    <s v="G"/>
    <n v="207"/>
    <s v="L-draw"/>
    <n v="0"/>
    <n v="0"/>
    <x v="2"/>
    <s v="Thursday11:30-01:000"/>
    <s v="Thursday11:30-01:000"/>
    <n v="2"/>
    <x v="2"/>
    <s v="Lab"/>
    <s v="0&#10;L-draw --- 0"/>
  </r>
  <r>
    <n v="795"/>
    <s v="Thursday"/>
    <s v="11:30-01:00"/>
    <s v="G"/>
    <n v="208"/>
    <s v="L-Chem"/>
    <n v="0"/>
    <n v="0"/>
    <x v="2"/>
    <s v="Thursday11:30-01:000"/>
    <s v="Thursday11:30-01:000"/>
    <n v="2"/>
    <x v="2"/>
    <s v="Lab"/>
    <s v="0&#10;L-Chem --- 0"/>
  </r>
  <r>
    <n v="796"/>
    <s v="Thursday"/>
    <s v="11:30-01:00"/>
    <s v="G"/>
    <n v="209"/>
    <s v="L-Elec"/>
    <n v="0"/>
    <n v="0"/>
    <x v="2"/>
    <s v="Thursday11:30-01:000"/>
    <s v="Thursday11:30-01:000"/>
    <n v="2"/>
    <x v="2"/>
    <s v="Lab"/>
    <s v="0&#10;L-Elec --- 0"/>
  </r>
  <r>
    <n v="797"/>
    <s v="Thursday"/>
    <s v="01:00-02:30"/>
    <s v="J"/>
    <n v="199"/>
    <s v="L-Yarn2"/>
    <s v="TE301(L3T1)C"/>
    <s v="AHM"/>
    <x v="40"/>
    <s v="Thursday01:00-02:30AHM"/>
    <s v="Thursday01:00-02:30(L3T1)C"/>
    <n v="0"/>
    <x v="11"/>
    <s v="Lab"/>
    <s v="TE301(L3T1)C&#10;L-Yarn2 --- AHM"/>
  </r>
  <r>
    <n v="798"/>
    <s v="Thursday"/>
    <s v="01:00-02:30"/>
    <s v="J"/>
    <n v="200"/>
    <s v="L-Fab"/>
    <n v="0"/>
    <n v="0"/>
    <x v="2"/>
    <s v="Thursday01:00-02:300"/>
    <s v="Thursday01:00-02:300"/>
    <n v="2"/>
    <x v="2"/>
    <s v="Lab"/>
    <s v="0&#10;L-Fab --- 0"/>
  </r>
  <r>
    <n v="799"/>
    <s v="Thursday"/>
    <s v="01:00-02:30"/>
    <s v="J"/>
    <n v="201"/>
    <s v="L-Col"/>
    <s v="TE401(L4T1)(WP)"/>
    <s v="SM"/>
    <x v="52"/>
    <s v="Thursday01:00-02:30SM"/>
    <s v="Thursday01:00-02:30(L4T1)(WP)"/>
    <n v="0"/>
    <x v="8"/>
    <s v="Lab"/>
    <s v="TE401(L4T1)(WP)&#10;L-Col --- SM"/>
  </r>
  <r>
    <n v="800"/>
    <s v="Thursday"/>
    <s v="01:00-02:30"/>
    <s v="J"/>
    <n v="202"/>
    <s v="L-App"/>
    <n v="0"/>
    <n v="0"/>
    <x v="2"/>
    <s v="Thursday01:00-02:300"/>
    <s v="Thursday01:00-02:300"/>
    <n v="2"/>
    <x v="2"/>
    <s v="Lab"/>
    <s v="0&#10;L-App --- 0"/>
  </r>
  <r>
    <n v="801"/>
    <s v="Thursday"/>
    <s v="01:00-02:30"/>
    <s v="J"/>
    <n v="203"/>
    <s v="L-QC1&#10;709"/>
    <s v="TE405(L4T1)C"/>
    <s v="FBS"/>
    <x v="48"/>
    <s v="Thursday01:00-02:30FBS"/>
    <s v="Thursday01:00-02:30(L4T1)C"/>
    <n v="0"/>
    <x v="8"/>
    <s v="Lab"/>
    <s v="TE405(L4T1)C&#10;L-QC1&#10;709 --- FBS"/>
  </r>
  <r>
    <n v="802"/>
    <s v="Thursday"/>
    <s v="01:00-02:30"/>
    <s v="J"/>
    <n v="204"/>
    <s v="L-QC2&#10;708"/>
    <n v="0"/>
    <n v="0"/>
    <x v="2"/>
    <s v="Thursday01:00-02:300"/>
    <s v="Thursday01:00-02:300"/>
    <n v="2"/>
    <x v="2"/>
    <s v="Lab"/>
    <s v="0&#10;L-QC2&#10;708 --- 0"/>
  </r>
  <r>
    <n v="803"/>
    <s v="Thursday"/>
    <s v="01:00-02:30"/>
    <s v="J"/>
    <n v="205"/>
    <n v="501"/>
    <n v="0"/>
    <n v="0"/>
    <x v="2"/>
    <s v="Thursday01:00-02:300"/>
    <s v="Thursday01:00-02:300"/>
    <n v="2"/>
    <x v="2"/>
    <s v="Lab"/>
    <s v="0&#10;501 --- 0"/>
  </r>
  <r>
    <n v="804"/>
    <s v="Thursday"/>
    <s v="01:00-02:30"/>
    <s v="J"/>
    <n v="206"/>
    <n v="201"/>
    <s v="CSE112(L1T3)D"/>
    <s v="CF"/>
    <x v="35"/>
    <s v="Thursday01:00-02:30CF"/>
    <s v="Thursday01:00-02:30(L1T3)D"/>
    <n v="0"/>
    <x v="3"/>
    <s v="Lab"/>
    <s v="CSE112(L1T3)D&#10;201 --- CF"/>
  </r>
  <r>
    <n v="805"/>
    <s v="Thursday"/>
    <s v="01:00-02:30"/>
    <s v="J"/>
    <n v="207"/>
    <s v="L-draw"/>
    <n v="0"/>
    <n v="0"/>
    <x v="2"/>
    <s v="Thursday01:00-02:300"/>
    <s v="Thursday01:00-02:300"/>
    <n v="2"/>
    <x v="2"/>
    <s v="Lab"/>
    <s v="0&#10;L-draw --- 0"/>
  </r>
  <r>
    <n v="806"/>
    <s v="Thursday"/>
    <s v="01:00-02:30"/>
    <s v="J"/>
    <n v="208"/>
    <s v="L-Chem"/>
    <n v="0"/>
    <n v="0"/>
    <x v="2"/>
    <s v="Thursday01:00-02:300"/>
    <s v="Thursday01:00-02:300"/>
    <n v="2"/>
    <x v="2"/>
    <s v="Lab"/>
    <s v="0&#10;L-Chem --- 0"/>
  </r>
  <r>
    <n v="807"/>
    <s v="Thursday"/>
    <s v="01:00-02:30"/>
    <s v="J"/>
    <n v="209"/>
    <s v="L-Elec"/>
    <n v="0"/>
    <n v="0"/>
    <x v="2"/>
    <s v="Thursday01:00-02:300"/>
    <s v="Thursday01:00-02:300"/>
    <n v="2"/>
    <x v="2"/>
    <s v="Lab"/>
    <s v="0&#10;L-Elec --- 0"/>
  </r>
  <r>
    <n v="808"/>
    <s v="Thursday"/>
    <s v="2:30-04:00"/>
    <s v="M"/>
    <n v="199"/>
    <s v="L-Yarn2"/>
    <n v="0"/>
    <n v="0"/>
    <x v="2"/>
    <s v="Thursday2:30-04:000"/>
    <s v="Thursday2:30-04:000"/>
    <n v="3"/>
    <x v="2"/>
    <s v="Lab"/>
    <s v="0&#10;L-Yarn2 --- 0"/>
  </r>
  <r>
    <n v="809"/>
    <s v="Thursday"/>
    <s v="2:30-04:00"/>
    <s v="M"/>
    <n v="200"/>
    <s v="L-Fab"/>
    <s v="TE214(L2T1)A"/>
    <s v="ZR"/>
    <x v="20"/>
    <s v="Thursday2:30-04:00ZR"/>
    <s v="Thursday2:30-04:00(L2T1)A"/>
    <n v="0"/>
    <x v="0"/>
    <s v="Lab"/>
    <s v="TE214(L2T1)A&#10;L-Fab --- ZR"/>
  </r>
  <r>
    <n v="810"/>
    <s v="Thursday"/>
    <s v="2:30-04:00"/>
    <s v="M"/>
    <n v="201"/>
    <s v="L-Col"/>
    <s v="TE404(L4T2)(WP)"/>
    <s v="SM"/>
    <x v="45"/>
    <s v="Thursday2:30-04:00SM"/>
    <s v="Thursday2:30-04:00(L4T2)(WP)"/>
    <n v="0"/>
    <x v="6"/>
    <s v="Lab"/>
    <s v="TE404(L4T2)(WP)&#10;L-Col --- SM"/>
  </r>
  <r>
    <n v="811"/>
    <s v="Thursday"/>
    <s v="2:30-04:00"/>
    <s v="M"/>
    <n v="202"/>
    <s v="L-App"/>
    <n v="0"/>
    <n v="0"/>
    <x v="2"/>
    <s v="Thursday2:30-04:000"/>
    <s v="Thursday2:30-04:000"/>
    <n v="3"/>
    <x v="2"/>
    <s v="Lab"/>
    <s v="0&#10;L-App --- 0"/>
  </r>
  <r>
    <n v="812"/>
    <s v="Thursday"/>
    <s v="2:30-04:00"/>
    <s v="M"/>
    <n v="203"/>
    <s v="L-QC1&#10;709"/>
    <n v="0"/>
    <n v="0"/>
    <x v="2"/>
    <s v="Thursday2:30-04:000"/>
    <s v="Thursday2:30-04:000"/>
    <n v="3"/>
    <x v="2"/>
    <s v="Lab"/>
    <s v="0&#10;L-QC1&#10;709 --- 0"/>
  </r>
  <r>
    <n v="813"/>
    <s v="Thursday"/>
    <s v="2:30-04:00"/>
    <s v="M"/>
    <n v="204"/>
    <s v="L-QC2&#10;708"/>
    <n v="0"/>
    <n v="0"/>
    <x v="2"/>
    <s v="Thursday2:30-04:000"/>
    <s v="Thursday2:30-04:000"/>
    <n v="3"/>
    <x v="2"/>
    <s v="Lab"/>
    <s v="0&#10;L-QC2&#10;708 --- 0"/>
  </r>
  <r>
    <n v="814"/>
    <s v="Thursday"/>
    <s v="2:30-04:00"/>
    <s v="M"/>
    <n v="205"/>
    <n v="501"/>
    <n v="0"/>
    <n v="0"/>
    <x v="2"/>
    <s v="Thursday2:30-04:000"/>
    <s v="Thursday2:30-04:000"/>
    <n v="3"/>
    <x v="2"/>
    <s v="Lab"/>
    <s v="0&#10;501 --- 0"/>
  </r>
  <r>
    <n v="815"/>
    <s v="Thursday"/>
    <s v="2:30-04:00"/>
    <s v="M"/>
    <n v="206"/>
    <n v="502"/>
    <n v="0"/>
    <n v="0"/>
    <x v="2"/>
    <s v="Thursday2:30-04:000"/>
    <s v="Thursday2:30-04:000"/>
    <n v="3"/>
    <x v="2"/>
    <s v="Lab"/>
    <s v="0&#10;502 --- 0"/>
  </r>
  <r>
    <n v="816"/>
    <s v="Thursday"/>
    <s v="2:30-04:00"/>
    <s v="M"/>
    <n v="207"/>
    <s v="L-draw"/>
    <n v="0"/>
    <n v="0"/>
    <x v="2"/>
    <s v="Thursday2:30-04:000"/>
    <s v="Thursday2:30-04:000"/>
    <n v="3"/>
    <x v="2"/>
    <s v="Lab"/>
    <s v="0&#10;L-draw --- 0"/>
  </r>
  <r>
    <n v="817"/>
    <s v="Thursday"/>
    <s v="2:30-04:00"/>
    <s v="M"/>
    <n v="208"/>
    <s v="L-Chem"/>
    <n v="0"/>
    <n v="0"/>
    <x v="2"/>
    <s v="Thursday2:30-04:000"/>
    <s v="Thursday2:30-04:000"/>
    <n v="3"/>
    <x v="2"/>
    <s v="Lab"/>
    <s v="0&#10;L-Chem --- 0"/>
  </r>
  <r>
    <n v="818"/>
    <s v="Thursday"/>
    <s v="2:30-04:00"/>
    <s v="M"/>
    <n v="209"/>
    <s v="L-Elec"/>
    <n v="0"/>
    <n v="0"/>
    <x v="2"/>
    <s v="Thursday2:30-04:000"/>
    <s v="Thursday2:30-04:000"/>
    <n v="3"/>
    <x v="2"/>
    <s v="Lab"/>
    <s v="0&#10;L-Elec --- 0"/>
  </r>
  <r>
    <n v="819"/>
    <s v="Thursday"/>
    <s v="04:00-05:30"/>
    <s v="P"/>
    <n v="199"/>
    <s v="L-Yarn2"/>
    <n v="0"/>
    <n v="0"/>
    <x v="2"/>
    <s v="Thursday04:00-05:300"/>
    <s v="Thursday04:00-05:300"/>
    <n v="5"/>
    <x v="2"/>
    <s v="Lab"/>
    <s v="0&#10;L-Yarn2 --- 0"/>
  </r>
  <r>
    <n v="820"/>
    <s v="Thursday"/>
    <s v="04:00-05:30"/>
    <s v="P"/>
    <n v="200"/>
    <s v="L-Fab"/>
    <s v="TE214(L2T1)A"/>
    <s v="ZR"/>
    <x v="20"/>
    <s v="Thursday04:00-05:30ZR"/>
    <s v="Thursday04:00-05:30(L2T1)A"/>
    <n v="0"/>
    <x v="0"/>
    <s v="Lab"/>
    <s v="TE214(L2T1)A&#10;L-Fab --- ZR"/>
  </r>
  <r>
    <n v="821"/>
    <s v="Thursday"/>
    <s v="04:00-05:30"/>
    <s v="P"/>
    <n v="201"/>
    <s v="L-Col"/>
    <s v="TE404(L4T2)(WP)"/>
    <s v="SM"/>
    <x v="45"/>
    <s v="Thursday04:00-05:30SM"/>
    <s v="Thursday04:00-05:30(L4T2)(WP)"/>
    <n v="0"/>
    <x v="6"/>
    <s v="Lab"/>
    <s v="TE404(L4T2)(WP)&#10;L-Col --- SM"/>
  </r>
  <r>
    <n v="822"/>
    <s v="Thursday"/>
    <s v="04:00-05:30"/>
    <s v="P"/>
    <n v="202"/>
    <s v="L-App"/>
    <n v="0"/>
    <n v="0"/>
    <x v="2"/>
    <s v="Thursday04:00-05:300"/>
    <s v="Thursday04:00-05:300"/>
    <n v="5"/>
    <x v="2"/>
    <s v="Lab"/>
    <s v="0&#10;L-App --- 0"/>
  </r>
  <r>
    <n v="823"/>
    <s v="Thursday"/>
    <s v="04:00-05:30"/>
    <s v="P"/>
    <n v="203"/>
    <s v="L-QC1&#10;709"/>
    <n v="0"/>
    <n v="0"/>
    <x v="2"/>
    <s v="Thursday04:00-05:300"/>
    <s v="Thursday04:00-05:300"/>
    <n v="5"/>
    <x v="2"/>
    <s v="Lab"/>
    <s v="0&#10;L-QC1&#10;709 --- 0"/>
  </r>
  <r>
    <n v="824"/>
    <s v="Thursday"/>
    <s v="04:00-05:30"/>
    <s v="P"/>
    <n v="204"/>
    <s v="L-QC2&#10;708"/>
    <n v="0"/>
    <n v="0"/>
    <x v="2"/>
    <s v="Thursday04:00-05:300"/>
    <s v="Thursday04:00-05:300"/>
    <n v="5"/>
    <x v="2"/>
    <s v="Lab"/>
    <s v="0&#10;L-QC2&#10;708 --- 0"/>
  </r>
  <r>
    <n v="825"/>
    <s v="Thursday"/>
    <s v="04:00-05:30"/>
    <s v="P"/>
    <n v="205"/>
    <n v="501"/>
    <n v="0"/>
    <n v="0"/>
    <x v="2"/>
    <s v="Thursday04:00-05:300"/>
    <s v="Thursday04:00-05:300"/>
    <n v="5"/>
    <x v="2"/>
    <s v="Lab"/>
    <s v="0&#10;501 --- 0"/>
  </r>
  <r>
    <n v="826"/>
    <s v="Thursday"/>
    <s v="04:00-05:30"/>
    <s v="P"/>
    <n v="206"/>
    <n v="502"/>
    <n v="0"/>
    <n v="0"/>
    <x v="2"/>
    <s v="Thursday04:00-05:300"/>
    <s v="Thursday04:00-05:300"/>
    <n v="5"/>
    <x v="2"/>
    <s v="Lab"/>
    <s v="0&#10;502 --- 0"/>
  </r>
  <r>
    <n v="827"/>
    <s v="Thursday"/>
    <s v="04:00-05:30"/>
    <s v="P"/>
    <n v="207"/>
    <s v="L-draw"/>
    <n v="0"/>
    <n v="0"/>
    <x v="2"/>
    <s v="Thursday04:00-05:300"/>
    <s v="Thursday04:00-05:300"/>
    <n v="5"/>
    <x v="2"/>
    <s v="Lab"/>
    <s v="0&#10;L-draw --- 0"/>
  </r>
  <r>
    <n v="828"/>
    <s v="Thursday"/>
    <s v="04:00-05:30"/>
    <s v="P"/>
    <n v="208"/>
    <s v="L-Chem"/>
    <n v="0"/>
    <n v="0"/>
    <x v="2"/>
    <s v="Thursday04:00-05:300"/>
    <s v="Thursday04:00-05:300"/>
    <n v="5"/>
    <x v="2"/>
    <s v="Lab"/>
    <s v="0&#10;L-Chem --- 0"/>
  </r>
  <r>
    <n v="829"/>
    <s v="Thursday"/>
    <s v="04:00-05:30"/>
    <s v="P"/>
    <n v="209"/>
    <s v="L-Elec"/>
    <n v="0"/>
    <n v="0"/>
    <x v="2"/>
    <s v="Thursday04:00-05:300"/>
    <s v="Thursday04:00-05:300"/>
    <n v="5"/>
    <x v="2"/>
    <s v="Lab"/>
    <s v="0&#10;L-Elec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829">
  <r>
    <n v="1"/>
    <s v="Saturday"/>
    <s v="08:30-10:00"/>
    <s v="A"/>
    <n v="6"/>
    <n v="701"/>
    <s v="GED211(L2T1)C"/>
    <x v="0"/>
    <s v="(L2T1)C"/>
  </r>
  <r>
    <n v="2"/>
    <s v="Saturday"/>
    <s v="08:30-10:00"/>
    <s v="A"/>
    <n v="7"/>
    <n v="702"/>
    <s v="TE309(L3T2)B"/>
    <x v="1"/>
    <s v="(L3T2)B"/>
  </r>
  <r>
    <n v="3"/>
    <s v="Saturday"/>
    <s v="08:30-10:00"/>
    <s v="A"/>
    <n v="8"/>
    <n v="703"/>
    <n v="0"/>
    <x v="2"/>
    <n v="0"/>
  </r>
  <r>
    <n v="4"/>
    <s v="Saturday"/>
    <s v="08:30-10:00"/>
    <s v="A"/>
    <n v="9"/>
    <n v="704"/>
    <s v="TE306(L3T2)A"/>
    <x v="3"/>
    <s v="(L3T2)A"/>
  </r>
  <r>
    <n v="5"/>
    <s v="Saturday"/>
    <s v="08:30-10:00"/>
    <s v="A"/>
    <n v="10"/>
    <n v="705"/>
    <n v="0"/>
    <x v="2"/>
    <n v="0"/>
  </r>
  <r>
    <n v="6"/>
    <s v="Saturday"/>
    <s v="08:30-10:00"/>
    <s v="A"/>
    <n v="11"/>
    <n v="706"/>
    <s v="TE132(L1T3)A"/>
    <x v="4"/>
    <s v="(L1T3)A"/>
  </r>
  <r>
    <n v="7"/>
    <s v="Saturday"/>
    <s v="08:30-10:00"/>
    <s v="A"/>
    <n v="12"/>
    <n v="707"/>
    <n v="0"/>
    <x v="2"/>
    <n v="0"/>
  </r>
  <r>
    <n v="8"/>
    <s v="Saturday"/>
    <s v="08:30-10:00"/>
    <s v="A"/>
    <n v="13"/>
    <n v="301"/>
    <n v="0"/>
    <x v="2"/>
    <n v="0"/>
  </r>
  <r>
    <n v="9"/>
    <s v="Saturday"/>
    <s v="08:30-10:00"/>
    <s v="A"/>
    <n v="14"/>
    <n v="304"/>
    <n v="0"/>
    <x v="2"/>
    <n v="0"/>
  </r>
  <r>
    <n v="10"/>
    <s v="Saturday"/>
    <s v="08:30-10:00"/>
    <s v="A"/>
    <n v="15"/>
    <n v="711"/>
    <s v="BDS211(L2T3)A"/>
    <x v="5"/>
    <s v="(L2T3)A"/>
  </r>
  <r>
    <n v="11"/>
    <s v="Saturday"/>
    <s v="08:30-10:00"/>
    <s v="A"/>
    <n v="16"/>
    <n v="712"/>
    <s v="BUC403(L3T3)C"/>
    <x v="6"/>
    <s v="(L3T3)C"/>
  </r>
  <r>
    <n v="11"/>
    <s v="Saturday"/>
    <s v="08:30-10:00"/>
    <s v="A"/>
    <n v="17"/>
    <n v="506"/>
    <n v="0"/>
    <x v="2"/>
    <n v="0"/>
  </r>
  <r>
    <n v="13"/>
    <s v="Saturday"/>
    <s v="10:00-11:30"/>
    <s v="D"/>
    <n v="6"/>
    <n v="701"/>
    <s v="TE306(L3T2)B"/>
    <x v="3"/>
    <s v="(L3T2)B"/>
  </r>
  <r>
    <n v="14"/>
    <s v="Saturday"/>
    <s v="10:00-11:30"/>
    <s v="D"/>
    <n v="7"/>
    <n v="702"/>
    <s v="TE408(L4T2)B(Ap)"/>
    <x v="7"/>
    <s v="(L4T2)B(Ap)"/>
  </r>
  <r>
    <n v="15"/>
    <s v="Saturday"/>
    <s v="10:00-11:30"/>
    <s v="D"/>
    <n v="8"/>
    <n v="703"/>
    <s v="MAT133(L1T3)F"/>
    <x v="8"/>
    <s v="(L1T3)F"/>
  </r>
  <r>
    <n v="16"/>
    <s v="Saturday"/>
    <s v="10:00-11:30"/>
    <s v="D"/>
    <n v="9"/>
    <n v="704"/>
    <s v="TE210(L2T3)A"/>
    <x v="9"/>
    <s v="(L2T3)A"/>
  </r>
  <r>
    <n v="17"/>
    <s v="Saturday"/>
    <s v="10:00-11:30"/>
    <s v="D"/>
    <n v="10"/>
    <n v="705"/>
    <s v="TE133(L1T3)A"/>
    <x v="10"/>
    <s v="(L1T3)A"/>
  </r>
  <r>
    <n v="18"/>
    <s v="Saturday"/>
    <s v="10:00-11:30"/>
    <s v="D"/>
    <n v="11"/>
    <n v="706"/>
    <s v="PHY111(L1T1)A"/>
    <x v="11"/>
    <s v="(L1T1)A"/>
  </r>
  <r>
    <n v="19"/>
    <s v="Saturday"/>
    <s v="10:00-11:30"/>
    <s v="D"/>
    <n v="12"/>
    <n v="707"/>
    <s v="A&amp;M209(L2T3)C"/>
    <x v="12"/>
    <s v="(L2T3)C"/>
  </r>
  <r>
    <n v="20"/>
    <s v="Saturday"/>
    <s v="10:00-11:30"/>
    <s v="D"/>
    <n v="13"/>
    <n v="301"/>
    <s v="TE211(L2T1)D"/>
    <x v="13"/>
    <s v="(L2T1)D"/>
  </r>
  <r>
    <n v="21"/>
    <s v="Saturday"/>
    <s v="10:00-11:30"/>
    <s v="D"/>
    <n v="14"/>
    <n v="304"/>
    <s v="MAT111(L1T1)B"/>
    <x v="14"/>
    <s v="(L1T1)B"/>
  </r>
  <r>
    <n v="22"/>
    <s v="Saturday"/>
    <s v="10:00-11:30"/>
    <s v="D"/>
    <n v="15"/>
    <n v="711"/>
    <s v="BDS211(L2T3)B"/>
    <x v="5"/>
    <s v="(L2T3)B"/>
  </r>
  <r>
    <n v="23"/>
    <s v="Saturday"/>
    <s v="10:00-11:30"/>
    <s v="D"/>
    <n v="16"/>
    <n v="712"/>
    <s v="BUC403(L3T3)D"/>
    <x v="6"/>
    <s v="(L3T3)D"/>
  </r>
  <r>
    <n v="24"/>
    <s v="Saturday"/>
    <s v="10:00-11:30"/>
    <s v="D"/>
    <n v="17"/>
    <n v="506"/>
    <n v="0"/>
    <x v="2"/>
    <n v="0"/>
  </r>
  <r>
    <n v="25"/>
    <s v="Saturday"/>
    <s v="11:30-01:00"/>
    <s v="G"/>
    <n v="6"/>
    <n v="701"/>
    <s v="TE132(L1T3)F"/>
    <x v="3"/>
    <s v="(L1T3)F"/>
  </r>
  <r>
    <n v="26"/>
    <s v="Saturday"/>
    <s v="11:30-01:00"/>
    <s v="G"/>
    <n v="7"/>
    <n v="702"/>
    <s v="A&amp;M209(L2T3)A"/>
    <x v="15"/>
    <s v="(L2T3)A"/>
  </r>
  <r>
    <n v="27"/>
    <s v="Saturday"/>
    <s v="11:30-01:00"/>
    <s v="G"/>
    <n v="8"/>
    <n v="703"/>
    <s v="TE309(L3T2)A"/>
    <x v="1"/>
    <s v="(L3T2)A"/>
  </r>
  <r>
    <n v="28"/>
    <s v="Saturday"/>
    <s v="11:30-01:00"/>
    <s v="G"/>
    <n v="9"/>
    <n v="704"/>
    <s v="TE401(L4T1)B(Ap)"/>
    <x v="16"/>
    <s v="(L4T1)B(Ap)"/>
  </r>
  <r>
    <n v="29"/>
    <s v="Saturday"/>
    <s v="11:30-01:00"/>
    <s v="G"/>
    <n v="10"/>
    <n v="705"/>
    <s v="TE133(L1T3)B"/>
    <x v="10"/>
    <s v="(L1T3)B"/>
  </r>
  <r>
    <n v="30"/>
    <s v="Saturday"/>
    <s v="11:30-01:00"/>
    <s v="G"/>
    <n v="11"/>
    <n v="706"/>
    <s v="TE132(L1T3)C"/>
    <x v="4"/>
    <s v="(L1T3)C"/>
  </r>
  <r>
    <n v="31"/>
    <s v="Saturday"/>
    <s v="11:30-01:00"/>
    <s v="G"/>
    <n v="12"/>
    <n v="707"/>
    <s v="PHY111(L1T1)B"/>
    <x v="11"/>
    <s v="(L1T1)B"/>
  </r>
  <r>
    <n v="32"/>
    <s v="Saturday"/>
    <s v="11:30-01:00"/>
    <s v="G"/>
    <n v="13"/>
    <n v="301"/>
    <s v="STA131(L1T3)E"/>
    <x v="17"/>
    <s v="(L1T3)E"/>
  </r>
  <r>
    <n v="33"/>
    <s v="Saturday"/>
    <s v="11:30-01:00"/>
    <s v="G"/>
    <n v="14"/>
    <n v="304"/>
    <s v="ENG111(L1T1)D"/>
    <x v="18"/>
    <s v="(L1T1)D"/>
  </r>
  <r>
    <n v="34"/>
    <s v="Saturday"/>
    <s v="11:30-01:00"/>
    <s v="G"/>
    <n v="15"/>
    <n v="711"/>
    <s v="BDS307(L3T2)B"/>
    <x v="12"/>
    <s v="(L3T2)B"/>
  </r>
  <r>
    <n v="35"/>
    <s v="Saturday"/>
    <s v="11:30-01:00"/>
    <s v="G"/>
    <n v="16"/>
    <n v="712"/>
    <n v="0"/>
    <x v="2"/>
    <n v="0"/>
  </r>
  <r>
    <n v="36"/>
    <s v="Saturday"/>
    <s v="11:30-01:00"/>
    <s v="G"/>
    <n v="17"/>
    <n v="509"/>
    <s v="TE210(L2T3)B"/>
    <x v="9"/>
    <s v="(L2T3)B"/>
  </r>
  <r>
    <n v="37"/>
    <s v="Saturday"/>
    <s v="01:00-02:30"/>
    <s v="J"/>
    <n v="6"/>
    <n v="701"/>
    <s v="GED211(L2T1)A"/>
    <x v="0"/>
    <s v="(L2T1)A"/>
  </r>
  <r>
    <n v="38"/>
    <s v="Saturday"/>
    <s v="01:00-02:30"/>
    <s v="J"/>
    <n v="7"/>
    <n v="702"/>
    <s v="STA131(L1T3)B"/>
    <x v="19"/>
    <s v="(L1T3)B"/>
  </r>
  <r>
    <n v="39"/>
    <s v="Saturday"/>
    <s v="01:00-02:30"/>
    <s v="J"/>
    <n v="8"/>
    <n v="703"/>
    <s v="TE408(L4T2)A(Ap)"/>
    <x v="7"/>
    <s v="(L4T2)A(Ap)"/>
  </r>
  <r>
    <n v="40"/>
    <s v="Saturday"/>
    <s v="01:00-02:30"/>
    <s v="J"/>
    <n v="9"/>
    <n v="704"/>
    <s v="MAT133(L1T3)E"/>
    <x v="8"/>
    <s v="(L1T3)E"/>
  </r>
  <r>
    <n v="41"/>
    <s v="Saturday"/>
    <s v="01:00-02:30"/>
    <s v="J"/>
    <n v="10"/>
    <n v="705"/>
    <s v="TE133(L1T3)F"/>
    <x v="20"/>
    <s v="(L1T3)F"/>
  </r>
  <r>
    <n v="42"/>
    <s v="Saturday"/>
    <s v="01:00-02:30"/>
    <s v="J"/>
    <n v="11"/>
    <n v="706"/>
    <s v="PHY122(L1T2)A"/>
    <x v="21"/>
    <s v="(L1T2)A"/>
  </r>
  <r>
    <n v="43"/>
    <s v="Saturday"/>
    <s v="01:00-02:30"/>
    <s v="J"/>
    <n v="12"/>
    <n v="707"/>
    <s v="TE401(L4T1)A(Ap)"/>
    <x v="16"/>
    <s v="(L4T1)A(Ap)"/>
  </r>
  <r>
    <n v="44"/>
    <s v="Saturday"/>
    <s v="01:00-02:30"/>
    <s v="J"/>
    <n v="13"/>
    <n v="301"/>
    <s v="BUS208(L2T2)C"/>
    <x v="22"/>
    <s v="(L2T2)C"/>
  </r>
  <r>
    <n v="45"/>
    <s v="Saturday"/>
    <s v="01:00-02:30"/>
    <s v="J"/>
    <n v="14"/>
    <n v="304"/>
    <s v="MAT111(L1T1)A"/>
    <x v="14"/>
    <s v="(L1T1)A"/>
  </r>
  <r>
    <n v="46"/>
    <s v="Saturday"/>
    <s v="01:00-02:30"/>
    <s v="J"/>
    <n v="15"/>
    <n v="711"/>
    <s v="BDS211(L2T3)C"/>
    <x v="23"/>
    <s v="(L2T3)C"/>
  </r>
  <r>
    <n v="47"/>
    <s v="Saturday"/>
    <s v="01:00-02:30"/>
    <s v="J"/>
    <n v="16"/>
    <n v="712"/>
    <s v="ENG111(L1T1)B"/>
    <x v="18"/>
    <s v="(L1T1)B"/>
  </r>
  <r>
    <n v="48"/>
    <s v="Saturday"/>
    <s v="01:00-02:30"/>
    <s v="J"/>
    <n v="17"/>
    <n v="509"/>
    <n v="0"/>
    <x v="2"/>
    <n v="0"/>
  </r>
  <r>
    <n v="49"/>
    <s v="Saturday"/>
    <s v="2:30-04:00"/>
    <s v="M"/>
    <n v="6"/>
    <n v="701"/>
    <s v="PHY111(L1T1)C"/>
    <x v="11"/>
    <s v="(L1T1)C"/>
  </r>
  <r>
    <n v="50"/>
    <s v="Saturday"/>
    <s v="2:30-04:00"/>
    <s v="M"/>
    <n v="7"/>
    <n v="702"/>
    <s v="BDS211(L2T3)D"/>
    <x v="23"/>
    <s v="(L2T3)D"/>
  </r>
  <r>
    <n v="51"/>
    <s v="Saturday"/>
    <s v="2:30-04:00"/>
    <s v="M"/>
    <n v="8"/>
    <n v="703"/>
    <s v="A&amp;M209(L2T3)F"/>
    <x v="12"/>
    <s v="(L2T3)F"/>
  </r>
  <r>
    <n v="52"/>
    <s v="Saturday"/>
    <s v="2:30-04:00"/>
    <s v="M"/>
    <n v="9"/>
    <n v="704"/>
    <s v="MAT133(L1T3)B"/>
    <x v="8"/>
    <s v="(L1T3)B"/>
  </r>
  <r>
    <n v="53"/>
    <s v="Saturday"/>
    <s v="2:30-04:00"/>
    <s v="M"/>
    <n v="10"/>
    <n v="705"/>
    <s v="TE133(L1T3)C"/>
    <x v="10"/>
    <s v="(L1T3)C"/>
  </r>
  <r>
    <n v="54"/>
    <s v="Saturday"/>
    <s v="2:30-04:00"/>
    <s v="M"/>
    <n v="11"/>
    <n v="706"/>
    <s v="BDS211(L2T3)E"/>
    <x v="24"/>
    <s v="(L2T3)E"/>
  </r>
  <r>
    <n v="55"/>
    <s v="Saturday"/>
    <s v="2:30-04:00"/>
    <s v="M"/>
    <n v="12"/>
    <n v="707"/>
    <s v="TE210(L2T3)D"/>
    <x v="9"/>
    <s v="(L2T3)D"/>
  </r>
  <r>
    <n v="56"/>
    <s v="Saturday"/>
    <s v="2:30-04:00"/>
    <s v="M"/>
    <n v="13"/>
    <n v="301"/>
    <s v="BUS208(L2T2)A"/>
    <x v="22"/>
    <s v="(L2T2)A"/>
  </r>
  <r>
    <n v="57"/>
    <s v="Saturday"/>
    <s v="2:30-04:00"/>
    <s v="M"/>
    <n v="14"/>
    <n v="304"/>
    <s v="BUC403(L3T3)A"/>
    <x v="25"/>
    <s v="(L3T3)A"/>
  </r>
  <r>
    <n v="58"/>
    <s v="Saturday"/>
    <s v="2:30-04:00"/>
    <s v="M"/>
    <n v="15"/>
    <n v="711"/>
    <s v="TE203(L2T2)C"/>
    <x v="26"/>
    <s v="(L2T2)C"/>
  </r>
  <r>
    <n v="59"/>
    <s v="Saturday"/>
    <s v="2:30-04:00"/>
    <s v="M"/>
    <n v="16"/>
    <n v="712"/>
    <s v="BDS307(L3T2)A"/>
    <x v="12"/>
    <s v="(L3T2)A"/>
  </r>
  <r>
    <n v="60"/>
    <s v="Saturday"/>
    <s v="2:30-04:00"/>
    <s v="M"/>
    <n v="17"/>
    <n v="509"/>
    <n v="0"/>
    <x v="2"/>
    <n v="0"/>
  </r>
  <r>
    <n v="61"/>
    <s v="Saturday"/>
    <s v="04:00-05:30"/>
    <s v="P"/>
    <n v="6"/>
    <n v="701"/>
    <s v="TE133(L1T3)E"/>
    <x v="20"/>
    <s v="(L1T3)E"/>
  </r>
  <r>
    <n v="62"/>
    <s v="Saturday"/>
    <s v="04:00-05:30"/>
    <s v="P"/>
    <n v="7"/>
    <n v="702"/>
    <n v="0"/>
    <x v="2"/>
    <n v="0"/>
  </r>
  <r>
    <n v="63"/>
    <s v="Saturday"/>
    <s v="04:00-05:30"/>
    <s v="P"/>
    <n v="8"/>
    <n v="703"/>
    <s v="GED211(L2T1)B"/>
    <x v="0"/>
    <s v="(L2T1)B"/>
  </r>
  <r>
    <n v="64"/>
    <s v="Saturday"/>
    <s v="04:00-05:30"/>
    <s v="P"/>
    <n v="9"/>
    <n v="704"/>
    <s v="PHY122(L1T2)B"/>
    <x v="21"/>
    <s v="(L1T2)B"/>
  </r>
  <r>
    <n v="65"/>
    <s v="Saturday"/>
    <s v="04:00-05:30"/>
    <s v="P"/>
    <n v="10"/>
    <n v="705"/>
    <s v="BUS208(L2T2)B"/>
    <x v="22"/>
    <s v="(L2T2)B"/>
  </r>
  <r>
    <n v="66"/>
    <s v="Saturday"/>
    <s v="04:00-05:30"/>
    <s v="P"/>
    <n v="11"/>
    <n v="706"/>
    <s v="BDS211(L2T3)F"/>
    <x v="24"/>
    <s v="(L2T3)F"/>
  </r>
  <r>
    <n v="67"/>
    <s v="Saturday"/>
    <s v="04:00-05:30"/>
    <s v="P"/>
    <n v="12"/>
    <n v="707"/>
    <s v="STA131(L1T3)C"/>
    <x v="19"/>
    <s v="(L1T3)C"/>
  </r>
  <r>
    <n v="68"/>
    <s v="Saturday"/>
    <s v="04:00-05:30"/>
    <s v="P"/>
    <n v="13"/>
    <n v="301"/>
    <s v="STA131(L1T3)F"/>
    <x v="17"/>
    <s v="(L1T3)F"/>
  </r>
  <r>
    <n v="69"/>
    <s v="Saturday"/>
    <s v="04:00-05:30"/>
    <s v="P"/>
    <n v="14"/>
    <n v="304"/>
    <s v="BUC403(L3T3)A"/>
    <x v="25"/>
    <s v="(L3T3)A"/>
  </r>
  <r>
    <n v="70"/>
    <s v="Saturday"/>
    <s v="04:00-05:30"/>
    <s v="P"/>
    <n v="15"/>
    <n v="711"/>
    <n v="0"/>
    <x v="2"/>
    <n v="0"/>
  </r>
  <r>
    <n v="71"/>
    <s v="Saturday"/>
    <s v="04:00-05:30"/>
    <s v="P"/>
    <n v="16"/>
    <n v="712"/>
    <n v="0"/>
    <x v="2"/>
    <n v="0"/>
  </r>
  <r>
    <n v="72"/>
    <s v="Saturday"/>
    <s v="04:00-05:30"/>
    <s v="P"/>
    <n v="17"/>
    <n v="509"/>
    <n v="0"/>
    <x v="2"/>
    <n v="0"/>
  </r>
  <r>
    <n v="73"/>
    <s v="Sunday"/>
    <s v="08:30-10:00"/>
    <s v="A"/>
    <n v="39"/>
    <n v="701"/>
    <n v="0"/>
    <x v="2"/>
    <n v="0"/>
  </r>
  <r>
    <n v="74"/>
    <s v="Sunday"/>
    <s v="08:30-10:00"/>
    <s v="A"/>
    <n v="40"/>
    <n v="702"/>
    <s v="PHY111(L1T1)B"/>
    <x v="11"/>
    <s v="(L1T1)B"/>
  </r>
  <r>
    <n v="75"/>
    <s v="Sunday"/>
    <s v="08:30-10:00"/>
    <s v="A"/>
    <n v="41"/>
    <n v="703"/>
    <s v="TE406(L4T1)A"/>
    <x v="27"/>
    <s v="(L4T1)A"/>
  </r>
  <r>
    <n v="76"/>
    <s v="Sunday"/>
    <s v="08:30-10:00"/>
    <s v="A"/>
    <n v="42"/>
    <n v="704"/>
    <n v="0"/>
    <x v="2"/>
    <n v="0"/>
  </r>
  <r>
    <n v="77"/>
    <s v="Sunday"/>
    <s v="08:30-10:00"/>
    <s v="A"/>
    <n v="43"/>
    <n v="705"/>
    <s v="TE132(L1T3)D"/>
    <x v="4"/>
    <s v="(L1T3)D"/>
  </r>
  <r>
    <n v="78"/>
    <s v="Sunday"/>
    <s v="08:30-10:00"/>
    <s v="A"/>
    <n v="44"/>
    <n v="706"/>
    <s v="TE306(L3T2)A"/>
    <x v="3"/>
    <s v="(L3T2)A"/>
  </r>
  <r>
    <n v="79"/>
    <s v="Sunday"/>
    <s v="08:30-10:00"/>
    <s v="A"/>
    <n v="45"/>
    <n v="707"/>
    <s v="TE404(L4T2)A(Ap)"/>
    <x v="16"/>
    <s v="(L4T2)A(Ap)"/>
  </r>
  <r>
    <n v="80"/>
    <s v="Sunday"/>
    <s v="08:30-10:00"/>
    <s v="A"/>
    <n v="46"/>
    <n v="301"/>
    <s v="TE302(L3T1)B"/>
    <x v="28"/>
    <s v="(L3T1)B"/>
  </r>
  <r>
    <n v="81"/>
    <s v="Sunday"/>
    <s v="08:30-10:00"/>
    <s v="A"/>
    <n v="47"/>
    <n v="304"/>
    <s v="TE311(L3T3)B"/>
    <x v="2"/>
    <s v="(L3T3)B"/>
  </r>
  <r>
    <n v="82"/>
    <s v="Sunday"/>
    <s v="08:30-10:00"/>
    <s v="A"/>
    <n v="48"/>
    <n v="711"/>
    <n v="0"/>
    <x v="2"/>
    <n v="0"/>
  </r>
  <r>
    <n v="83"/>
    <s v="Sunday"/>
    <s v="08:30-10:00"/>
    <s v="A"/>
    <n v="49"/>
    <n v="712"/>
    <n v="0"/>
    <x v="2"/>
    <n v="0"/>
  </r>
  <r>
    <n v="84"/>
    <s v="Sunday"/>
    <s v="08:30-10:00"/>
    <s v="A"/>
    <n v="50"/>
    <n v="302"/>
    <n v="0"/>
    <x v="2"/>
    <n v="0"/>
  </r>
  <r>
    <n v="85"/>
    <s v="Sunday"/>
    <s v="10:00-11:30"/>
    <s v="D"/>
    <n v="39"/>
    <n v="701"/>
    <s v="xxxxxxx"/>
    <x v="29"/>
    <s v="xxxxxxx"/>
  </r>
  <r>
    <n v="86"/>
    <s v="Sunday"/>
    <s v="10:00-11:30"/>
    <s v="D"/>
    <n v="40"/>
    <n v="702"/>
    <s v="TE204(L2T3)C"/>
    <x v="30"/>
    <s v="(L2T3)C"/>
  </r>
  <r>
    <n v="87"/>
    <s v="Sunday"/>
    <s v="10:00-11:30"/>
    <s v="D"/>
    <n v="41"/>
    <n v="703"/>
    <s v="TE132(L1T3)E"/>
    <x v="3"/>
    <s v="(L1T3)E"/>
  </r>
  <r>
    <n v="88"/>
    <s v="Sunday"/>
    <s v="10:00-11:30"/>
    <s v="D"/>
    <n v="42"/>
    <n v="704"/>
    <s v="TE408(L4T2)B(Ap)"/>
    <x v="7"/>
    <s v="(L4T2)B(Ap)"/>
  </r>
  <r>
    <n v="89"/>
    <s v="Sunday"/>
    <s v="10:00-11:30"/>
    <s v="D"/>
    <n v="43"/>
    <n v="705"/>
    <s v="TE133(L1T3)D"/>
    <x v="20"/>
    <s v="(L1T3)D"/>
  </r>
  <r>
    <n v="90"/>
    <s v="Sunday"/>
    <s v="10:00-11:30"/>
    <s v="D"/>
    <n v="44"/>
    <n v="706"/>
    <s v="TE402(L3T3)D"/>
    <x v="31"/>
    <s v="(L3T3)D"/>
  </r>
  <r>
    <n v="91"/>
    <s v="Sunday"/>
    <s v="10:00-11:30"/>
    <s v="D"/>
    <n v="45"/>
    <n v="707"/>
    <s v="TE305(L3T1)A"/>
    <x v="32"/>
    <s v="(L3T1)A"/>
  </r>
  <r>
    <n v="92"/>
    <s v="Sunday"/>
    <s v="10:00-11:30"/>
    <s v="D"/>
    <n v="46"/>
    <n v="304"/>
    <s v="TE302(L3T1)C"/>
    <x v="28"/>
    <s v="(L3T1)C"/>
  </r>
  <r>
    <n v="93"/>
    <s v="Sunday"/>
    <s v="10:00-11:30"/>
    <s v="D"/>
    <n v="47"/>
    <n v="301"/>
    <s v="TE311(L3T3)C"/>
    <x v="33"/>
    <s v="(L3T3)C"/>
  </r>
  <r>
    <n v="94"/>
    <s v="Sunday"/>
    <s v="10:00-11:30"/>
    <s v="D"/>
    <n v="48"/>
    <n v="711"/>
    <n v="0"/>
    <x v="2"/>
    <n v="0"/>
  </r>
  <r>
    <n v="95"/>
    <s v="Sunday"/>
    <s v="10:00-11:30"/>
    <s v="D"/>
    <n v="49"/>
    <n v="712"/>
    <n v="0"/>
    <x v="2"/>
    <n v="0"/>
  </r>
  <r>
    <n v="96"/>
    <s v="Sunday"/>
    <s v="10:00-11:30"/>
    <s v="D"/>
    <n v="50"/>
    <n v="302"/>
    <s v="TE409(L4T1)A"/>
    <x v="34"/>
    <s v="(L4T1)A"/>
  </r>
  <r>
    <n v="97"/>
    <s v="Sunday"/>
    <s v="11:30-01:00"/>
    <s v="G"/>
    <n v="39"/>
    <n v="701"/>
    <s v="TE306(L3T2)B"/>
    <x v="3"/>
    <s v="(L3T2)B"/>
  </r>
  <r>
    <n v="98"/>
    <s v="Sunday"/>
    <s v="11:30-01:00"/>
    <s v="G"/>
    <n v="40"/>
    <n v="702"/>
    <s v="TE132(L1T3)B"/>
    <x v="4"/>
    <s v="(L1T3)B"/>
  </r>
  <r>
    <n v="99"/>
    <s v="Sunday"/>
    <s v="11:30-01:00"/>
    <s v="G"/>
    <n v="41"/>
    <n v="703"/>
    <s v="TE213(L2T1)C"/>
    <x v="27"/>
    <s v="(L2T1)C"/>
  </r>
  <r>
    <n v="100"/>
    <s v="Sunday"/>
    <s v="11:30-01:00"/>
    <s v="G"/>
    <n v="42"/>
    <n v="704"/>
    <s v="TE401 (L4T1)FAB"/>
    <x v="35"/>
    <s v="(L4T1)FAB"/>
  </r>
  <r>
    <n v="101"/>
    <s v="Sunday"/>
    <s v="11:30-01:00"/>
    <s v="G"/>
    <n v="43"/>
    <n v="705"/>
    <s v="CHE124(L1T2)B"/>
    <x v="10"/>
    <s v="(L1T2)B"/>
  </r>
  <r>
    <n v="102"/>
    <s v="Sunday"/>
    <s v="11:30-01:00"/>
    <s v="G"/>
    <n v="44"/>
    <n v="706"/>
    <s v="TE308 (L3T2)A"/>
    <x v="36"/>
    <s v="(L3T2)A"/>
  </r>
  <r>
    <n v="103"/>
    <s v="Sunday"/>
    <s v="11:30-01:00"/>
    <s v="G"/>
    <n v="45"/>
    <n v="707"/>
    <s v="TE305(L3T1)B"/>
    <x v="32"/>
    <s v="(L3T1)B"/>
  </r>
  <r>
    <n v="104"/>
    <s v="Sunday"/>
    <s v="11:30-01:00"/>
    <s v="G"/>
    <n v="46"/>
    <n v="301"/>
    <s v="TE211(L2T1)B"/>
    <x v="37"/>
    <s v="(L2T1)B"/>
  </r>
  <r>
    <n v="105"/>
    <s v="Sunday"/>
    <s v="11:30-01:00"/>
    <s v="G"/>
    <n v="47"/>
    <n v="304"/>
    <s v="TE311(L3T3)D"/>
    <x v="33"/>
    <s v="(L3T3)D"/>
  </r>
  <r>
    <n v="106"/>
    <s v="Sunday"/>
    <s v="11:30-01:00"/>
    <s v="G"/>
    <n v="48"/>
    <n v="711"/>
    <n v="0"/>
    <x v="2"/>
    <n v="0"/>
  </r>
  <r>
    <n v="107"/>
    <s v="Sunday"/>
    <s v="11:30-01:00"/>
    <s v="G"/>
    <n v="49"/>
    <n v="712"/>
    <s v="TE203(L2T2)A"/>
    <x v="38"/>
    <s v="(L2T2)A"/>
  </r>
  <r>
    <n v="108"/>
    <s v="Sunday"/>
    <s v="11:30-01:00"/>
    <s v="G"/>
    <n v="50"/>
    <n v="0"/>
    <n v="0"/>
    <x v="2"/>
    <n v="0"/>
  </r>
  <r>
    <n v="109"/>
    <s v="Sunday"/>
    <s v="01:00-02:30"/>
    <s v="J"/>
    <n v="39"/>
    <n v="701"/>
    <s v="TE404(L4T2)B(Ap)"/>
    <x v="16"/>
    <s v="(L4T2)B(Ap)"/>
  </r>
  <r>
    <n v="110"/>
    <s v="Sunday"/>
    <s v="01:00-02:30"/>
    <s v="J"/>
    <n v="40"/>
    <n v="702"/>
    <s v="TE204(L2T3)A"/>
    <x v="36"/>
    <s v="(L2T3)A"/>
  </r>
  <r>
    <n v="111"/>
    <s v="Sunday"/>
    <s v="01:00-02:30"/>
    <s v="J"/>
    <n v="41"/>
    <n v="703"/>
    <s v="TE203(L2T2)C"/>
    <x v="26"/>
    <s v="(L2T2)C"/>
  </r>
  <r>
    <n v="112"/>
    <s v="Sunday"/>
    <s v="01:00-02:30"/>
    <s v="J"/>
    <n v="42"/>
    <n v="704"/>
    <s v="TE204(L2T3)B"/>
    <x v="7"/>
    <s v="(L2T3)B"/>
  </r>
  <r>
    <n v="113"/>
    <s v="Sunday"/>
    <s v="01:00-02:30"/>
    <s v="J"/>
    <n v="43"/>
    <n v="705"/>
    <s v="TE404(L4T2)(Fb)"/>
    <x v="35"/>
    <s v="(L4T2)(Fb)"/>
  </r>
  <r>
    <n v="114"/>
    <s v="Sunday"/>
    <s v="01:00-02:30"/>
    <s v="J"/>
    <n v="44"/>
    <n v="706"/>
    <s v="PHY111(L1T1)A"/>
    <x v="11"/>
    <s v="(L1T1)A"/>
  </r>
  <r>
    <n v="115"/>
    <s v="Sunday"/>
    <s v="01:00-02:30"/>
    <s v="J"/>
    <n v="45"/>
    <n v="707"/>
    <s v="xxxxxx"/>
    <x v="39"/>
    <s v="xxxxxx"/>
  </r>
  <r>
    <n v="116"/>
    <s v="Sunday"/>
    <s v="01:00-02:30"/>
    <s v="J"/>
    <n v="46"/>
    <n v="301"/>
    <s v="TE211(L2T1)A"/>
    <x v="37"/>
    <s v="(L2T1)A"/>
  </r>
  <r>
    <n v="117"/>
    <s v="Sunday"/>
    <s v="01:00-02:30"/>
    <s v="J"/>
    <n v="47"/>
    <n v="304"/>
    <s v="STA131(L1T3)F"/>
    <x v="17"/>
    <s v="(L1T3)F"/>
  </r>
  <r>
    <n v="118"/>
    <s v="Sunday"/>
    <s v="01:00-02:30"/>
    <s v="J"/>
    <n v="48"/>
    <n v="711"/>
    <s v="BUC403(L3T3)C"/>
    <x v="6"/>
    <s v="(L3T3)C"/>
  </r>
  <r>
    <n v="119"/>
    <s v="Sunday"/>
    <s v="01:00-02:30"/>
    <s v="J"/>
    <n v="49"/>
    <n v="712"/>
    <s v="TE 205(L2T2)A"/>
    <x v="40"/>
    <s v="(L2T2)A"/>
  </r>
  <r>
    <n v="120"/>
    <s v="Sunday"/>
    <s v="01:00-02:30"/>
    <s v="J"/>
    <n v="50"/>
    <n v="302"/>
    <s v="TE409(L4T1)B"/>
    <x v="34"/>
    <s v="(L4T1)B"/>
  </r>
  <r>
    <n v="121"/>
    <s v="Sunday"/>
    <s v="2:30-04:00"/>
    <s v="M"/>
    <n v="39"/>
    <n v="701"/>
    <s v="TE405(L4T1)B"/>
    <x v="41"/>
    <s v="(L4T1)B"/>
  </r>
  <r>
    <n v="122"/>
    <s v="Sunday"/>
    <s v="2:30-04:00"/>
    <s v="M"/>
    <n v="40"/>
    <n v="702"/>
    <s v="TE301 (L3T1)A"/>
    <x v="42"/>
    <s v="(L3T1)A"/>
  </r>
  <r>
    <n v="123"/>
    <s v="Sunday"/>
    <s v="2:30-04:00"/>
    <s v="M"/>
    <n v="41"/>
    <n v="703"/>
    <s v="TE205(L2T2)B"/>
    <x v="26"/>
    <s v="(L2T2)B"/>
  </r>
  <r>
    <n v="124"/>
    <s v="Sunday"/>
    <s v="2:30-04:00"/>
    <s v="M"/>
    <n v="42"/>
    <n v="704"/>
    <s v="TE215(L2T1)A"/>
    <x v="43"/>
    <s v="(L2T1)A"/>
  </r>
  <r>
    <n v="125"/>
    <s v="Sunday"/>
    <s v="2:30-04:00"/>
    <s v="M"/>
    <n v="43"/>
    <n v="705"/>
    <s v="CHE124(L1T2)A"/>
    <x v="10"/>
    <s v="(L1T2)A"/>
  </r>
  <r>
    <n v="126"/>
    <s v="Sunday"/>
    <s v="2:30-04:00"/>
    <s v="M"/>
    <n v="44"/>
    <n v="706"/>
    <s v="PHY111(L1T1)C"/>
    <x v="11"/>
    <s v="(L1T1)C"/>
  </r>
  <r>
    <n v="127"/>
    <s v="Sunday"/>
    <s v="2:30-04:00"/>
    <s v="M"/>
    <n v="45"/>
    <n v="707"/>
    <s v="TE401(L4T1)A(Ap)"/>
    <x v="16"/>
    <s v="(L4T1)A(Ap)"/>
  </r>
  <r>
    <n v="128"/>
    <s v="Sunday"/>
    <s v="2:30-04:00"/>
    <s v="M"/>
    <n v="46"/>
    <n v="301"/>
    <s v="TE311(L3T3)A"/>
    <x v="44"/>
    <s v="(L3T3)A"/>
  </r>
  <r>
    <n v="129"/>
    <s v="Sunday"/>
    <s v="2:30-04:00"/>
    <s v="M"/>
    <n v="47"/>
    <n v="304"/>
    <s v="MAT111(L1T1)D"/>
    <x v="14"/>
    <s v="(L1T1)D"/>
  </r>
  <r>
    <n v="130"/>
    <s v="Sunday"/>
    <s v="2:30-04:00"/>
    <s v="M"/>
    <n v="48"/>
    <n v="711"/>
    <s v="BUC403(L3T3)D"/>
    <x v="6"/>
    <s v="(L3T3)D"/>
  </r>
  <r>
    <n v="131"/>
    <s v="Sunday"/>
    <s v="2:30-04:00"/>
    <s v="M"/>
    <n v="49"/>
    <n v="712"/>
    <n v="0"/>
    <x v="2"/>
    <n v="0"/>
  </r>
  <r>
    <n v="132"/>
    <s v="Sunday"/>
    <s v="2:30-04:00"/>
    <s v="M"/>
    <n v="50"/>
    <n v="0"/>
    <n v="0"/>
    <x v="2"/>
    <n v="0"/>
  </r>
  <r>
    <n v="133"/>
    <s v="Sunday"/>
    <s v="04:00-05:30"/>
    <s v="P"/>
    <n v="39"/>
    <n v="701"/>
    <s v="TE404(L4T2)(WP)"/>
    <x v="45"/>
    <s v="(L4T2)(WP)"/>
  </r>
  <r>
    <n v="134"/>
    <s v="Sunday"/>
    <s v="04:00-05:30"/>
    <s v="P"/>
    <n v="40"/>
    <n v="702"/>
    <s v="PHY111(L1T1)D"/>
    <x v="11"/>
    <s v="(L1T1)D"/>
  </r>
  <r>
    <n v="135"/>
    <s v="Sunday"/>
    <s v="04:00-05:30"/>
    <s v="P"/>
    <n v="41"/>
    <n v="703"/>
    <n v="0"/>
    <x v="2"/>
    <n v="0"/>
  </r>
  <r>
    <n v="136"/>
    <s v="Sunday"/>
    <s v="04:00-05:30"/>
    <s v="P"/>
    <n v="42"/>
    <n v="704"/>
    <s v="TE309(L3T2)B"/>
    <x v="1"/>
    <s v="(L3T2)B"/>
  </r>
  <r>
    <n v="137"/>
    <s v="Sunday"/>
    <s v="04:00-05:30"/>
    <s v="P"/>
    <n v="43"/>
    <n v="705"/>
    <s v="TE215(L2T1)C"/>
    <x v="43"/>
    <s v="(L2T1)C"/>
  </r>
  <r>
    <n v="138"/>
    <s v="Sunday"/>
    <s v="04:00-05:30"/>
    <s v="P"/>
    <n v="44"/>
    <n v="706"/>
    <s v="ENG111(L1T1)A"/>
    <x v="18"/>
    <s v="(L1T1)A"/>
  </r>
  <r>
    <n v="139"/>
    <s v="Sunday"/>
    <s v="04:00-05:30"/>
    <s v="P"/>
    <n v="45"/>
    <n v="707"/>
    <n v="0"/>
    <x v="2"/>
    <n v="0"/>
  </r>
  <r>
    <n v="140"/>
    <s v="Sunday"/>
    <s v="04:00-05:30"/>
    <s v="P"/>
    <n v="46"/>
    <n v="301"/>
    <n v="0"/>
    <x v="2"/>
    <n v="0"/>
  </r>
  <r>
    <n v="141"/>
    <s v="Sunday"/>
    <s v="04:00-05:30"/>
    <s v="P"/>
    <n v="47"/>
    <n v="304"/>
    <s v="MAT111(L1T1)C"/>
    <x v="14"/>
    <s v="(L1T1)C"/>
  </r>
  <r>
    <n v="142"/>
    <s v="Sunday"/>
    <s v="04:00-05:30"/>
    <s v="P"/>
    <n v="48"/>
    <n v="711"/>
    <n v="0"/>
    <x v="2"/>
    <n v="0"/>
  </r>
  <r>
    <n v="143"/>
    <s v="Sunday"/>
    <s v="04:00-05:30"/>
    <s v="P"/>
    <n v="49"/>
    <n v="712"/>
    <n v="0"/>
    <x v="2"/>
    <n v="0"/>
  </r>
  <r>
    <n v="144"/>
    <s v="Sunday"/>
    <s v="04:00-05:30"/>
    <s v="P"/>
    <n v="50"/>
    <n v="0"/>
    <n v="0"/>
    <x v="2"/>
    <n v="0"/>
  </r>
  <r>
    <n v="145"/>
    <s v="Monday"/>
    <s v="08:30-10:00"/>
    <s v="A"/>
    <n v="77"/>
    <n v="701"/>
    <s v="TE215(L2T1)D"/>
    <x v="43"/>
    <s v="(L2T1)D"/>
  </r>
  <r>
    <n v="146"/>
    <s v="Monday"/>
    <s v="08:30-10:00"/>
    <s v="A"/>
    <n v="78"/>
    <n v="702"/>
    <s v="TE404(L4T2)B(Ap)"/>
    <x v="16"/>
    <s v="(L4T2)B(Ap)"/>
  </r>
  <r>
    <n v="147"/>
    <s v="Monday"/>
    <s v="08:30-10:00"/>
    <s v="A"/>
    <n v="79"/>
    <n v="703"/>
    <s v="BDS307(L3T2)A"/>
    <x v="0"/>
    <s v="(L3T2)A"/>
  </r>
  <r>
    <n v="148"/>
    <s v="Monday"/>
    <s v="08:30-10:00"/>
    <s v="A"/>
    <n v="80"/>
    <n v="704"/>
    <s v="TE405(L4T1)E"/>
    <x v="46"/>
    <s v="(L4T1)E"/>
  </r>
  <r>
    <n v="149"/>
    <s v="Monday"/>
    <s v="08:30-10:00"/>
    <s v="A"/>
    <n v="81"/>
    <n v="705"/>
    <s v="TE310(L3T3)B"/>
    <x v="47"/>
    <s v="(L3T3)B"/>
  </r>
  <r>
    <n v="150"/>
    <s v="Monday"/>
    <s v="08:30-10:00"/>
    <s v="A"/>
    <n v="82"/>
    <n v="706"/>
    <s v="A&amp;M209(L2T3)C"/>
    <x v="12"/>
    <s v="(L2T3)C"/>
  </r>
  <r>
    <n v="151"/>
    <s v="Monday"/>
    <s v="08:30-10:00"/>
    <s v="A"/>
    <n v="83"/>
    <n v="707"/>
    <s v="xxx"/>
    <x v="29"/>
    <s v="xxx"/>
  </r>
  <r>
    <n v="152"/>
    <s v="Monday"/>
    <s v="08:30-10:00"/>
    <s v="A"/>
    <n v="84"/>
    <n v="301"/>
    <n v="0"/>
    <x v="2"/>
    <n v="0"/>
  </r>
  <r>
    <n v="153"/>
    <s v="Monday"/>
    <s v="08:30-10:00"/>
    <s v="A"/>
    <n v="85"/>
    <n v="304"/>
    <s v="ENG111(L1T1)A"/>
    <x v="18"/>
    <s v="(L1T1)A"/>
  </r>
  <r>
    <n v="154"/>
    <s v="Monday"/>
    <s v="08:30-10:00"/>
    <s v="A"/>
    <n v="86"/>
    <n v="711"/>
    <n v="0"/>
    <x v="2"/>
    <n v="0"/>
  </r>
  <r>
    <n v="155"/>
    <s v="Monday"/>
    <s v="08:30-10:00"/>
    <s v="A"/>
    <n v="87"/>
    <n v="712"/>
    <n v="0"/>
    <x v="2"/>
    <n v="0"/>
  </r>
  <r>
    <n v="156"/>
    <s v="Monday"/>
    <s v="08:30-10:00"/>
    <s v="A"/>
    <n v="88"/>
    <n v="301"/>
    <s v="TE409(L4T1)C"/>
    <x v="34"/>
    <s v="(L4T1)C"/>
  </r>
  <r>
    <n v="157"/>
    <s v="Monday"/>
    <s v="10:00-11:30"/>
    <s v="D"/>
    <n v="77"/>
    <n v="701"/>
    <s v="TE401 (L4T1)FAB"/>
    <x v="35"/>
    <s v="(L4T1)FAB"/>
  </r>
  <r>
    <n v="158"/>
    <s v="Monday"/>
    <s v="10:00-11:30"/>
    <s v="D"/>
    <n v="78"/>
    <n v="702"/>
    <s v="TE404(L4T2)A(Ap)"/>
    <x v="16"/>
    <s v="(L4T2)A(Ap)"/>
  </r>
  <r>
    <n v="159"/>
    <s v="Monday"/>
    <s v="10:00-11:30"/>
    <s v="D"/>
    <n v="79"/>
    <n v="703"/>
    <s v="TE204(L2T3)D"/>
    <x v="30"/>
    <s v="(L2T3)D"/>
  </r>
  <r>
    <n v="160"/>
    <s v="Monday"/>
    <s v="10:00-11:30"/>
    <s v="D"/>
    <n v="80"/>
    <n v="704"/>
    <s v="TE212(L2T2)A"/>
    <x v="48"/>
    <s v="(L2T2)A"/>
  </r>
  <r>
    <n v="161"/>
    <s v="Monday"/>
    <s v="10:00-11:30"/>
    <s v="D"/>
    <n v="81"/>
    <n v="705"/>
    <s v="TE310(L3T3)A"/>
    <x v="47"/>
    <s v="(L3T3)A"/>
  </r>
  <r>
    <n v="162"/>
    <s v="Monday"/>
    <s v="10:00-11:30"/>
    <s v="D"/>
    <n v="82"/>
    <n v="706"/>
    <s v="TE215(L2T1)A"/>
    <x v="43"/>
    <s v="(L2T1)A"/>
  </r>
  <r>
    <n v="163"/>
    <s v="Monday"/>
    <s v="10:00-11:30"/>
    <s v="D"/>
    <n v="83"/>
    <n v="707"/>
    <s v="TE305(L3T1)C"/>
    <x v="32"/>
    <s v="(L3T1)C"/>
  </r>
  <r>
    <n v="164"/>
    <s v="Monday"/>
    <s v="10:00-11:30"/>
    <s v="D"/>
    <n v="84"/>
    <n v="301"/>
    <s v="TE111(L1T1)A"/>
    <x v="49"/>
    <s v="(L1T1)A"/>
  </r>
  <r>
    <n v="165"/>
    <s v="Monday"/>
    <s v="10:00-11:30"/>
    <s v="D"/>
    <n v="85"/>
    <n v="304"/>
    <s v="A&amp;M209(L2T3)A"/>
    <x v="15"/>
    <s v="(L2T3)A"/>
  </r>
  <r>
    <n v="166"/>
    <s v="Monday"/>
    <s v="10:00-11:30"/>
    <s v="D"/>
    <n v="86"/>
    <n v="711"/>
    <n v="0"/>
    <x v="2"/>
    <n v="0"/>
  </r>
  <r>
    <n v="167"/>
    <s v="Monday"/>
    <s v="10:00-11:30"/>
    <s v="D"/>
    <n v="87"/>
    <n v="712"/>
    <n v="0"/>
    <x v="2"/>
    <n v="0"/>
  </r>
  <r>
    <n v="168"/>
    <s v="Monday"/>
    <s v="10:00-11:30"/>
    <s v="D"/>
    <n v="88"/>
    <n v="0"/>
    <n v="0"/>
    <x v="2"/>
    <n v="0"/>
  </r>
  <r>
    <n v="169"/>
    <s v="Monday"/>
    <s v="11:30-01:00"/>
    <s v="G"/>
    <n v="77"/>
    <n v="701"/>
    <s v="TE132(L1T3)D"/>
    <x v="4"/>
    <s v="(L1T3)D"/>
  </r>
  <r>
    <n v="170"/>
    <s v="Monday"/>
    <s v="11:30-01:00"/>
    <s v="G"/>
    <n v="78"/>
    <n v="702"/>
    <n v="0"/>
    <x v="2"/>
    <n v="0"/>
  </r>
  <r>
    <n v="171"/>
    <s v="Monday"/>
    <s v="11:30-01:00"/>
    <s v="G"/>
    <n v="79"/>
    <n v="703"/>
    <s v="TE408(L4T2)A(Ap)"/>
    <x v="7"/>
    <s v="(L4T2)A(Ap)"/>
  </r>
  <r>
    <n v="172"/>
    <s v="Monday"/>
    <s v="11:30-01:00"/>
    <s v="G"/>
    <n v="80"/>
    <n v="704"/>
    <s v="TE306(L3T1)A"/>
    <x v="48"/>
    <s v="(L3T1)A"/>
  </r>
  <r>
    <n v="173"/>
    <s v="Monday"/>
    <s v="11:30-01:00"/>
    <s v="G"/>
    <n v="81"/>
    <n v="705"/>
    <s v="TE213(L2T1)D"/>
    <x v="50"/>
    <s v="(L2T1)D"/>
  </r>
  <r>
    <n v="174"/>
    <s v="Monday"/>
    <s v="11:30-01:00"/>
    <s v="G"/>
    <n v="82"/>
    <n v="706"/>
    <s v="MAT133(L1T3)E"/>
    <x v="8"/>
    <s v="(L1T3)E"/>
  </r>
  <r>
    <n v="175"/>
    <s v="Monday"/>
    <s v="11:30-01:00"/>
    <s v="G"/>
    <n v="83"/>
    <n v="707"/>
    <s v="TE405(L4T1)C"/>
    <x v="46"/>
    <s v="(L4T1)C"/>
  </r>
  <r>
    <n v="176"/>
    <s v="Monday"/>
    <s v="11:30-01:00"/>
    <s v="G"/>
    <n v="84"/>
    <n v="301"/>
    <s v="BUS208(L2T2)A"/>
    <x v="22"/>
    <s v="(L2T2)A"/>
  </r>
  <r>
    <n v="177"/>
    <s v="Monday"/>
    <s v="11:30-01:00"/>
    <s v="G"/>
    <n v="85"/>
    <n v="304"/>
    <s v="TE211(L2T1)A"/>
    <x v="37"/>
    <s v="(L2T1)A"/>
  </r>
  <r>
    <n v="178"/>
    <s v="Monday"/>
    <s v="11:30-01:00"/>
    <s v="G"/>
    <n v="86"/>
    <n v="711"/>
    <s v="BUC403(L3T3)B"/>
    <x v="51"/>
    <s v="(L3T3)B"/>
  </r>
  <r>
    <n v="179"/>
    <s v="Monday"/>
    <s v="11:30-01:00"/>
    <s v="G"/>
    <n v="87"/>
    <n v="712"/>
    <n v="0"/>
    <x v="2"/>
    <n v="0"/>
  </r>
  <r>
    <n v="180"/>
    <s v="Monday"/>
    <s v="11:30-01:00"/>
    <s v="G"/>
    <n v="88"/>
    <n v="0"/>
    <n v="0"/>
    <x v="2"/>
    <n v="0"/>
  </r>
  <r>
    <n v="181"/>
    <s v="Monday"/>
    <s v="01:00-02:30"/>
    <s v="J"/>
    <n v="77"/>
    <n v="701"/>
    <s v="  701    TE 408(L4T2)(SPF) MMH"/>
    <x v="35"/>
    <s v="(L4T2)(SPF) "/>
  </r>
  <r>
    <n v="182"/>
    <s v="Monday"/>
    <s v="01:00-02:30"/>
    <s v="J"/>
    <n v="78"/>
    <n v="702"/>
    <s v="TE301(L3T1)B"/>
    <x v="42"/>
    <s v="(L3T1)B"/>
  </r>
  <r>
    <n v="183"/>
    <s v="Monday"/>
    <s v="01:00-02:30"/>
    <s v="J"/>
    <n v="79"/>
    <n v="703"/>
    <s v="TE406(L4T1)A"/>
    <x v="27"/>
    <s v="(L4T1)A"/>
  </r>
  <r>
    <n v="184"/>
    <s v="Monday"/>
    <s v="01:00-02:30"/>
    <s v="J"/>
    <n v="80"/>
    <n v="704"/>
    <s v="BDS307(L3T2)B"/>
    <x v="0"/>
    <s v="(L3T2)B"/>
  </r>
  <r>
    <n v="185"/>
    <s v="Monday"/>
    <s v="01:00-02:30"/>
    <s v="J"/>
    <n v="81"/>
    <n v="705"/>
    <s v="xxx"/>
    <x v="29"/>
    <s v="xxx"/>
  </r>
  <r>
    <n v="186"/>
    <s v="Monday"/>
    <s v="01:00-02:30"/>
    <s v="J"/>
    <n v="82"/>
    <n v="706"/>
    <s v="MAT133(L1T3)D"/>
    <x v="8"/>
    <s v="(L1T3)D"/>
  </r>
  <r>
    <n v="187"/>
    <s v="Monday"/>
    <s v="01:00-02:30"/>
    <s v="J"/>
    <n v="83"/>
    <n v="707"/>
    <s v="TE402(L3T3)B"/>
    <x v="31"/>
    <s v="(L3T3)B"/>
  </r>
  <r>
    <n v="188"/>
    <s v="Monday"/>
    <s v="01:00-02:30"/>
    <s v="J"/>
    <n v="84"/>
    <n v="301"/>
    <s v="BUS208(L2T2)C"/>
    <x v="22"/>
    <s v="(L2T2)C"/>
  </r>
  <r>
    <n v="189"/>
    <s v="Monday"/>
    <s v="01:00-02:30"/>
    <s v="J"/>
    <n v="85"/>
    <n v="304"/>
    <s v="TE111(L1T1)B"/>
    <x v="49"/>
    <s v="(L1T1)B"/>
  </r>
  <r>
    <n v="190"/>
    <s v="Monday"/>
    <s v="01:00-02:30"/>
    <s v="J"/>
    <n v="86"/>
    <n v="711"/>
    <n v="0"/>
    <x v="2"/>
    <n v="0"/>
  </r>
  <r>
    <n v="191"/>
    <s v="Monday"/>
    <s v="01:00-02:30"/>
    <s v="J"/>
    <n v="87"/>
    <n v="712"/>
    <n v="0"/>
    <x v="2"/>
    <n v="0"/>
  </r>
  <r>
    <n v="192"/>
    <s v="Monday"/>
    <s v="01:00-02:30"/>
    <s v="J"/>
    <n v="88"/>
    <n v="302"/>
    <s v="TE409(L4T1)E"/>
    <x v="34"/>
    <s v="(L4T1)E"/>
  </r>
  <r>
    <n v="193"/>
    <s v="Monday"/>
    <s v="2:30-04:00"/>
    <s v="M"/>
    <n v="77"/>
    <n v="701"/>
    <s v="TE204(L2T3)E"/>
    <x v="52"/>
    <s v="(L2T3)E"/>
  </r>
  <r>
    <n v="194"/>
    <s v="Monday"/>
    <s v="2:30-04:00"/>
    <s v="M"/>
    <n v="78"/>
    <n v="702"/>
    <s v="TE204(L2T3)B"/>
    <x v="7"/>
    <s v="(L2T3)B"/>
  </r>
  <r>
    <n v="195"/>
    <s v="Monday"/>
    <s v="2:30-04:00"/>
    <s v="M"/>
    <n v="79"/>
    <n v="703"/>
    <s v="PHY122(L1T2)B"/>
    <x v="21"/>
    <s v="(L1T2)B"/>
  </r>
  <r>
    <n v="196"/>
    <s v="Monday"/>
    <s v="2:30-04:00"/>
    <s v="M"/>
    <n v="80"/>
    <n v="704"/>
    <s v="MAT133(L1T3)A"/>
    <x v="8"/>
    <s v="(L1T3)A"/>
  </r>
  <r>
    <n v="197"/>
    <s v="Monday"/>
    <s v="2:30-04:00"/>
    <s v="M"/>
    <n v="81"/>
    <n v="705"/>
    <s v="CHE124(L1T2)A"/>
    <x v="10"/>
    <s v="(L1T2)A"/>
  </r>
  <r>
    <n v="198"/>
    <s v="Monday"/>
    <s v="2:30-04:00"/>
    <s v="M"/>
    <n v="82"/>
    <n v="706"/>
    <s v="TE203(L2T2)B"/>
    <x v="38"/>
    <s v="(L2T2)B"/>
  </r>
  <r>
    <n v="199"/>
    <s v="Monday"/>
    <s v="2:30-04:00"/>
    <s v="M"/>
    <n v="83"/>
    <n v="707"/>
    <s v="A&amp;M209(L2T3)F"/>
    <x v="12"/>
    <s v="(L2T3)F"/>
  </r>
  <r>
    <n v="200"/>
    <s v="Monday"/>
    <s v="2:30-04:00"/>
    <s v="M"/>
    <n v="84"/>
    <n v="301"/>
    <s v="STA131(L1T3)D"/>
    <x v="17"/>
    <s v="(L1T3)D"/>
  </r>
  <r>
    <n v="201"/>
    <s v="Monday"/>
    <s v="2:30-04:00"/>
    <s v="M"/>
    <n v="85"/>
    <n v="304"/>
    <s v="MAT111(L1T1)B"/>
    <x v="14"/>
    <s v="(L1T1)B"/>
  </r>
  <r>
    <n v="202"/>
    <s v="Monday"/>
    <s v="2:30-04:00"/>
    <s v="M"/>
    <n v="86"/>
    <n v="711"/>
    <n v="0"/>
    <x v="2"/>
    <n v="0"/>
  </r>
  <r>
    <n v="203"/>
    <s v="Monday"/>
    <s v="2:30-04:00"/>
    <s v="M"/>
    <n v="87"/>
    <n v="712"/>
    <n v="0"/>
    <x v="2"/>
    <n v="0"/>
  </r>
  <r>
    <n v="204"/>
    <s v="Monday"/>
    <s v="2:30-04:00"/>
    <s v="M"/>
    <n v="88"/>
    <n v="302"/>
    <n v="0"/>
    <x v="2"/>
    <n v="0"/>
  </r>
  <r>
    <n v="205"/>
    <s v="Monday"/>
    <s v="04:00-05:30"/>
    <s v="P"/>
    <n v="77"/>
    <n v="701"/>
    <s v="TE309(L3T2)A"/>
    <x v="1"/>
    <s v="(L3T2)A"/>
  </r>
  <r>
    <n v="206"/>
    <s v="Monday"/>
    <s v="04:00-05:30"/>
    <s v="P"/>
    <n v="78"/>
    <n v="702"/>
    <s v="TE406(L4T1)C"/>
    <x v="27"/>
    <s v="(L4T1)C"/>
  </r>
  <r>
    <n v="207"/>
    <s v="Monday"/>
    <s v="04:00-05:30"/>
    <s v="P"/>
    <n v="79"/>
    <n v="703"/>
    <s v="PHY122(L1T2)A"/>
    <x v="21"/>
    <s v="(L1T2)A"/>
  </r>
  <r>
    <n v="208"/>
    <s v="Monday"/>
    <s v="04:00-05:30"/>
    <s v="P"/>
    <n v="80"/>
    <n v="704"/>
    <s v="STA131(L1T3)A"/>
    <x v="19"/>
    <s v="(L1T3)A"/>
  </r>
  <r>
    <n v="209"/>
    <s v="Monday"/>
    <s v="04:00-05:30"/>
    <s v="P"/>
    <n v="81"/>
    <n v="705"/>
    <s v="CHE124(L1T2)B"/>
    <x v="10"/>
    <s v="(L1T2)B"/>
  </r>
  <r>
    <n v="210"/>
    <s v="Monday"/>
    <s v="04:00-05:30"/>
    <s v="P"/>
    <n v="82"/>
    <n v="706"/>
    <n v="0"/>
    <x v="2"/>
    <n v="0"/>
  </r>
  <r>
    <n v="211"/>
    <s v="Monday"/>
    <s v="04:00-05:30"/>
    <s v="P"/>
    <n v="83"/>
    <n v="707"/>
    <s v="BUS208(L2T2)B"/>
    <x v="22"/>
    <s v="(L2T2)B"/>
  </r>
  <r>
    <n v="212"/>
    <s v="Monday"/>
    <s v="04:00-05:30"/>
    <s v="P"/>
    <n v="84"/>
    <n v="301"/>
    <s v="STA131(L1T3)E"/>
    <x v="17"/>
    <s v="(L1T3)E"/>
  </r>
  <r>
    <n v="213"/>
    <s v="Monday"/>
    <s v="04:00-05:30"/>
    <s v="P"/>
    <n v="85"/>
    <n v="304"/>
    <s v="MAT111(L1T1)C"/>
    <x v="14"/>
    <s v="(L1T1)C"/>
  </r>
  <r>
    <n v="214"/>
    <s v="Monday"/>
    <s v="04:00-05:30"/>
    <s v="P"/>
    <n v="86"/>
    <n v="711"/>
    <n v="0"/>
    <x v="2"/>
    <n v="0"/>
  </r>
  <r>
    <n v="215"/>
    <s v="Monday"/>
    <s v="04:00-05:30"/>
    <s v="P"/>
    <n v="87"/>
    <n v="712"/>
    <n v="0"/>
    <x v="2"/>
    <n v="0"/>
  </r>
  <r>
    <n v="216"/>
    <s v="Monday"/>
    <s v="04:00-05:30"/>
    <s v="P"/>
    <n v="88"/>
    <n v="0"/>
    <n v="0"/>
    <x v="2"/>
    <n v="0"/>
  </r>
  <r>
    <n v="217"/>
    <s v="Tuesday"/>
    <s v="08:30-10:00"/>
    <s v="A"/>
    <n v="113"/>
    <n v="701"/>
    <s v="TE204(L2T3)C"/>
    <x v="30"/>
    <s v="(L2T3)C"/>
  </r>
  <r>
    <n v="218"/>
    <s v="Tuesday"/>
    <s v="08:30-10:00"/>
    <s v="A"/>
    <n v="114"/>
    <n v="702"/>
    <n v="0"/>
    <x v="2"/>
    <n v="0"/>
  </r>
  <r>
    <n v="219"/>
    <s v="Tuesday"/>
    <s v="08:30-10:00"/>
    <s v="A"/>
    <n v="115"/>
    <n v="703"/>
    <n v="0"/>
    <x v="2"/>
    <n v="0"/>
  </r>
  <r>
    <n v="220"/>
    <s v="Tuesday"/>
    <s v="08:30-10:00"/>
    <s v="A"/>
    <n v="116"/>
    <n v="704"/>
    <s v="TE310(L3T3)A"/>
    <x v="47"/>
    <s v="(L3T3)A"/>
  </r>
  <r>
    <n v="221"/>
    <s v="Tuesday"/>
    <s v="08:30-10:00"/>
    <s v="A"/>
    <n v="117"/>
    <n v="705"/>
    <s v="TE132(L1T3)B"/>
    <x v="4"/>
    <s v="(L1T3)B"/>
  </r>
  <r>
    <n v="222"/>
    <s v="Tuesday"/>
    <s v="08:30-10:00"/>
    <s v="A"/>
    <n v="118"/>
    <n v="706"/>
    <n v="0"/>
    <x v="2"/>
    <n v="0"/>
  </r>
  <r>
    <n v="223"/>
    <s v="Tuesday"/>
    <s v="08:30-10:00"/>
    <s v="A"/>
    <n v="119"/>
    <n v="707"/>
    <s v="TE402(L3T3)C"/>
    <x v="31"/>
    <s v="(L3T3)C"/>
  </r>
  <r>
    <n v="224"/>
    <s v="Tuesday"/>
    <s v="08:30-10:00"/>
    <s v="A"/>
    <n v="120"/>
    <n v="301"/>
    <s v="TE302(L3T1)C"/>
    <x v="28"/>
    <s v="(L3T1)C"/>
  </r>
  <r>
    <n v="225"/>
    <s v="Tuesday"/>
    <s v="08:30-10:00"/>
    <s v="A"/>
    <n v="121"/>
    <n v="304"/>
    <n v="0"/>
    <x v="2"/>
    <n v="0"/>
  </r>
  <r>
    <n v="226"/>
    <s v="Tuesday"/>
    <s v="08:30-10:00"/>
    <s v="A"/>
    <n v="122"/>
    <n v="711"/>
    <n v="0"/>
    <x v="2"/>
    <n v="0"/>
  </r>
  <r>
    <n v="227"/>
    <s v="Tuesday"/>
    <s v="08:30-10:00"/>
    <s v="A"/>
    <n v="123"/>
    <n v="712"/>
    <n v="0"/>
    <x v="2"/>
    <n v="0"/>
  </r>
  <r>
    <n v="228"/>
    <s v="Tuesday"/>
    <s v="08:30-10:00"/>
    <s v="A"/>
    <n v="124"/>
    <n v="302"/>
    <n v="0"/>
    <x v="2"/>
    <n v="0"/>
  </r>
  <r>
    <n v="229"/>
    <s v="Tuesday"/>
    <s v="10:00-11:30"/>
    <s v="D"/>
    <n v="113"/>
    <n v="701"/>
    <s v="xxxx"/>
    <x v="53"/>
    <s v="xxxx"/>
  </r>
  <r>
    <n v="230"/>
    <s v="Tuesday"/>
    <s v="10:00-11:30"/>
    <s v="D"/>
    <n v="114"/>
    <n v="702"/>
    <s v="TE305(L3T1)A"/>
    <x v="32"/>
    <s v="(L3T1)A"/>
  </r>
  <r>
    <n v="231"/>
    <s v="Tuesday"/>
    <s v="10:00-11:30"/>
    <s v="D"/>
    <n v="115"/>
    <n v="703"/>
    <s v="TE205(L2T2)C"/>
    <x v="26"/>
    <s v="(L2T2)C"/>
  </r>
  <r>
    <n v="232"/>
    <s v="Tuesday"/>
    <s v="10:00-11:30"/>
    <s v="D"/>
    <n v="116"/>
    <n v="704"/>
    <s v="TE310(L3T3)C"/>
    <x v="47"/>
    <s v="(L3T3)C"/>
  </r>
  <r>
    <n v="233"/>
    <s v="Tuesday"/>
    <s v="10:00-11:30"/>
    <s v="D"/>
    <n v="117"/>
    <n v="705"/>
    <s v="TE133(L1T3)B"/>
    <x v="10"/>
    <s v="(L1T3)B"/>
  </r>
  <r>
    <n v="234"/>
    <s v="Tuesday"/>
    <s v="10:00-11:30"/>
    <s v="D"/>
    <n v="118"/>
    <n v="706"/>
    <s v="TE213(L2T1)A"/>
    <x v="54"/>
    <s v="(L2T1)A"/>
  </r>
  <r>
    <n v="235"/>
    <s v="Tuesday"/>
    <s v="10:00-11:30"/>
    <s v="D"/>
    <n v="119"/>
    <n v="707"/>
    <s v="TE405(L4T1)A"/>
    <x v="41"/>
    <s v="(L4T1)A"/>
  </r>
  <r>
    <n v="236"/>
    <s v="Tuesday"/>
    <s v="10:00-11:30"/>
    <s v="D"/>
    <n v="120"/>
    <n v="301"/>
    <s v="TE302(L3T1)B"/>
    <x v="28"/>
    <s v="(L3T1)B"/>
  </r>
  <r>
    <n v="237"/>
    <s v="Tuesday"/>
    <s v="10:00-11:30"/>
    <s v="D"/>
    <n v="121"/>
    <n v="304"/>
    <s v="TE408(L4T2)(SWP)"/>
    <x v="55"/>
    <s v="(L4T2)(SWP)"/>
  </r>
  <r>
    <n v="238"/>
    <s v="Tuesday"/>
    <s v="10:00-11:30"/>
    <s v="D"/>
    <n v="122"/>
    <n v="711"/>
    <s v="TE204(L2T3)F"/>
    <x v="56"/>
    <s v="(L2T3)F"/>
  </r>
  <r>
    <n v="239"/>
    <s v="Tuesday"/>
    <s v="10:00-11:30"/>
    <s v="D"/>
    <n v="123"/>
    <n v="712"/>
    <n v="0"/>
    <x v="2"/>
    <n v="0"/>
  </r>
  <r>
    <n v="240"/>
    <s v="Tuesday"/>
    <s v="10:00-11:30"/>
    <s v="D"/>
    <n v="124"/>
    <n v="302"/>
    <s v="TE409(L4T1)B"/>
    <x v="34"/>
    <s v="(L4T1)B"/>
  </r>
  <r>
    <n v="241"/>
    <s v="Tuesday"/>
    <s v="11:30-01:00"/>
    <s v="G"/>
    <n v="113"/>
    <n v="701"/>
    <s v="TE204(L2T3)D"/>
    <x v="30"/>
    <s v="(L2T3)D"/>
  </r>
  <r>
    <n v="242"/>
    <s v="Tuesday"/>
    <s v="11:30-01:00"/>
    <s v="G"/>
    <n v="114"/>
    <n v="702"/>
    <s v="TE302(L3T1)A"/>
    <x v="50"/>
    <s v="(L3T1)A"/>
  </r>
  <r>
    <n v="243"/>
    <s v="Tuesday"/>
    <s v="11:30-01:00"/>
    <s v="G"/>
    <n v="115"/>
    <n v="703"/>
    <s v="TE205(L2T2)B"/>
    <x v="26"/>
    <s v="(L2T2)B"/>
  </r>
  <r>
    <n v="244"/>
    <s v="Tuesday"/>
    <s v="11:30-01:00"/>
    <s v="G"/>
    <n v="116"/>
    <n v="704"/>
    <s v="TE310(L3T3)D"/>
    <x v="47"/>
    <s v="(L3T3)D"/>
  </r>
  <r>
    <n v="245"/>
    <s v="Tuesday"/>
    <s v="11:30-01:00"/>
    <s v="G"/>
    <n v="117"/>
    <n v="705"/>
    <s v="TE133(L1T3)A"/>
    <x v="10"/>
    <s v="(L1T3)A"/>
  </r>
  <r>
    <n v="246"/>
    <s v="Tuesday"/>
    <s v="11:30-01:00"/>
    <s v="G"/>
    <n v="118"/>
    <n v="706"/>
    <s v="TE204(L2T3)A"/>
    <x v="36"/>
    <s v="(L2T3)A"/>
  </r>
  <r>
    <n v="247"/>
    <s v="Tuesday"/>
    <s v="11:30-01:00"/>
    <s v="G"/>
    <n v="119"/>
    <n v="707"/>
    <s v="TE213(L2T1)B"/>
    <x v="54"/>
    <s v="(L2T1)B"/>
  </r>
  <r>
    <n v="248"/>
    <s v="Tuesday"/>
    <s v="11:30-01:00"/>
    <s v="G"/>
    <n v="120"/>
    <n v="301"/>
    <s v="TE401(L4T1)(WP)"/>
    <x v="55"/>
    <s v="(L4T1)(WP)"/>
  </r>
  <r>
    <n v="249"/>
    <s v="Tuesday"/>
    <s v="11:30-01:00"/>
    <s v="G"/>
    <n v="121"/>
    <n v="304"/>
    <s v="TE 211(L2T1)C"/>
    <x v="33"/>
    <s v="(L2T1)C"/>
  </r>
  <r>
    <n v="250"/>
    <s v="Tuesday"/>
    <s v="11:30-01:00"/>
    <s v="G"/>
    <n v="122"/>
    <n v="711"/>
    <s v="TE111(L1T1)A"/>
    <x v="49"/>
    <s v="(L1T1)A"/>
  </r>
  <r>
    <n v="251"/>
    <s v="Tuesday"/>
    <s v="11:30-01:00"/>
    <s v="G"/>
    <n v="123"/>
    <n v="712"/>
    <n v="0"/>
    <x v="2"/>
    <n v="0"/>
  </r>
  <r>
    <n v="252"/>
    <s v="Tuesday"/>
    <s v="11:30-01:00"/>
    <s v="G"/>
    <n v="124"/>
    <n v="302"/>
    <n v="0"/>
    <x v="2"/>
    <n v="0"/>
  </r>
  <r>
    <n v="253"/>
    <s v="Tuesday"/>
    <s v="01:00-02:30"/>
    <s v="J"/>
    <n v="113"/>
    <n v="701"/>
    <s v="MAT133(L1T3)A"/>
    <x v="8"/>
    <s v="(L1T3)A"/>
  </r>
  <r>
    <n v="254"/>
    <s v="Tuesday"/>
    <s v="01:00-02:30"/>
    <s v="J"/>
    <n v="114"/>
    <n v="702"/>
    <s v="GED211(L2T1)C"/>
    <x v="0"/>
    <s v="(L2T1)C"/>
  </r>
  <r>
    <n v="255"/>
    <s v="Tuesday"/>
    <s v="01:00-02:30"/>
    <s v="J"/>
    <n v="115"/>
    <n v="703"/>
    <s v="TE210(L2T3)F"/>
    <x v="57"/>
    <s v="(L2T3)F"/>
  </r>
  <r>
    <n v="256"/>
    <s v="Tuesday"/>
    <s v="01:00-02:30"/>
    <s v="J"/>
    <n v="116"/>
    <n v="704"/>
    <s v="TE213(L2T1)D"/>
    <x v="50"/>
    <s v="(L2T1)D"/>
  </r>
  <r>
    <n v="257"/>
    <s v="Tuesday"/>
    <s v="01:00-02:30"/>
    <s v="J"/>
    <n v="117"/>
    <n v="705"/>
    <s v="xxxx"/>
    <x v="39"/>
    <s v="xxxx"/>
  </r>
  <r>
    <n v="258"/>
    <s v="Tuesday"/>
    <s v="01:00-02:30"/>
    <s v="J"/>
    <n v="118"/>
    <n v="706"/>
    <s v="TE308 (L3T2)B"/>
    <x v="36"/>
    <s v="(L3T2)B"/>
  </r>
  <r>
    <n v="259"/>
    <s v="Tuesday"/>
    <s v="01:00-02:30"/>
    <s v="J"/>
    <n v="119"/>
    <n v="707"/>
    <n v="0"/>
    <x v="2"/>
    <n v="0"/>
  </r>
  <r>
    <n v="260"/>
    <s v="Tuesday"/>
    <s v="01:00-02:30"/>
    <s v="J"/>
    <n v="120"/>
    <n v="301"/>
    <s v="TE111(L1T1)B"/>
    <x v="49"/>
    <s v="(L1T1)B"/>
  </r>
  <r>
    <n v="261"/>
    <s v="Tuesday"/>
    <s v="01:00-02:30"/>
    <s v="J"/>
    <n v="121"/>
    <n v="304"/>
    <s v="MAT111(L1T1)A"/>
    <x v="14"/>
    <s v="(L1T1)A"/>
  </r>
  <r>
    <n v="262"/>
    <s v="Tuesday"/>
    <s v="01:00-02:30"/>
    <s v="J"/>
    <n v="122"/>
    <n v="711"/>
    <s v="TE405(L4T1)B"/>
    <x v="41"/>
    <s v="(L4T1)B"/>
  </r>
  <r>
    <n v="263"/>
    <s v="Tuesday"/>
    <s v="01:00-02:30"/>
    <s v="J"/>
    <n v="123"/>
    <n v="712"/>
    <n v="0"/>
    <x v="2"/>
    <n v="0"/>
  </r>
  <r>
    <n v="264"/>
    <s v="Tuesday"/>
    <s v="01:00-02:30"/>
    <s v="J"/>
    <n v="124"/>
    <n v="302"/>
    <s v="TE409(L4T1)A"/>
    <x v="34"/>
    <s v="(L4T1)A"/>
  </r>
  <r>
    <n v="265"/>
    <s v="Tuesday"/>
    <s v="2:30-04:00"/>
    <s v="M"/>
    <n v="113"/>
    <n v="701"/>
    <s v="MAT133(L1T3)D"/>
    <x v="8"/>
    <s v="(L1T3)D"/>
  </r>
  <r>
    <n v="266"/>
    <s v="Tuesday"/>
    <s v="2:30-04:00"/>
    <s v="M"/>
    <n v="114"/>
    <n v="702"/>
    <s v="TE210(L2T3)E"/>
    <x v="57"/>
    <s v="(L2T3)E"/>
  </r>
  <r>
    <n v="267"/>
    <s v="Tuesday"/>
    <s v="2:30-04:00"/>
    <s v="M"/>
    <n v="115"/>
    <n v="703"/>
    <s v="TE213(L2T1)C"/>
    <x v="27"/>
    <s v="(L2T1)C"/>
  </r>
  <r>
    <n v="268"/>
    <s v="Tuesday"/>
    <s v="2:30-04:00"/>
    <s v="M"/>
    <n v="116"/>
    <n v="704"/>
    <s v="TE301(L3T1)B"/>
    <x v="42"/>
    <s v="(L3T1)B"/>
  </r>
  <r>
    <n v="269"/>
    <s v="Tuesday"/>
    <s v="2:30-04:00"/>
    <s v="M"/>
    <n v="117"/>
    <n v="705"/>
    <s v="TE133(L1T3)C"/>
    <x v="10"/>
    <s v="(L1T3)C"/>
  </r>
  <r>
    <n v="270"/>
    <s v="Tuesday"/>
    <s v="2:30-04:00"/>
    <s v="M"/>
    <n v="118"/>
    <n v="706"/>
    <s v="TE405(L4T1)C"/>
    <x v="46"/>
    <s v="(L4T1)C"/>
  </r>
  <r>
    <n v="271"/>
    <s v="Tuesday"/>
    <s v="2:30-04:00"/>
    <s v="M"/>
    <n v="119"/>
    <n v="707"/>
    <s v="MAT122(L1T2)A"/>
    <x v="58"/>
    <s v="(L1T2)A"/>
  </r>
  <r>
    <n v="272"/>
    <s v="Tuesday"/>
    <s v="2:30-04:00"/>
    <s v="M"/>
    <n v="120"/>
    <n v="301"/>
    <s v="ENG111(L1T1)B"/>
    <x v="18"/>
    <s v="(L1T1)B"/>
  </r>
  <r>
    <n v="273"/>
    <s v="Tuesday"/>
    <s v="2:30-04:00"/>
    <s v="M"/>
    <n v="121"/>
    <n v="304"/>
    <s v="ENG122(L1T2)B"/>
    <x v="59"/>
    <s v="(L1T2)B"/>
  </r>
  <r>
    <n v="274"/>
    <s v="Tuesday"/>
    <s v="2:30-04:00"/>
    <s v="M"/>
    <n v="122"/>
    <n v="711"/>
    <s v="TE204(L2T3)E"/>
    <x v="52"/>
    <s v="(L2T3)E"/>
  </r>
  <r>
    <n v="275"/>
    <s v="Tuesday"/>
    <s v="2:30-04:00"/>
    <s v="M"/>
    <n v="123"/>
    <n v="712"/>
    <n v="0"/>
    <x v="2"/>
    <n v="0"/>
  </r>
  <r>
    <n v="276"/>
    <s v="Tuesday"/>
    <s v="2:30-04:00"/>
    <s v="M"/>
    <n v="124"/>
    <n v="302"/>
    <n v="0"/>
    <x v="2"/>
    <n v="0"/>
  </r>
  <r>
    <n v="277"/>
    <s v="Tuesday"/>
    <s v="04:00-05:30"/>
    <s v="P"/>
    <n v="113"/>
    <n v="701"/>
    <s v="GED211(L2T1)D"/>
    <x v="0"/>
    <s v="(L2T1)D"/>
  </r>
  <r>
    <n v="278"/>
    <s v="Tuesday"/>
    <s v="04:00-05:30"/>
    <s v="P"/>
    <n v="114"/>
    <n v="702"/>
    <s v="TE301(L3T1)A"/>
    <x v="42"/>
    <s v="(L3T1)A"/>
  </r>
  <r>
    <n v="279"/>
    <s v="Tuesday"/>
    <s v="04:00-05:30"/>
    <s v="P"/>
    <n v="115"/>
    <n v="703"/>
    <s v="TE406(L4T1)B"/>
    <x v="27"/>
    <s v="(L4T1)B"/>
  </r>
  <r>
    <n v="280"/>
    <s v="Tuesday"/>
    <s v="04:00-05:30"/>
    <s v="P"/>
    <n v="116"/>
    <n v="704"/>
    <s v="TE406(L4T1)E"/>
    <x v="60"/>
    <s v="(L4T1)E"/>
  </r>
  <r>
    <n v="281"/>
    <s v="Tuesday"/>
    <s v="04:00-05:30"/>
    <s v="P"/>
    <n v="117"/>
    <n v="705"/>
    <n v="0"/>
    <x v="2"/>
    <n v="0"/>
  </r>
  <r>
    <n v="282"/>
    <s v="Tuesday"/>
    <s v="04:00-05:30"/>
    <s v="P"/>
    <n v="118"/>
    <n v="706"/>
    <s v="TE405L4T1)E"/>
    <x v="46"/>
    <s v="TE405L4T1)E"/>
  </r>
  <r>
    <n v="283"/>
    <s v="Tuesday"/>
    <s v="04:00-05:30"/>
    <s v="P"/>
    <n v="119"/>
    <n v="707"/>
    <s v="MAT122(L1T2)B"/>
    <x v="58"/>
    <s v="(L1T2)B"/>
  </r>
  <r>
    <n v="284"/>
    <s v="Tuesday"/>
    <s v="04:00-05:30"/>
    <s v="P"/>
    <n v="120"/>
    <n v="301"/>
    <s v="STA131(L1T3)D"/>
    <x v="17"/>
    <s v="(L1T3)D"/>
  </r>
  <r>
    <n v="285"/>
    <s v="Tuesday"/>
    <s v="04:00-05:30"/>
    <s v="P"/>
    <n v="121"/>
    <n v="304"/>
    <s v="ENG122(L1T2)A"/>
    <x v="59"/>
    <s v="(L1T2)A"/>
  </r>
  <r>
    <n v="286"/>
    <s v="Tuesday"/>
    <s v="04:00-05:30"/>
    <s v="P"/>
    <n v="122"/>
    <n v="711"/>
    <s v="BDS307(L3T2)A"/>
    <x v="12"/>
    <s v="(L3T2)A"/>
  </r>
  <r>
    <n v="287"/>
    <s v="Tuesday"/>
    <s v="04:00-05:30"/>
    <s v="P"/>
    <n v="123"/>
    <n v="712"/>
    <n v="0"/>
    <x v="2"/>
    <n v="0"/>
  </r>
  <r>
    <n v="288"/>
    <s v="Tuesday"/>
    <s v="04:00-05:30"/>
    <s v="P"/>
    <n v="124"/>
    <s v="404AB"/>
    <n v="0"/>
    <x v="2"/>
    <n v="0"/>
  </r>
  <r>
    <n v="289"/>
    <s v="Wednesday"/>
    <s v="08:30-10:00"/>
    <s v="A"/>
    <n v="151"/>
    <n v="701"/>
    <n v="0"/>
    <x v="2"/>
    <n v="0"/>
  </r>
  <r>
    <n v="290"/>
    <s v="Wednesday"/>
    <s v="08:30-10:00"/>
    <s v="A"/>
    <n v="152"/>
    <n v="702"/>
    <s v="TE306(L3T1)C"/>
    <x v="48"/>
    <s v="(L3T1)C"/>
  </r>
  <r>
    <n v="291"/>
    <s v="Wednesday"/>
    <s v="08:30-10:00"/>
    <s v="A"/>
    <n v="153"/>
    <n v="703"/>
    <s v="A&amp;M209(L2T3)D"/>
    <x v="12"/>
    <s v="(L2T3)D"/>
  </r>
  <r>
    <n v="292"/>
    <s v="Wednesday"/>
    <s v="08:30-10:00"/>
    <s v="A"/>
    <n v="154"/>
    <n v="704"/>
    <s v="TE310(L3T3)B"/>
    <x v="47"/>
    <s v="(L3T3)B"/>
  </r>
  <r>
    <n v="293"/>
    <s v="Wednesday"/>
    <s v="08:30-10:00"/>
    <s v="A"/>
    <n v="155"/>
    <n v="705"/>
    <s v="xxx"/>
    <x v="29"/>
    <s v="xxx"/>
  </r>
  <r>
    <n v="294"/>
    <s v="Wednesday"/>
    <s v="08:30-10:00"/>
    <s v="A"/>
    <n v="156"/>
    <n v="706"/>
    <n v="0"/>
    <x v="2"/>
    <n v="0"/>
  </r>
  <r>
    <n v="295"/>
    <s v="Wednesday"/>
    <s v="08:30-10:00"/>
    <s v="A"/>
    <n v="157"/>
    <n v="707"/>
    <s v="TE402(L3T3)D"/>
    <x v="31"/>
    <s v="(L3T3)D"/>
  </r>
  <r>
    <n v="296"/>
    <s v="Wednesday"/>
    <s v="08:30-10:00"/>
    <s v="A"/>
    <n v="158"/>
    <n v="301"/>
    <s v="TE311(L3T3)C"/>
    <x v="33"/>
    <s v="(L3T3)C"/>
  </r>
  <r>
    <n v="297"/>
    <s v="Wednesday"/>
    <s v="08:30-10:00"/>
    <s v="A"/>
    <n v="159"/>
    <n v="304"/>
    <s v="TE311(L3T3A"/>
    <x v="44"/>
    <s v="(L3T3A"/>
  </r>
  <r>
    <n v="298"/>
    <s v="Wednesday"/>
    <s v="08:30-10:00"/>
    <s v="A"/>
    <n v="160"/>
    <n v="711"/>
    <n v="0"/>
    <x v="2"/>
    <n v="0"/>
  </r>
  <r>
    <n v="299"/>
    <s v="Wednesday"/>
    <s v="08:30-10:00"/>
    <s v="A"/>
    <n v="161"/>
    <n v="712"/>
    <n v="0"/>
    <x v="2"/>
    <n v="0"/>
  </r>
  <r>
    <n v="300"/>
    <s v="Wednesday"/>
    <s v="08:30-10:00"/>
    <s v="A"/>
    <n v="162"/>
    <n v="302"/>
    <s v="TE409(L4T1)C"/>
    <x v="34"/>
    <s v="(L4T1)C"/>
  </r>
  <r>
    <n v="301"/>
    <s v="Wednesday"/>
    <s v="10:00-11:30"/>
    <s v="D"/>
    <n v="151"/>
    <n v="701"/>
    <s v="TE 404(L4T2)(Fb)"/>
    <x v="35"/>
    <s v="(L4T2)(Fb)"/>
  </r>
  <r>
    <n v="302"/>
    <s v="Wednesday"/>
    <s v="10:00-11:30"/>
    <s v="D"/>
    <n v="152"/>
    <n v="702"/>
    <s v="TE306(L3T1)B"/>
    <x v="48"/>
    <s v="(L3T1)B"/>
  </r>
  <r>
    <n v="303"/>
    <s v="Wednesday"/>
    <s v="10:00-11:30"/>
    <s v="D"/>
    <n v="153"/>
    <n v="703"/>
    <s v="MAT133(L1T3)C"/>
    <x v="8"/>
    <s v="(L1T3)C"/>
  </r>
  <r>
    <n v="304"/>
    <s v="Wednesday"/>
    <s v="10:00-11:30"/>
    <s v="D"/>
    <n v="154"/>
    <n v="704"/>
    <s v="TE310(L3T3)C"/>
    <x v="47"/>
    <s v="(L3T3)C"/>
  </r>
  <r>
    <n v="305"/>
    <s v="Wednesday"/>
    <s v="10:00-11:30"/>
    <s v="D"/>
    <n v="155"/>
    <n v="705"/>
    <s v="TE402(L3T3)A"/>
    <x v="31"/>
    <s v="(L3T3)A"/>
  </r>
  <r>
    <n v="306"/>
    <s v="Wednesday"/>
    <s v="10:00-11:30"/>
    <s v="D"/>
    <n v="156"/>
    <n v="706"/>
    <s v="TE301(L3T1)C"/>
    <x v="42"/>
    <s v="(L3T1)C"/>
  </r>
  <r>
    <n v="307"/>
    <s v="Wednesday"/>
    <s v="10:00-11:30"/>
    <s v="D"/>
    <n v="157"/>
    <n v="707"/>
    <s v="TE305(L3T1)B"/>
    <x v="32"/>
    <s v="(L3T1)B"/>
  </r>
  <r>
    <n v="308"/>
    <s v="Wednesday"/>
    <s v="10:00-11:30"/>
    <s v="D"/>
    <n v="158"/>
    <n v="301"/>
    <s v="TE311(L3T3)D"/>
    <x v="33"/>
    <s v="(L3T3)D"/>
  </r>
  <r>
    <n v="309"/>
    <s v="Wednesday"/>
    <s v="10:00-11:30"/>
    <s v="D"/>
    <n v="159"/>
    <n v="304"/>
    <s v="TE401(L4T1)(WP)"/>
    <x v="55"/>
    <s v="(L4T1)(WP)"/>
  </r>
  <r>
    <n v="310"/>
    <s v="Wednesday"/>
    <s v="10:00-11:30"/>
    <s v="D"/>
    <n v="160"/>
    <n v="711"/>
    <n v="0"/>
    <x v="2"/>
    <n v="0"/>
  </r>
  <r>
    <n v="311"/>
    <s v="Wednesday"/>
    <s v="10:00-11:30"/>
    <s v="D"/>
    <n v="161"/>
    <n v="712"/>
    <n v="0"/>
    <x v="2"/>
    <n v="0"/>
  </r>
  <r>
    <n v="312"/>
    <s v="Wednesday"/>
    <s v="10:00-11:30"/>
    <s v="D"/>
    <n v="162"/>
    <n v="302"/>
    <n v="0"/>
    <x v="2"/>
    <n v="0"/>
  </r>
  <r>
    <n v="313"/>
    <s v="Wednesday"/>
    <s v="11:30-01:00"/>
    <s v="G"/>
    <n v="151"/>
    <n v="701"/>
    <s v="TE408(L4T2)(SPF)"/>
    <x v="35"/>
    <s v="(L4T2)(SPF)"/>
  </r>
  <r>
    <n v="314"/>
    <s v="Wednesday"/>
    <s v="11:30-01:00"/>
    <s v="G"/>
    <n v="152"/>
    <n v="702"/>
    <s v="TE211(L2T1)B"/>
    <x v="37"/>
    <s v="(L2T1)B"/>
  </r>
  <r>
    <n v="315"/>
    <s v="Wednesday"/>
    <s v="11:30-01:00"/>
    <s v="G"/>
    <n v="153"/>
    <n v="703"/>
    <s v="TE302(L3T1)A"/>
    <x v="50"/>
    <s v="(L3T1)A"/>
  </r>
  <r>
    <n v="316"/>
    <s v="Wednesday"/>
    <s v="11:30-01:00"/>
    <s v="G"/>
    <n v="154"/>
    <n v="704"/>
    <s v="TE310(L3T3)D"/>
    <x v="47"/>
    <s v="(L3T3)D"/>
  </r>
  <r>
    <n v="317"/>
    <s v="Wednesday"/>
    <s v="11:30-01:00"/>
    <s v="G"/>
    <n v="155"/>
    <n v="705"/>
    <s v="TE401(L4T1)B(Ap)"/>
    <x v="16"/>
    <s v="(L4T1)B(Ap)"/>
  </r>
  <r>
    <n v="318"/>
    <s v="Wednesday"/>
    <s v="11:30-01:00"/>
    <s v="G"/>
    <n v="156"/>
    <n v="706"/>
    <s v="TE308(L3T2)B"/>
    <x v="36"/>
    <s v="(L3T2)B"/>
  </r>
  <r>
    <n v="319"/>
    <s v="Wednesday"/>
    <s v="11:30-01:00"/>
    <s v="G"/>
    <n v="157"/>
    <n v="707"/>
    <s v="TE406(L4T1)C"/>
    <x v="27"/>
    <s v="(L4T1)C"/>
  </r>
  <r>
    <n v="320"/>
    <s v="Wednesday"/>
    <s v="11:30-01:00"/>
    <s v="G"/>
    <n v="158"/>
    <n v="301"/>
    <s v="TE408(L4T2)(SWP)"/>
    <x v="55"/>
    <s v="(L4T2)(SWP)"/>
  </r>
  <r>
    <n v="321"/>
    <s v="Wednesday"/>
    <s v="11:30-01:00"/>
    <s v="G"/>
    <n v="159"/>
    <n v="304"/>
    <s v="MAT111(L1T1)D"/>
    <x v="14"/>
    <s v="(L1T1)D"/>
  </r>
  <r>
    <n v="322"/>
    <s v="Wednesday"/>
    <s v="11:30-01:00"/>
    <s v="G"/>
    <n v="160"/>
    <n v="711"/>
    <s v="TE111(L1T1)C"/>
    <x v="56"/>
    <s v="(L1T1)C"/>
  </r>
  <r>
    <n v="323"/>
    <s v="Wednesday"/>
    <s v="11:30-01:00"/>
    <s v="G"/>
    <n v="161"/>
    <n v="712"/>
    <s v="TE205(L2T2)C"/>
    <x v="26"/>
    <s v="(L2T2)C"/>
  </r>
  <r>
    <n v="324"/>
    <s v="Wednesday"/>
    <s v="11:30-01:00"/>
    <s v="G"/>
    <n v="162"/>
    <n v="302"/>
    <s v="TE311(L3T3B"/>
    <x v="44"/>
    <s v="(L3T3B"/>
  </r>
  <r>
    <n v="325"/>
    <s v="Wednesday"/>
    <s v="01:00-02:30"/>
    <s v="J"/>
    <n v="151"/>
    <n v="701"/>
    <n v="0"/>
    <x v="2"/>
    <n v="0"/>
  </r>
  <r>
    <n v="326"/>
    <s v="Wednesday"/>
    <s v="01:00-02:30"/>
    <s v="J"/>
    <n v="152"/>
    <n v="702"/>
    <s v="TE210(L2T3)D"/>
    <x v="9"/>
    <s v="(L2T3)D"/>
  </r>
  <r>
    <n v="327"/>
    <s v="Wednesday"/>
    <s v="01:00-02:30"/>
    <s v="J"/>
    <n v="153"/>
    <n v="703"/>
    <s v="TE306(L3T1)A"/>
    <x v="48"/>
    <s v="(L3T1)A"/>
  </r>
  <r>
    <n v="328"/>
    <s v="Wednesday"/>
    <s v="01:00-02:30"/>
    <s v="J"/>
    <n v="154"/>
    <n v="704"/>
    <s v="TE406(L4T1)B"/>
    <x v="27"/>
    <s v="(L4T1)B"/>
  </r>
  <r>
    <n v="329"/>
    <s v="Wednesday"/>
    <s v="01:00-02:30"/>
    <s v="J"/>
    <n v="155"/>
    <n v="705"/>
    <s v="TE402(L3T3)C"/>
    <x v="31"/>
    <s v="(L3T3)C"/>
  </r>
  <r>
    <n v="330"/>
    <s v="Wednesday"/>
    <s v="01:00-02:30"/>
    <s v="J"/>
    <n v="156"/>
    <n v="706"/>
    <s v="xxx"/>
    <x v="53"/>
    <s v="xxx"/>
  </r>
  <r>
    <n v="331"/>
    <s v="Wednesday"/>
    <s v="01:00-02:30"/>
    <s v="J"/>
    <n v="157"/>
    <n v="707"/>
    <s v="TE308(L3T2)A"/>
    <x v="36"/>
    <s v="(L3T2)A"/>
  </r>
  <r>
    <n v="332"/>
    <s v="Wednesday"/>
    <s v="01:00-02:30"/>
    <s v="J"/>
    <n v="158"/>
    <n v="301"/>
    <s v="TE 212(L2T2)C"/>
    <x v="49"/>
    <s v="(L2T2)C"/>
  </r>
  <r>
    <n v="333"/>
    <s v="Wednesday"/>
    <s v="01:00-02:30"/>
    <s v="J"/>
    <n v="159"/>
    <n v="304"/>
    <s v="TE 211(L2T1)C"/>
    <x v="33"/>
    <s v="(L2T1)C"/>
  </r>
  <r>
    <n v="334"/>
    <s v="Wednesday"/>
    <s v="01:00-02:30"/>
    <s v="J"/>
    <n v="160"/>
    <n v="711"/>
    <s v="TE405(L4T1)A"/>
    <x v="41"/>
    <s v="(L4T1)A"/>
  </r>
  <r>
    <n v="335"/>
    <s v="Wednesday"/>
    <s v="01:00-02:30"/>
    <s v="J"/>
    <n v="161"/>
    <n v="712"/>
    <n v="0"/>
    <x v="2"/>
    <n v="0"/>
  </r>
  <r>
    <n v="336"/>
    <s v="Wednesday"/>
    <s v="01:00-02:30"/>
    <s v="J"/>
    <n v="162"/>
    <n v="302"/>
    <s v="TE409(L4T1)E"/>
    <x v="34"/>
    <s v="(L4T1)E"/>
  </r>
  <r>
    <n v="337"/>
    <s v="Wednesday"/>
    <s v="2:30-04:00"/>
    <s v="M"/>
    <n v="151"/>
    <n v="701"/>
    <s v="TE215(L2T1)B"/>
    <x v="43"/>
    <s v="(L2T1)B"/>
  </r>
  <r>
    <n v="338"/>
    <s v="Wednesday"/>
    <s v="2:30-04:00"/>
    <s v="M"/>
    <n v="152"/>
    <n v="702"/>
    <s v="TE210(L2T3)C"/>
    <x v="9"/>
    <s v="(L2T3)C"/>
  </r>
  <r>
    <n v="339"/>
    <s v="Wednesday"/>
    <s v="2:30-04:00"/>
    <s v="M"/>
    <n v="153"/>
    <n v="703"/>
    <s v="MAT122(L1T2)A"/>
    <x v="58"/>
    <s v="(L1T2)A"/>
  </r>
  <r>
    <n v="340"/>
    <s v="Wednesday"/>
    <s v="2:30-04:00"/>
    <s v="M"/>
    <n v="154"/>
    <n v="704"/>
    <s v="GED211(L2T1)D"/>
    <x v="0"/>
    <s v="(L2T1)D"/>
  </r>
  <r>
    <n v="341"/>
    <s v="Wednesday"/>
    <s v="2:30-04:00"/>
    <s v="M"/>
    <n v="155"/>
    <n v="705"/>
    <s v="STA131(L1T3)C"/>
    <x v="19"/>
    <s v="(L1T3)C"/>
  </r>
  <r>
    <n v="342"/>
    <s v="Wednesday"/>
    <s v="2:30-04:00"/>
    <s v="M"/>
    <n v="156"/>
    <n v="706"/>
    <s v="TE212(L2T2)B"/>
    <x v="52"/>
    <s v="(L2T2)B"/>
  </r>
  <r>
    <n v="343"/>
    <s v="Wednesday"/>
    <s v="2:30-04:00"/>
    <s v="M"/>
    <n v="157"/>
    <n v="707"/>
    <s v="A&amp;M209(L2T3)B"/>
    <x v="15"/>
    <s v="(L2T3)B"/>
  </r>
  <r>
    <n v="344"/>
    <s v="Wednesday"/>
    <s v="2:30-04:00"/>
    <s v="M"/>
    <n v="158"/>
    <n v="301"/>
    <s v="TE111(L1T1)D"/>
    <x v="56"/>
    <s v="(L1T1)D"/>
  </r>
  <r>
    <n v="345"/>
    <s v="Wednesday"/>
    <s v="2:30-04:00"/>
    <s v="M"/>
    <n v="159"/>
    <n v="304"/>
    <s v="ENG122(L1T2)B"/>
    <x v="59"/>
    <s v="(L1T2)B"/>
  </r>
  <r>
    <n v="346"/>
    <s v="Wednesday"/>
    <s v="2:30-04:00"/>
    <s v="M"/>
    <n v="160"/>
    <n v="711"/>
    <n v="0"/>
    <x v="2"/>
    <n v="0"/>
  </r>
  <r>
    <n v="347"/>
    <s v="Wednesday"/>
    <s v="2:30-04:00"/>
    <s v="M"/>
    <n v="161"/>
    <n v="712"/>
    <s v="A&amp;M209(L2T3)E"/>
    <x v="12"/>
    <s v="(L2T3)E"/>
  </r>
  <r>
    <n v="348"/>
    <s v="Wednesday"/>
    <s v="2:30-04:00"/>
    <s v="M"/>
    <n v="162"/>
    <n v="302"/>
    <n v="0"/>
    <x v="2"/>
    <n v="0"/>
  </r>
  <r>
    <n v="349"/>
    <s v="Wednesday"/>
    <s v="04:00-05:30"/>
    <s v="P"/>
    <n v="151"/>
    <n v="701"/>
    <s v="TE404(L4T2)(WP)"/>
    <x v="45"/>
    <s v="(L4T2)(WP)"/>
  </r>
  <r>
    <n v="350"/>
    <s v="Wednesday"/>
    <s v="04:00-05:30"/>
    <s v="P"/>
    <n v="152"/>
    <n v="702"/>
    <s v="GED211(L2T1)A"/>
    <x v="0"/>
    <s v="(L2T1)A"/>
  </r>
  <r>
    <n v="351"/>
    <s v="Wednesday"/>
    <s v="04:00-05:30"/>
    <s v="P"/>
    <n v="153"/>
    <n v="703"/>
    <s v="TE215(L2T1)D"/>
    <x v="43"/>
    <s v="(L2T1)D"/>
  </r>
  <r>
    <n v="352"/>
    <s v="Wednesday"/>
    <s v="04:00-05:30"/>
    <s v="P"/>
    <n v="154"/>
    <n v="704"/>
    <s v="MAT122(L1T2)B"/>
    <x v="58"/>
    <s v="(L1T2)B"/>
  </r>
  <r>
    <n v="353"/>
    <s v="Wednesday"/>
    <s v="04:00-05:30"/>
    <s v="P"/>
    <n v="155"/>
    <n v="705"/>
    <n v="0"/>
    <x v="2"/>
    <n v="0"/>
  </r>
  <r>
    <n v="354"/>
    <s v="Wednesday"/>
    <s v="04:00-05:30"/>
    <s v="P"/>
    <n v="156"/>
    <n v="706"/>
    <n v="0"/>
    <x v="2"/>
    <n v="0"/>
  </r>
  <r>
    <n v="355"/>
    <s v="Wednesday"/>
    <s v="04:00-05:30"/>
    <s v="P"/>
    <n v="157"/>
    <n v="707"/>
    <n v="0"/>
    <x v="2"/>
    <n v="0"/>
  </r>
  <r>
    <n v="356"/>
    <s v="Wednesday"/>
    <s v="04:00-05:30"/>
    <s v="P"/>
    <n v="158"/>
    <n v="301"/>
    <n v="0"/>
    <x v="2"/>
    <n v="0"/>
  </r>
  <r>
    <n v="357"/>
    <s v="Wednesday"/>
    <s v="04:00-05:30"/>
    <s v="P"/>
    <n v="159"/>
    <n v="304"/>
    <s v="ENG122(L1T2)A"/>
    <x v="59"/>
    <s v="(L1T2)A"/>
  </r>
  <r>
    <n v="358"/>
    <s v="Wednesday"/>
    <s v="04:00-05:30"/>
    <s v="P"/>
    <n v="160"/>
    <n v="711"/>
    <n v="0"/>
    <x v="2"/>
    <n v="0"/>
  </r>
  <r>
    <n v="359"/>
    <s v="Wednesday"/>
    <s v="04:00-05:30"/>
    <s v="P"/>
    <n v="161"/>
    <n v="712"/>
    <s v="TE406(L4T1)E"/>
    <x v="60"/>
    <s v="(L4T1)E"/>
  </r>
  <r>
    <n v="360"/>
    <s v="Wednesday"/>
    <s v="04:00-05:30"/>
    <s v="P"/>
    <n v="162"/>
    <n v="401"/>
    <n v="0"/>
    <x v="2"/>
    <n v="0"/>
  </r>
  <r>
    <n v="361"/>
    <s v="Thursday"/>
    <s v="08:30-10:00"/>
    <s v="A"/>
    <n v="187"/>
    <n v="701"/>
    <n v="0"/>
    <x v="2"/>
    <n v="0"/>
  </r>
  <r>
    <n v="362"/>
    <s v="Thursday"/>
    <s v="08:30-10:00"/>
    <s v="A"/>
    <n v="188"/>
    <n v="702"/>
    <s v="TE305(L3T1)B"/>
    <x v="48"/>
    <s v="(L3T1)B"/>
  </r>
  <r>
    <n v="363"/>
    <s v="Thursday"/>
    <s v="08:30-10:00"/>
    <s v="A"/>
    <n v="189"/>
    <n v="703"/>
    <s v="TE210(L2T3)B"/>
    <x v="9"/>
    <s v="(L2T3)B"/>
  </r>
  <r>
    <n v="364"/>
    <s v="Thursday"/>
    <s v="08:30-10:00"/>
    <s v="A"/>
    <n v="190"/>
    <n v="704"/>
    <s v="TE210(L2T3)E"/>
    <x v="57"/>
    <s v="(L2T3)E"/>
  </r>
  <r>
    <n v="365"/>
    <s v="Thursday"/>
    <s v="08:30-10:00"/>
    <s v="A"/>
    <n v="191"/>
    <n v="705"/>
    <s v="TE132(L1T3)C"/>
    <x v="4"/>
    <s v="(L1T3)C"/>
  </r>
  <r>
    <n v="366"/>
    <s v="Thursday"/>
    <s v="08:30-10:00"/>
    <s v="A"/>
    <n v="192"/>
    <n v="706"/>
    <s v="BDS307(L3T2)B"/>
    <x v="0"/>
    <s v="(L3T2)B"/>
  </r>
  <r>
    <n v="367"/>
    <s v="Thursday"/>
    <s v="08:30-10:00"/>
    <s v="A"/>
    <n v="193"/>
    <n v="707"/>
    <n v="0"/>
    <x v="2"/>
    <n v="0"/>
  </r>
  <r>
    <n v="368"/>
    <s v="Thursday"/>
    <s v="08:30-10:00"/>
    <s v="A"/>
    <n v="194"/>
    <n v="301"/>
    <s v="TE204(L2T3)F"/>
    <x v="56"/>
    <s v="(L2T3)F"/>
  </r>
  <r>
    <n v="369"/>
    <s v="Thursday"/>
    <s v="08:30-10:00"/>
    <s v="A"/>
    <n v="195"/>
    <n v="304"/>
    <s v="ENG111(L1T1)C"/>
    <x v="18"/>
    <s v="(L1T1)C"/>
  </r>
  <r>
    <n v="370"/>
    <s v="Thursday"/>
    <s v="08:30-10:00"/>
    <s v="A"/>
    <n v="196"/>
    <n v="711"/>
    <s v="BDS211(L2T3)C"/>
    <x v="5"/>
    <s v="(L2T3)C"/>
  </r>
  <r>
    <n v="371"/>
    <s v="Thursday"/>
    <s v="08:30-10:00"/>
    <s v="A"/>
    <n v="197"/>
    <n v="712"/>
    <n v="0"/>
    <x v="2"/>
    <n v="0"/>
  </r>
  <r>
    <n v="372"/>
    <s v="Thursday"/>
    <s v="08:30-10:00"/>
    <s v="A"/>
    <n v="198"/>
    <n v="0"/>
    <n v="0"/>
    <x v="2"/>
    <n v="0"/>
  </r>
  <r>
    <n v="373"/>
    <s v="Thursday"/>
    <s v="10:00-11:30"/>
    <s v="D"/>
    <n v="187"/>
    <n v="701"/>
    <s v="TE210(L2T3)C"/>
    <x v="9"/>
    <s v="(L2T3)C"/>
  </r>
  <r>
    <n v="374"/>
    <s v="Thursday"/>
    <s v="10:00-11:30"/>
    <s v="D"/>
    <n v="188"/>
    <n v="702"/>
    <s v="TE213(L2T1)A"/>
    <x v="54"/>
    <s v="(L2T1)A"/>
  </r>
  <r>
    <n v="375"/>
    <s v="Thursday"/>
    <s v="10:00-11:30"/>
    <s v="D"/>
    <n v="189"/>
    <n v="703"/>
    <s v="MAT133(L1T3)C"/>
    <x v="8"/>
    <s v="(L1T3)C"/>
  </r>
  <r>
    <n v="376"/>
    <s v="Thursday"/>
    <s v="10:00-11:30"/>
    <s v="D"/>
    <n v="190"/>
    <n v="704"/>
    <s v="TE210(L2T3)F"/>
    <x v="57"/>
    <s v="(L2T3)F"/>
  </r>
  <r>
    <n v="377"/>
    <s v="Thursday"/>
    <s v="10:00-11:30"/>
    <s v="D"/>
    <n v="191"/>
    <n v="705"/>
    <s v="TE133(L1T3)D"/>
    <x v="20"/>
    <s v="(L1T3)D"/>
  </r>
  <r>
    <n v="378"/>
    <s v="Thursday"/>
    <s v="10:00-11:30"/>
    <s v="D"/>
    <n v="192"/>
    <n v="706"/>
    <s v="TE305(L3T1)C"/>
    <x v="32"/>
    <s v="(L3T1)C"/>
  </r>
  <r>
    <n v="379"/>
    <s v="Thursday"/>
    <s v="10:00-11:30"/>
    <s v="D"/>
    <n v="193"/>
    <n v="707"/>
    <s v="TE133(L1T3)E"/>
    <x v="20"/>
    <s v="(L1T3)E"/>
  </r>
  <r>
    <n v="380"/>
    <s v="Thursday"/>
    <s v="10:00-11:30"/>
    <s v="D"/>
    <n v="194"/>
    <n v="301"/>
    <s v="TE111(L1T1)C"/>
    <x v="56"/>
    <s v="(L1T1)C"/>
  </r>
  <r>
    <n v="381"/>
    <s v="Thursday"/>
    <s v="10:00-11:30"/>
    <s v="D"/>
    <n v="195"/>
    <n v="304"/>
    <s v="ENG111(L1T1)D"/>
    <x v="18"/>
    <s v="(L1T1)D"/>
  </r>
  <r>
    <n v="382"/>
    <s v="Thursday"/>
    <s v="10:00-11:30"/>
    <s v="D"/>
    <n v="196"/>
    <n v="711"/>
    <n v="0"/>
    <x v="2"/>
    <n v="0"/>
  </r>
  <r>
    <n v="383"/>
    <s v="Thursday"/>
    <s v="10:00-11:30"/>
    <s v="D"/>
    <n v="197"/>
    <n v="712"/>
    <s v="BDS211(L2T3)B"/>
    <x v="5"/>
    <s v="(L2T3)B"/>
  </r>
  <r>
    <n v="384"/>
    <s v="Thursday"/>
    <s v="10:00-11:30"/>
    <s v="D"/>
    <n v="198"/>
    <n v="302"/>
    <n v="0"/>
    <x v="2"/>
    <n v="0"/>
  </r>
  <r>
    <n v="385"/>
    <s v="Thursday"/>
    <s v="11:30-01:00"/>
    <s v="G"/>
    <n v="187"/>
    <n v="701"/>
    <s v="TE212(L2T2)A"/>
    <x v="48"/>
    <s v="(L2T2)A"/>
  </r>
  <r>
    <n v="386"/>
    <s v="Thursday"/>
    <s v="11:30-01:00"/>
    <s v="G"/>
    <n v="188"/>
    <n v="702"/>
    <s v="TE132(L1T3)A"/>
    <x v="4"/>
    <s v="(L1T3)A"/>
  </r>
  <r>
    <n v="387"/>
    <s v="Thursday"/>
    <s v="11:30-01:00"/>
    <s v="G"/>
    <n v="189"/>
    <n v="703"/>
    <s v="TE213(L2T1)B"/>
    <x v="54"/>
    <s v="(L2T1)B"/>
  </r>
  <r>
    <n v="388"/>
    <s v="Thursday"/>
    <s v="11:30-01:00"/>
    <s v="G"/>
    <n v="190"/>
    <n v="704"/>
    <s v="TE203(L2T2)B"/>
    <x v="38"/>
    <s v="(L2T2)B"/>
  </r>
  <r>
    <n v="389"/>
    <s v="Thursday"/>
    <s v="11:30-01:00"/>
    <s v="G"/>
    <n v="191"/>
    <n v="705"/>
    <s v="TE132(L1T3)E"/>
    <x v="3"/>
    <s v="(L1T3)E"/>
  </r>
  <r>
    <n v="390"/>
    <s v="Thursday"/>
    <s v="11:30-01:00"/>
    <s v="G"/>
    <n v="192"/>
    <n v="706"/>
    <s v="BDS307(L3T2)A"/>
    <x v="0"/>
    <s v="(L3T2)A"/>
  </r>
  <r>
    <n v="391"/>
    <s v="Thursday"/>
    <s v="11:30-01:00"/>
    <s v="G"/>
    <n v="193"/>
    <n v="707"/>
    <s v="TE402(L3T3)B"/>
    <x v="31"/>
    <s v="(L3T3)B"/>
  </r>
  <r>
    <n v="392"/>
    <s v="Thursday"/>
    <s v="11:30-01:00"/>
    <s v="G"/>
    <n v="194"/>
    <n v="301"/>
    <s v="TE111(L1T1)D"/>
    <x v="56"/>
    <s v="(L1T1)D"/>
  </r>
  <r>
    <n v="393"/>
    <s v="Thursday"/>
    <s v="11:30-01:00"/>
    <s v="G"/>
    <n v="195"/>
    <n v="304"/>
    <s v="ENG111(L1T1)C"/>
    <x v="18"/>
    <s v="(L1T1)C"/>
  </r>
  <r>
    <n v="394"/>
    <s v="Thursday"/>
    <s v="11:30-01:00"/>
    <s v="G"/>
    <n v="196"/>
    <n v="711"/>
    <n v="0"/>
    <x v="2"/>
    <n v="0"/>
  </r>
  <r>
    <n v="395"/>
    <s v="Thursday"/>
    <s v="11:30-01:00"/>
    <s v="G"/>
    <n v="197"/>
    <n v="712"/>
    <s v="BDS211(L2T3)A"/>
    <x v="23"/>
    <s v="(L2T3)A"/>
  </r>
  <r>
    <n v="396"/>
    <s v="Thursday"/>
    <s v="11:30-01:00"/>
    <s v="G"/>
    <n v="198"/>
    <n v="0"/>
    <n v="0"/>
    <x v="2"/>
    <n v="0"/>
  </r>
  <r>
    <n v="397"/>
    <s v="Thursday"/>
    <s v="01:00-02:30"/>
    <s v="J"/>
    <n v="187"/>
    <n v="701"/>
    <s v="TE215(L2T1)C"/>
    <x v="43"/>
    <s v="(L2T1)C"/>
  </r>
  <r>
    <n v="398"/>
    <s v="Thursday"/>
    <s v="01:00-02:30"/>
    <s v="J"/>
    <n v="188"/>
    <n v="702"/>
    <s v="TE210(L2T3)A"/>
    <x v="9"/>
    <s v="(L2T3)A"/>
  </r>
  <r>
    <n v="399"/>
    <s v="Thursday"/>
    <s v="01:00-02:30"/>
    <s v="J"/>
    <n v="189"/>
    <n v="703"/>
    <s v="MAT133(L1T3)F"/>
    <x v="8"/>
    <s v="(L1T3)F"/>
  </r>
  <r>
    <n v="400"/>
    <s v="Thursday"/>
    <s v="01:00-02:30"/>
    <s v="J"/>
    <n v="190"/>
    <n v="704"/>
    <s v="TE305(L3T1)C"/>
    <x v="48"/>
    <s v="(L3T1)C"/>
  </r>
  <r>
    <n v="401"/>
    <s v="Thursday"/>
    <s v="01:00-02:30"/>
    <s v="J"/>
    <n v="191"/>
    <n v="705"/>
    <s v="TE203(L2T2)A"/>
    <x v="38"/>
    <s v="(L2T2)A"/>
  </r>
  <r>
    <n v="402"/>
    <s v="Thursday"/>
    <s v="01:00-02:30"/>
    <s v="J"/>
    <n v="192"/>
    <n v="706"/>
    <s v="STA131(L1T3)A"/>
    <x v="19"/>
    <s v="(L1T3)A"/>
  </r>
  <r>
    <n v="403"/>
    <s v="Thursday"/>
    <s v="01:00-02:30"/>
    <s v="J"/>
    <n v="193"/>
    <n v="707"/>
    <s v="TE402(L3T3)A"/>
    <x v="31"/>
    <s v="(L3T3)A"/>
  </r>
  <r>
    <n v="404"/>
    <s v="Thursday"/>
    <s v="01:00-02:30"/>
    <s v="J"/>
    <n v="194"/>
    <n v="301"/>
    <s v="BUC403(L3T3)B"/>
    <x v="51"/>
    <s v="(L3T3)B"/>
  </r>
  <r>
    <n v="405"/>
    <s v="Thursday"/>
    <s v="01:00-02:30"/>
    <s v="J"/>
    <n v="195"/>
    <n v="304"/>
    <n v="0"/>
    <x v="2"/>
    <n v="0"/>
  </r>
  <r>
    <n v="406"/>
    <s v="Thursday"/>
    <s v="01:00-02:30"/>
    <s v="J"/>
    <n v="196"/>
    <n v="711"/>
    <s v="BDS211(L2T3)D"/>
    <x v="23"/>
    <s v="(L2T3)D"/>
  </r>
  <r>
    <n v="407"/>
    <s v="Thursday"/>
    <s v="01:00-02:30"/>
    <s v="J"/>
    <n v="197"/>
    <n v="712"/>
    <s v="A&amp;M209(L2T3)E"/>
    <x v="12"/>
    <s v="(L2T3)E"/>
  </r>
  <r>
    <n v="408"/>
    <s v="Thursday"/>
    <s v="01:00-02:30"/>
    <s v="J"/>
    <n v="198"/>
    <n v="302"/>
    <n v="0"/>
    <x v="2"/>
    <n v="0"/>
  </r>
  <r>
    <n v="409"/>
    <s v="Thursday"/>
    <s v="2:30-04:00"/>
    <s v="M"/>
    <n v="187"/>
    <n v="701"/>
    <s v="TE215(L2T1)B"/>
    <x v="43"/>
    <s v="(L2T1)B"/>
  </r>
  <r>
    <n v="410"/>
    <s v="Thursday"/>
    <s v="2:30-04:00"/>
    <s v="M"/>
    <n v="188"/>
    <n v="702"/>
    <s v="PHY111(L1T1)D"/>
    <x v="11"/>
    <s v="(L1T1)D"/>
  </r>
  <r>
    <n v="411"/>
    <s v="Thursday"/>
    <s v="2:30-04:00"/>
    <s v="M"/>
    <n v="189"/>
    <n v="703"/>
    <n v="0"/>
    <x v="2"/>
    <n v="0"/>
  </r>
  <r>
    <n v="412"/>
    <s v="Thursday"/>
    <s v="2:30-04:00"/>
    <s v="M"/>
    <n v="190"/>
    <n v="704"/>
    <s v="GED211(L2T1)C"/>
    <x v="0"/>
    <s v="(L2T1)C"/>
  </r>
  <r>
    <n v="413"/>
    <s v="Thursday"/>
    <s v="2:30-04:00"/>
    <s v="M"/>
    <n v="191"/>
    <n v="705"/>
    <s v="TE132(L1T3)F"/>
    <x v="3"/>
    <s v="(L1T3)F"/>
  </r>
  <r>
    <n v="414"/>
    <s v="Thursday"/>
    <s v="2:30-04:00"/>
    <s v="M"/>
    <n v="192"/>
    <n v="706"/>
    <s v="MAT133(L1T3)B"/>
    <x v="8"/>
    <s v="(L1T3)B"/>
  </r>
  <r>
    <n v="415"/>
    <s v="Thursday"/>
    <s v="2:30-04:00"/>
    <s v="M"/>
    <n v="193"/>
    <n v="707"/>
    <n v="0"/>
    <x v="2"/>
    <n v="0"/>
  </r>
  <r>
    <n v="416"/>
    <s v="Thursday"/>
    <s v="2:30-04:00"/>
    <s v="M"/>
    <n v="194"/>
    <n v="301"/>
    <s v="TE212(L2T2)B"/>
    <x v="52"/>
    <s v="(L2T2)B"/>
  </r>
  <r>
    <n v="417"/>
    <s v="Thursday"/>
    <s v="2:30-04:00"/>
    <s v="M"/>
    <n v="195"/>
    <n v="304"/>
    <s v="TE 212(L2T2)C"/>
    <x v="49"/>
    <s v="(L2T2)C"/>
  </r>
  <r>
    <n v="418"/>
    <s v="Thursday"/>
    <s v="2:30-04:00"/>
    <s v="M"/>
    <n v="196"/>
    <n v="711"/>
    <s v="BDS211(L2T3)E"/>
    <x v="24"/>
    <s v="(L2T3)E"/>
  </r>
  <r>
    <n v="419"/>
    <s v="Thursday"/>
    <s v="2:30-04:00"/>
    <s v="M"/>
    <n v="197"/>
    <n v="712"/>
    <s v="A&amp;M209(L2T3)D"/>
    <x v="12"/>
    <s v="(L2T3)D"/>
  </r>
  <r>
    <n v="420"/>
    <s v="Thursday"/>
    <s v="2:30-04:00"/>
    <s v="M"/>
    <n v="198"/>
    <n v="0"/>
    <n v="0"/>
    <x v="2"/>
    <n v="0"/>
  </r>
  <r>
    <n v="421"/>
    <s v="Thursday"/>
    <s v="04:00-05:30"/>
    <s v="P"/>
    <n v="187"/>
    <n v="701"/>
    <n v="0"/>
    <x v="2"/>
    <n v="0"/>
  </r>
  <r>
    <n v="422"/>
    <s v="Thursday"/>
    <s v="04:00-05:30"/>
    <s v="P"/>
    <n v="188"/>
    <n v="702"/>
    <n v="0"/>
    <x v="2"/>
    <n v="0"/>
  </r>
  <r>
    <n v="423"/>
    <s v="Thursday"/>
    <s v="04:00-05:30"/>
    <s v="P"/>
    <n v="189"/>
    <n v="703"/>
    <s v="TE133(L1T3)F"/>
    <x v="20"/>
    <s v="(L1T3)F"/>
  </r>
  <r>
    <n v="424"/>
    <s v="Thursday"/>
    <s v="04:00-05:30"/>
    <s v="P"/>
    <n v="190"/>
    <n v="704"/>
    <s v="TE301(L3T1)C"/>
    <x v="42"/>
    <s v="(L3T1)C"/>
  </r>
  <r>
    <n v="425"/>
    <s v="Thursday"/>
    <s v="04:00-05:30"/>
    <s v="P"/>
    <n v="191"/>
    <n v="705"/>
    <s v="STA131(L1T3)B"/>
    <x v="19"/>
    <s v="(L1T3)B"/>
  </r>
  <r>
    <n v="426"/>
    <s v="Thursday"/>
    <s v="04:00-05:30"/>
    <s v="P"/>
    <n v="192"/>
    <n v="706"/>
    <s v="A&amp;M209(L2T3)B"/>
    <x v="15"/>
    <s v="(L2T3)B"/>
  </r>
  <r>
    <n v="427"/>
    <s v="Thursday"/>
    <s v="04:00-05:30"/>
    <s v="P"/>
    <n v="193"/>
    <n v="707"/>
    <s v="TE211(L2T1)D"/>
    <x v="13"/>
    <s v="(L2T1)D"/>
  </r>
  <r>
    <n v="428"/>
    <s v="Thursday"/>
    <s v="04:00-05:30"/>
    <s v="P"/>
    <n v="194"/>
    <n v="301"/>
    <s v="TE 205(L2T2)A"/>
    <x v="40"/>
    <s v="(L2T2)A"/>
  </r>
  <r>
    <n v="429"/>
    <s v="Thursday"/>
    <s v="04:00-05:30"/>
    <s v="P"/>
    <n v="195"/>
    <n v="304"/>
    <n v="0"/>
    <x v="2"/>
    <n v="0"/>
  </r>
  <r>
    <n v="430"/>
    <s v="Thursday"/>
    <s v="04:00-05:30"/>
    <s v="P"/>
    <n v="196"/>
    <n v="711"/>
    <s v="BDS211(L2T3)F"/>
    <x v="24"/>
    <s v="(L2T3)F"/>
  </r>
  <r>
    <n v="431"/>
    <s v="Thursday"/>
    <s v="04:00-05:30"/>
    <s v="P"/>
    <n v="197"/>
    <n v="712"/>
    <n v="0"/>
    <x v="2"/>
    <n v="0"/>
  </r>
  <r>
    <n v="432"/>
    <s v="Thursday"/>
    <s v="04:00-05:30"/>
    <s v="P"/>
    <n v="198"/>
    <n v="0"/>
    <n v="0"/>
    <x v="2"/>
    <n v="0"/>
  </r>
  <r>
    <n v="433"/>
    <m/>
    <m/>
    <m/>
    <m/>
    <m/>
    <m/>
    <x v="61"/>
    <m/>
  </r>
  <r>
    <n v="434"/>
    <s v="Saturday"/>
    <s v="08:30-10:00"/>
    <s v="A"/>
    <n v="18"/>
    <s v="L-Yarn1"/>
    <s v="Uttara campus(Yarn-I)"/>
    <x v="2"/>
    <s v="(Yarn-I)"/>
  </r>
  <r>
    <n v="435"/>
    <s v="Saturday"/>
    <s v="08:30-10:00"/>
    <s v="A"/>
    <n v="19"/>
    <s v="L-Yarn2"/>
    <n v="0"/>
    <x v="2"/>
    <n v="0"/>
  </r>
  <r>
    <n v="436"/>
    <s v="Saturday"/>
    <s v="08:30-10:00"/>
    <s v="A"/>
    <n v="20"/>
    <s v="L-Fab"/>
    <n v="0"/>
    <x v="2"/>
    <n v="0"/>
  </r>
  <r>
    <n v="437"/>
    <s v="Saturday"/>
    <s v="08:30-10:00"/>
    <s v="A"/>
    <n v="21"/>
    <s v="L-Col"/>
    <n v="0"/>
    <x v="2"/>
    <n v="0"/>
  </r>
  <r>
    <n v="438"/>
    <s v="Saturday"/>
    <s v="08:30-10:00"/>
    <s v="A"/>
    <n v="22"/>
    <s v="L-App201"/>
    <s v="TE404(L4T2)A(Ap)"/>
    <x v="16"/>
    <s v="(L4T2)A(Ap)"/>
  </r>
  <r>
    <n v="439"/>
    <s v="Saturday"/>
    <s v="08:30-10:00"/>
    <s v="A"/>
    <n v="23"/>
    <s v="L-QC1&#10;709"/>
    <n v="0"/>
    <x v="2"/>
    <n v="0"/>
  </r>
  <r>
    <n v="440"/>
    <s v="Saturday"/>
    <s v="08:30-10:00"/>
    <s v="A"/>
    <n v="24"/>
    <s v="L-QC2&#10;708"/>
    <n v="0"/>
    <x v="2"/>
    <n v="0"/>
  </r>
  <r>
    <n v="441"/>
    <s v="Saturday"/>
    <s v="08:30-10:00"/>
    <s v="A"/>
    <n v="25"/>
    <n v="0"/>
    <n v="0"/>
    <x v="2"/>
    <n v="0"/>
  </r>
  <r>
    <n v="442"/>
    <s v="Saturday"/>
    <s v="08:30-10:00"/>
    <s v="A"/>
    <n v="26"/>
    <n v="502"/>
    <n v="0"/>
    <x v="2"/>
    <n v="0"/>
  </r>
  <r>
    <n v="443"/>
    <s v="Saturday"/>
    <s v="08:30-10:00"/>
    <s v="A"/>
    <n v="27"/>
    <n v="0"/>
    <n v="0"/>
    <x v="2"/>
    <n v="0"/>
  </r>
  <r>
    <n v="444"/>
    <s v="Saturday"/>
    <s v="08:30-10:00"/>
    <s v="A"/>
    <n v="28"/>
    <s v="L-mec"/>
    <s v="TE210(L2T3)D"/>
    <x v="62"/>
    <s v="(L2T3)D"/>
  </r>
  <r>
    <n v="445"/>
    <s v="Saturday"/>
    <s v="10:00-11:30"/>
    <s v="D"/>
    <n v="18"/>
    <s v="L-Yarn1"/>
    <s v="Uttara campus(Yarn-I)"/>
    <x v="2"/>
    <s v="(Yarn-I)"/>
  </r>
  <r>
    <n v="446"/>
    <s v="Saturday"/>
    <s v="10:00-11:30"/>
    <s v="D"/>
    <n v="19"/>
    <s v="L-Yarn2"/>
    <n v="0"/>
    <x v="2"/>
    <n v="0"/>
  </r>
  <r>
    <n v="447"/>
    <s v="Saturday"/>
    <s v="10:00-11:30"/>
    <s v="D"/>
    <n v="20"/>
    <s v="L-Fab"/>
    <n v="0"/>
    <x v="2"/>
    <n v="0"/>
  </r>
  <r>
    <n v="448"/>
    <s v="Saturday"/>
    <s v="10:00-11:30"/>
    <s v="D"/>
    <n v="21"/>
    <s v="L-Col"/>
    <n v="0"/>
    <x v="2"/>
    <n v="0"/>
  </r>
  <r>
    <n v="449"/>
    <s v="Saturday"/>
    <s v="10:00-11:30"/>
    <s v="D"/>
    <n v="22"/>
    <s v="L-App201"/>
    <s v="TE404(L4T2)A(Ap)"/>
    <x v="16"/>
    <s v="(L4T2)A(Ap)"/>
  </r>
  <r>
    <n v="450"/>
    <s v="Saturday"/>
    <s v="10:00-11:30"/>
    <s v="D"/>
    <n v="23"/>
    <s v="L-QC1&#10;709"/>
    <n v="0"/>
    <x v="2"/>
    <n v="0"/>
  </r>
  <r>
    <n v="451"/>
    <s v="Saturday"/>
    <s v="10:00-11:30"/>
    <s v="D"/>
    <n v="24"/>
    <s v="L-QC2&#10;708"/>
    <n v="0"/>
    <x v="2"/>
    <n v="0"/>
  </r>
  <r>
    <n v="452"/>
    <s v="Saturday"/>
    <s v="10:00-11:30"/>
    <s v="D"/>
    <n v="25"/>
    <n v="0"/>
    <n v="0"/>
    <x v="2"/>
    <n v="0"/>
  </r>
  <r>
    <n v="453"/>
    <s v="Saturday"/>
    <s v="10:00-11:30"/>
    <s v="D"/>
    <n v="26"/>
    <n v="502"/>
    <n v="0"/>
    <x v="2"/>
    <n v="0"/>
  </r>
  <r>
    <n v="454"/>
    <s v="Saturday"/>
    <s v="10:00-11:30"/>
    <s v="D"/>
    <n v="27"/>
    <n v="0"/>
    <n v="0"/>
    <x v="2"/>
    <n v="0"/>
  </r>
  <r>
    <n v="455"/>
    <s v="Saturday"/>
    <s v="10:00-11:30"/>
    <s v="D"/>
    <n v="28"/>
    <s v="L-mec"/>
    <s v="TE210(L2T3)D"/>
    <x v="62"/>
    <s v="(L2T3)D"/>
  </r>
  <r>
    <n v="456"/>
    <s v="Saturday"/>
    <s v="11:30-01:00"/>
    <s v="G"/>
    <n v="18"/>
    <s v="L-Yarn1"/>
    <s v="TE212(L2T1)D"/>
    <x v="13"/>
    <s v="(L2T1)D"/>
  </r>
  <r>
    <n v="457"/>
    <s v="Saturday"/>
    <s v="11:30-01:00"/>
    <s v="G"/>
    <n v="19"/>
    <s v="L-App4202"/>
    <n v="0"/>
    <x v="2"/>
    <n v="0"/>
  </r>
  <r>
    <n v="458"/>
    <s v="Saturday"/>
    <s v="11:30-01:00"/>
    <s v="G"/>
    <n v="20"/>
    <s v="L-Fab"/>
    <n v="0"/>
    <x v="2"/>
    <n v="0"/>
  </r>
  <r>
    <n v="459"/>
    <s v="Saturday"/>
    <s v="11:30-01:00"/>
    <s v="G"/>
    <n v="21"/>
    <s v="L-Col"/>
    <n v="0"/>
    <x v="2"/>
    <n v="0"/>
  </r>
  <r>
    <n v="460"/>
    <s v="Saturday"/>
    <s v="11:30-01:00"/>
    <s v="G"/>
    <n v="22"/>
    <s v="L-App"/>
    <s v="Uttara campus(Apparel-II)"/>
    <x v="2"/>
    <s v="(Apparel-II)"/>
  </r>
  <r>
    <n v="461"/>
    <s v="Saturday"/>
    <s v="11:30-01:00"/>
    <s v="G"/>
    <n v="23"/>
    <s v="L-QC1&#10;709"/>
    <s v="TE205(L2T2)B"/>
    <x v="26"/>
    <s v="(L2T2)B"/>
  </r>
  <r>
    <n v="462"/>
    <s v="Saturday"/>
    <s v="11:30-01:00"/>
    <s v="G"/>
    <n v="24"/>
    <s v="L-QC2&#10;708"/>
    <n v="0"/>
    <x v="2"/>
    <n v="0"/>
  </r>
  <r>
    <n v="463"/>
    <s v="Saturday"/>
    <s v="11:30-01:00"/>
    <s v="G"/>
    <n v="25"/>
    <s v="Com-Lab"/>
    <n v="0"/>
    <x v="2"/>
    <n v="0"/>
  </r>
  <r>
    <n v="464"/>
    <s v="Saturday"/>
    <s v="11:30-01:00"/>
    <s v="G"/>
    <n v="26"/>
    <n v="502"/>
    <n v="0"/>
    <x v="2"/>
    <n v="0"/>
  </r>
  <r>
    <n v="465"/>
    <s v="Saturday"/>
    <s v="11:30-01:00"/>
    <s v="G"/>
    <n v="27"/>
    <n v="0"/>
    <n v="0"/>
    <x v="2"/>
    <n v="0"/>
  </r>
  <r>
    <n v="466"/>
    <s v="Saturday"/>
    <s v="11:30-01:00"/>
    <s v="G"/>
    <n v="28"/>
    <s v="L-mec"/>
    <s v="TE210(L2T3)B"/>
    <x v="62"/>
    <s v="(L2T3)B"/>
  </r>
  <r>
    <n v="467"/>
    <s v="Saturday"/>
    <s v="01:00-02:30"/>
    <s v="J"/>
    <n v="18"/>
    <s v="L-Yarn1"/>
    <s v="TE212(L2T1)D"/>
    <x v="13"/>
    <s v="(L2T1)D"/>
  </r>
  <r>
    <n v="468"/>
    <s v="Saturday"/>
    <s v="01:00-02:30"/>
    <s v="J"/>
    <n v="19"/>
    <s v="L-App4202"/>
    <n v="0"/>
    <x v="2"/>
    <n v="0"/>
  </r>
  <r>
    <n v="469"/>
    <s v="Saturday"/>
    <s v="01:00-02:30"/>
    <s v="J"/>
    <n v="20"/>
    <s v="L-Fab"/>
    <n v="0"/>
    <x v="2"/>
    <n v="0"/>
  </r>
  <r>
    <n v="470"/>
    <s v="Saturday"/>
    <s v="01:00-02:30"/>
    <s v="J"/>
    <n v="21"/>
    <s v="L-Col"/>
    <n v="0"/>
    <x v="2"/>
    <n v="0"/>
  </r>
  <r>
    <n v="471"/>
    <s v="Saturday"/>
    <s v="01:00-02:30"/>
    <s v="J"/>
    <n v="22"/>
    <s v="L-App"/>
    <s v="Uttara campus(Apparel-II)"/>
    <x v="2"/>
    <s v="(Apparel-II)"/>
  </r>
  <r>
    <n v="472"/>
    <s v="Saturday"/>
    <s v="01:00-02:30"/>
    <s v="J"/>
    <n v="23"/>
    <s v="L-QC1&#10;709"/>
    <s v="TE205(L2T2)B"/>
    <x v="26"/>
    <s v="(L2T2)B"/>
  </r>
  <r>
    <n v="473"/>
    <s v="Saturday"/>
    <s v="01:00-02:30"/>
    <s v="J"/>
    <n v="24"/>
    <s v="L-QC2&#10;708"/>
    <n v="0"/>
    <x v="2"/>
    <n v="0"/>
  </r>
  <r>
    <n v="474"/>
    <s v="Saturday"/>
    <s v="01:00-02:30"/>
    <s v="J"/>
    <n v="25"/>
    <s v="Com-Lab"/>
    <n v="0"/>
    <x v="2"/>
    <n v="0"/>
  </r>
  <r>
    <n v="475"/>
    <s v="Saturday"/>
    <s v="01:00-02:30"/>
    <s v="J"/>
    <n v="26"/>
    <n v="502"/>
    <n v="0"/>
    <x v="2"/>
    <n v="0"/>
  </r>
  <r>
    <n v="476"/>
    <s v="Saturday"/>
    <s v="01:00-02:30"/>
    <s v="J"/>
    <n v="27"/>
    <n v="0"/>
    <n v="0"/>
    <x v="2"/>
    <n v="0"/>
  </r>
  <r>
    <n v="477"/>
    <s v="Saturday"/>
    <s v="01:00-02:30"/>
    <s v="J"/>
    <n v="28"/>
    <s v="L-mec"/>
    <s v="TE210(L2T3)B"/>
    <x v="62"/>
    <s v="(L2T3)B"/>
  </r>
  <r>
    <n v="478"/>
    <s v="Saturday"/>
    <s v="2:30-04:00"/>
    <s v="M"/>
    <n v="18"/>
    <s v="L-Yarn1"/>
    <n v="0"/>
    <x v="2"/>
    <n v="0"/>
  </r>
  <r>
    <n v="479"/>
    <s v="Saturday"/>
    <s v="2:30-04:00"/>
    <s v="M"/>
    <n v="19"/>
    <s v="L-Yarn2"/>
    <n v="0"/>
    <x v="2"/>
    <n v="0"/>
  </r>
  <r>
    <n v="480"/>
    <s v="Saturday"/>
    <s v="2:30-04:00"/>
    <s v="M"/>
    <n v="20"/>
    <s v="L-Fab"/>
    <s v="Uttara campus(Fabric-I)"/>
    <x v="2"/>
    <s v="(Fabric-I)"/>
  </r>
  <r>
    <n v="481"/>
    <s v="Saturday"/>
    <s v="2:30-04:00"/>
    <s v="M"/>
    <n v="21"/>
    <s v="L-Col"/>
    <n v="0"/>
    <x v="2"/>
    <n v="0"/>
  </r>
  <r>
    <n v="482"/>
    <s v="Saturday"/>
    <s v="2:30-04:00"/>
    <s v="M"/>
    <n v="22"/>
    <s v="L-App201"/>
    <s v="TE404(L4T2)B(Ap)"/>
    <x v="16"/>
    <s v="(L4T2)B(Ap)"/>
  </r>
  <r>
    <n v="483"/>
    <s v="Saturday"/>
    <s v="2:30-04:00"/>
    <s v="M"/>
    <n v="23"/>
    <s v="L-QC1&#10;709"/>
    <n v="0"/>
    <x v="2"/>
    <n v="0"/>
  </r>
  <r>
    <n v="484"/>
    <s v="Saturday"/>
    <s v="2:30-04:00"/>
    <s v="M"/>
    <n v="24"/>
    <s v="L-QC2&#10;708"/>
    <n v="0"/>
    <x v="2"/>
    <n v="0"/>
  </r>
  <r>
    <n v="485"/>
    <s v="Saturday"/>
    <s v="2:30-04:00"/>
    <s v="M"/>
    <n v="25"/>
    <n v="501"/>
    <n v="0"/>
    <x v="2"/>
    <n v="0"/>
  </r>
  <r>
    <n v="486"/>
    <s v="Saturday"/>
    <s v="2:30-04:00"/>
    <s v="M"/>
    <n v="26"/>
    <n v="502"/>
    <n v="0"/>
    <x v="2"/>
    <n v="0"/>
  </r>
  <r>
    <n v="487"/>
    <s v="Saturday"/>
    <s v="2:30-04:00"/>
    <s v="M"/>
    <n v="27"/>
    <s v="L-Elec"/>
    <n v="0"/>
    <x v="2"/>
    <n v="0"/>
  </r>
  <r>
    <n v="488"/>
    <s v="Saturday"/>
    <s v="2:30-04:00"/>
    <s v="M"/>
    <n v="28"/>
    <s v="L-mec"/>
    <n v="0"/>
    <x v="2"/>
    <n v="0"/>
  </r>
  <r>
    <n v="489"/>
    <s v="Saturday"/>
    <s v="04:00-05:30"/>
    <s v="P"/>
    <n v="18"/>
    <s v="L-Yarn1"/>
    <n v="0"/>
    <x v="2"/>
    <n v="0"/>
  </r>
  <r>
    <n v="490"/>
    <s v="Saturday"/>
    <s v="04:00-05:30"/>
    <s v="P"/>
    <n v="19"/>
    <s v="L-Yarn2"/>
    <n v="0"/>
    <x v="2"/>
    <n v="0"/>
  </r>
  <r>
    <n v="491"/>
    <s v="Saturday"/>
    <s v="04:00-05:30"/>
    <s v="P"/>
    <n v="20"/>
    <s v="L-Fab"/>
    <s v="Uttara campus(Fabric-I)"/>
    <x v="2"/>
    <s v="(Fabric-I)"/>
  </r>
  <r>
    <n v="492"/>
    <s v="Saturday"/>
    <s v="04:00-05:30"/>
    <s v="P"/>
    <n v="21"/>
    <s v="L-Col"/>
    <n v="0"/>
    <x v="2"/>
    <n v="0"/>
  </r>
  <r>
    <n v="493"/>
    <s v="Saturday"/>
    <s v="04:00-05:30"/>
    <s v="P"/>
    <n v="22"/>
    <s v="L-App201"/>
    <s v="TE404(L4T2)B(Ap)"/>
    <x v="16"/>
    <s v="(L4T2)B(Ap)"/>
  </r>
  <r>
    <n v="494"/>
    <s v="Saturday"/>
    <s v="04:00-05:30"/>
    <s v="P"/>
    <n v="23"/>
    <s v="L-QC1&#10;709"/>
    <n v="0"/>
    <x v="2"/>
    <n v="0"/>
  </r>
  <r>
    <n v="495"/>
    <s v="Saturday"/>
    <s v="04:00-05:30"/>
    <s v="P"/>
    <n v="24"/>
    <s v="L-QC2&#10;708"/>
    <n v="0"/>
    <x v="2"/>
    <n v="0"/>
  </r>
  <r>
    <n v="496"/>
    <s v="Saturday"/>
    <s v="04:00-05:30"/>
    <s v="P"/>
    <n v="25"/>
    <n v="501"/>
    <n v="0"/>
    <x v="2"/>
    <n v="0"/>
  </r>
  <r>
    <n v="497"/>
    <s v="Saturday"/>
    <s v="04:00-05:30"/>
    <s v="P"/>
    <n v="26"/>
    <n v="502"/>
    <n v="0"/>
    <x v="2"/>
    <n v="0"/>
  </r>
  <r>
    <n v="498"/>
    <s v="Saturday"/>
    <s v="04:00-05:30"/>
    <s v="P"/>
    <n v="27"/>
    <s v="L-Elec"/>
    <n v="0"/>
    <x v="2"/>
    <n v="0"/>
  </r>
  <r>
    <n v="499"/>
    <s v="Saturday"/>
    <s v="04:00-05:30"/>
    <s v="P"/>
    <n v="28"/>
    <s v="L-mec"/>
    <n v="0"/>
    <x v="2"/>
    <n v="0"/>
  </r>
  <r>
    <n v="500"/>
    <s v="Sunday"/>
    <s v="08:30-10:00"/>
    <s v="A"/>
    <n v="51"/>
    <s v="L-Yarn1"/>
    <n v="0"/>
    <x v="2"/>
    <n v="0"/>
  </r>
  <r>
    <n v="501"/>
    <s v="Sunday"/>
    <s v="08:30-10:00"/>
    <s v="A"/>
    <n v="52"/>
    <s v="L-Yarn2"/>
    <n v="0"/>
    <x v="2"/>
    <n v="0"/>
  </r>
  <r>
    <n v="502"/>
    <s v="Sunday"/>
    <s v="08:30-10:00"/>
    <s v="A"/>
    <n v="53"/>
    <s v="L-Fab"/>
    <n v="0"/>
    <x v="2"/>
    <n v="0"/>
  </r>
  <r>
    <n v="503"/>
    <s v="Sunday"/>
    <s v="08:30-10:00"/>
    <s v="A"/>
    <n v="54"/>
    <s v="L-Col"/>
    <s v="TE203(L2T2)A"/>
    <x v="38"/>
    <s v="(L2T2)A"/>
  </r>
  <r>
    <n v="504"/>
    <s v="Sunday"/>
    <s v="08:30-10:00"/>
    <s v="A"/>
    <n v="55"/>
    <s v="L-App"/>
    <n v="0"/>
    <x v="2"/>
    <n v="0"/>
  </r>
  <r>
    <n v="505"/>
    <s v="Sunday"/>
    <s v="08:30-10:00"/>
    <s v="A"/>
    <n v="56"/>
    <s v="L-QC1&#10;709"/>
    <n v="0"/>
    <x v="2"/>
    <n v="0"/>
  </r>
  <r>
    <n v="506"/>
    <s v="Sunday"/>
    <s v="08:30-10:00"/>
    <s v="A"/>
    <n v="57"/>
    <s v="L-QC2&#10;709"/>
    <n v="0"/>
    <x v="2"/>
    <n v="0"/>
  </r>
  <r>
    <n v="507"/>
    <s v="Sunday"/>
    <s v="08:30-10:00"/>
    <s v="A"/>
    <n v="58"/>
    <n v="201"/>
    <s v="CSE112(L1T3)B"/>
    <x v="63"/>
    <s v="(L1T3)B"/>
  </r>
  <r>
    <n v="508"/>
    <s v="Sunday"/>
    <s v="08:30-10:00"/>
    <s v="A"/>
    <n v="59"/>
    <n v="502"/>
    <s v="PHY123(L1T2)A"/>
    <x v="2"/>
    <s v="(L1T2)A"/>
  </r>
  <r>
    <n v="509"/>
    <s v="Sunday"/>
    <s v="08:30-10:00"/>
    <s v="A"/>
    <n v="60"/>
    <n v="0"/>
    <n v="0"/>
    <x v="2"/>
    <n v="0"/>
  </r>
  <r>
    <n v="510"/>
    <s v="Sunday"/>
    <s v="08:30-10:00"/>
    <s v="A"/>
    <n v="61"/>
    <s v="L-mec"/>
    <s v="TE210(L2T3)E"/>
    <x v="57"/>
    <s v="(L2T3)E"/>
  </r>
  <r>
    <n v="511"/>
    <s v="Sunday"/>
    <s v="10:00-11:30"/>
    <s v="D"/>
    <n v="51"/>
    <s v="L-Yarn1"/>
    <n v="0"/>
    <x v="2"/>
    <n v="0"/>
  </r>
  <r>
    <n v="512"/>
    <s v="Sunday"/>
    <s v="10:00-11:30"/>
    <s v="D"/>
    <n v="52"/>
    <s v="L-Yarn2"/>
    <n v="0"/>
    <x v="2"/>
    <n v="0"/>
  </r>
  <r>
    <n v="513"/>
    <s v="Sunday"/>
    <s v="10:00-11:30"/>
    <s v="D"/>
    <n v="53"/>
    <s v="L-Fab"/>
    <n v="0"/>
    <x v="2"/>
    <n v="0"/>
  </r>
  <r>
    <n v="514"/>
    <s v="Sunday"/>
    <s v="10:00-11:30"/>
    <s v="D"/>
    <n v="54"/>
    <s v="L-Col"/>
    <s v="TE203(L2T2)A"/>
    <x v="38"/>
    <s v="(L2T2)A"/>
  </r>
  <r>
    <n v="515"/>
    <s v="Sunday"/>
    <s v="10:00-11:30"/>
    <s v="D"/>
    <n v="55"/>
    <s v="L-App"/>
    <n v="0"/>
    <x v="2"/>
    <n v="0"/>
  </r>
  <r>
    <n v="516"/>
    <s v="Sunday"/>
    <s v="10:00-11:30"/>
    <s v="D"/>
    <n v="56"/>
    <s v="L-QC1&#10;709"/>
    <n v="0"/>
    <x v="2"/>
    <n v="0"/>
  </r>
  <r>
    <n v="517"/>
    <s v="Sunday"/>
    <s v="10:00-11:30"/>
    <s v="D"/>
    <n v="57"/>
    <s v="L-QC2&#10;709"/>
    <n v="0"/>
    <x v="2"/>
    <n v="0"/>
  </r>
  <r>
    <n v="518"/>
    <s v="Sunday"/>
    <s v="10:00-11:30"/>
    <s v="D"/>
    <n v="58"/>
    <n v="201"/>
    <s v="CSE112(L1T3)B"/>
    <x v="63"/>
    <s v="(L1T3)B"/>
  </r>
  <r>
    <n v="519"/>
    <s v="Sunday"/>
    <s v="10:00-11:30"/>
    <s v="D"/>
    <n v="59"/>
    <n v="502"/>
    <s v="PHY123(L1T2)A"/>
    <x v="2"/>
    <s v="(L1T2)A"/>
  </r>
  <r>
    <n v="520"/>
    <s v="Sunday"/>
    <s v="10:00-11:30"/>
    <s v="D"/>
    <n v="60"/>
    <n v="0"/>
    <n v="0"/>
    <x v="2"/>
    <n v="0"/>
  </r>
  <r>
    <n v="521"/>
    <s v="Sunday"/>
    <s v="10:00-11:30"/>
    <s v="D"/>
    <n v="61"/>
    <s v="L-mec"/>
    <s v="TE210(L2T3)E"/>
    <x v="57"/>
    <s v="(L2T3)E"/>
  </r>
  <r>
    <n v="522"/>
    <s v="Sunday"/>
    <s v="11:30-01:00"/>
    <s v="G"/>
    <n v="51"/>
    <s v="L-Yarn1"/>
    <n v="0"/>
    <x v="2"/>
    <n v="0"/>
  </r>
  <r>
    <n v="523"/>
    <s v="Sunday"/>
    <s v="11:30-01:00"/>
    <s v="G"/>
    <n v="52"/>
    <s v="L-Yarn2"/>
    <s v="TE301 (L3T1)A"/>
    <x v="42"/>
    <s v="(L3T1)A"/>
  </r>
  <r>
    <n v="524"/>
    <s v="Sunday"/>
    <s v="11:30-01:00"/>
    <s v="G"/>
    <n v="53"/>
    <s v="L-Fab"/>
    <n v="0"/>
    <x v="2"/>
    <n v="0"/>
  </r>
  <r>
    <n v="525"/>
    <s v="Sunday"/>
    <s v="11:30-01:00"/>
    <s v="G"/>
    <n v="54"/>
    <s v="L-Col"/>
    <s v="TE311(L3T3)B"/>
    <x v="44"/>
    <s v="(L3T3)B"/>
  </r>
  <r>
    <n v="526"/>
    <s v="Sunday"/>
    <s v="11:30-01:00"/>
    <s v="G"/>
    <n v="55"/>
    <s v="L-App"/>
    <s v="TE204(L2T3)C"/>
    <x v="30"/>
    <s v="(L2T3)C"/>
  </r>
  <r>
    <n v="527"/>
    <s v="Sunday"/>
    <s v="11:30-01:00"/>
    <s v="G"/>
    <n v="56"/>
    <s v="L-QC1&#10;709"/>
    <n v="0"/>
    <x v="2"/>
    <n v="0"/>
  </r>
  <r>
    <n v="528"/>
    <s v="Sunday"/>
    <s v="11:30-01:00"/>
    <s v="G"/>
    <n v="57"/>
    <s v="L-QC2&#10;709"/>
    <n v="0"/>
    <x v="2"/>
    <n v="0"/>
  </r>
  <r>
    <n v="529"/>
    <s v="Sunday"/>
    <s v="11:30-01:00"/>
    <s v="G"/>
    <n v="58"/>
    <n v="501"/>
    <n v="0"/>
    <x v="2"/>
    <n v="0"/>
  </r>
  <r>
    <n v="530"/>
    <s v="Sunday"/>
    <s v="11:30-01:00"/>
    <s v="G"/>
    <n v="59"/>
    <n v="0"/>
    <n v="0"/>
    <x v="2"/>
    <n v="0"/>
  </r>
  <r>
    <n v="531"/>
    <s v="Sunday"/>
    <s v="11:30-01:00"/>
    <s v="G"/>
    <n v="60"/>
    <s v="L-Elec"/>
    <n v="0"/>
    <x v="2"/>
    <n v="0"/>
  </r>
  <r>
    <n v="532"/>
    <s v="Sunday"/>
    <s v="11:30-01:00"/>
    <s v="G"/>
    <n v="61"/>
    <s v="L-mec"/>
    <n v="0"/>
    <x v="2"/>
    <n v="0"/>
  </r>
  <r>
    <n v="533"/>
    <s v="Sunday"/>
    <s v="01:00-02:30"/>
    <s v="J"/>
    <n v="51"/>
    <s v="L-Yarn1"/>
    <n v="0"/>
    <x v="2"/>
    <n v="0"/>
  </r>
  <r>
    <n v="534"/>
    <s v="Sunday"/>
    <s v="01:00-02:30"/>
    <s v="J"/>
    <n v="52"/>
    <s v="L-Yarn2"/>
    <s v="TE301 (L3T1)A"/>
    <x v="42"/>
    <s v="(L3T1)A"/>
  </r>
  <r>
    <n v="535"/>
    <s v="Sunday"/>
    <s v="01:00-02:30"/>
    <s v="J"/>
    <n v="53"/>
    <s v="L-Fab"/>
    <n v="0"/>
    <x v="2"/>
    <n v="0"/>
  </r>
  <r>
    <n v="536"/>
    <s v="Sunday"/>
    <s v="01:00-02:30"/>
    <s v="J"/>
    <n v="54"/>
    <s v="L-Col"/>
    <s v="TE311(L3T3)B"/>
    <x v="44"/>
    <s v="(L3T3)B"/>
  </r>
  <r>
    <n v="537"/>
    <s v="Sunday"/>
    <s v="01:00-02:30"/>
    <s v="J"/>
    <n v="55"/>
    <s v="L-App"/>
    <s v="TE204(L2T3)C"/>
    <x v="30"/>
    <s v="(L2T3)C"/>
  </r>
  <r>
    <n v="538"/>
    <s v="Sunday"/>
    <s v="01:00-02:30"/>
    <s v="J"/>
    <n v="56"/>
    <s v="L-QC1&#10;709"/>
    <n v="0"/>
    <x v="2"/>
    <n v="0"/>
  </r>
  <r>
    <n v="539"/>
    <s v="Sunday"/>
    <s v="01:00-02:30"/>
    <s v="J"/>
    <n v="57"/>
    <s v="L-QC2&#10;709"/>
    <n v="0"/>
    <x v="2"/>
    <n v="0"/>
  </r>
  <r>
    <n v="540"/>
    <s v="Sunday"/>
    <s v="01:00-02:30"/>
    <s v="J"/>
    <n v="58"/>
    <n v="501"/>
    <n v="0"/>
    <x v="2"/>
    <n v="0"/>
  </r>
  <r>
    <n v="541"/>
    <s v="Sunday"/>
    <s v="01:00-02:30"/>
    <s v="J"/>
    <n v="59"/>
    <n v="0"/>
    <n v="0"/>
    <x v="2"/>
    <n v="0"/>
  </r>
  <r>
    <n v="542"/>
    <s v="Sunday"/>
    <s v="01:00-02:30"/>
    <s v="J"/>
    <n v="60"/>
    <s v="L-Elec"/>
    <n v="0"/>
    <x v="2"/>
    <n v="0"/>
  </r>
  <r>
    <n v="543"/>
    <s v="Sunday"/>
    <s v="01:00-02:30"/>
    <s v="J"/>
    <n v="61"/>
    <s v="L-mec"/>
    <n v="0"/>
    <x v="2"/>
    <n v="0"/>
  </r>
  <r>
    <n v="544"/>
    <s v="Sunday"/>
    <s v="2:30-04:00"/>
    <s v="M"/>
    <n v="51"/>
    <s v="L-Yarn1"/>
    <n v="0"/>
    <x v="2"/>
    <n v="0"/>
  </r>
  <r>
    <n v="545"/>
    <s v="Sunday"/>
    <s v="2:30-04:00"/>
    <s v="M"/>
    <n v="52"/>
    <s v="L-Yarn2"/>
    <n v="0"/>
    <x v="2"/>
    <n v="0"/>
  </r>
  <r>
    <n v="546"/>
    <s v="Sunday"/>
    <s v="2:30-04:00"/>
    <s v="M"/>
    <n v="53"/>
    <s v="L-Fab"/>
    <n v="0"/>
    <x v="2"/>
    <n v="0"/>
  </r>
  <r>
    <n v="547"/>
    <s v="Sunday"/>
    <s v="2:30-04:00"/>
    <s v="M"/>
    <n v="54"/>
    <s v="L-Col"/>
    <n v="0"/>
    <x v="2"/>
    <n v="0"/>
  </r>
  <r>
    <n v="548"/>
    <s v="Sunday"/>
    <s v="2:30-04:00"/>
    <s v="M"/>
    <n v="55"/>
    <s v="L-App"/>
    <s v="TE204(L2T3)A"/>
    <x v="36"/>
    <s v="(L2T3)A"/>
  </r>
  <r>
    <n v="549"/>
    <s v="Sunday"/>
    <s v="2:30-04:00"/>
    <s v="M"/>
    <n v="56"/>
    <s v="L-QC1&#10;709"/>
    <n v="0"/>
    <x v="40"/>
    <n v="0"/>
  </r>
  <r>
    <n v="550"/>
    <s v="Sunday"/>
    <s v="2:30-04:00"/>
    <s v="M"/>
    <n v="57"/>
    <s v="L-QC2&#10;709"/>
    <n v="0"/>
    <x v="2"/>
    <n v="0"/>
  </r>
  <r>
    <n v="551"/>
    <s v="Sunday"/>
    <s v="2:30-04:00"/>
    <s v="M"/>
    <n v="58"/>
    <n v="501"/>
    <n v="0"/>
    <x v="2"/>
    <n v="0"/>
  </r>
  <r>
    <n v="552"/>
    <s v="Sunday"/>
    <s v="2:30-04:00"/>
    <s v="M"/>
    <n v="59"/>
    <n v="0"/>
    <n v="0"/>
    <x v="64"/>
    <n v="0"/>
  </r>
  <r>
    <n v="553"/>
    <s v="Sunday"/>
    <s v="2:30-04:00"/>
    <s v="M"/>
    <n v="60"/>
    <s v="Com-Lab"/>
    <n v="0"/>
    <x v="2"/>
    <n v="0"/>
  </r>
  <r>
    <n v="554"/>
    <s v="Sunday"/>
    <s v="2:30-04:00"/>
    <s v="M"/>
    <n v="61"/>
    <s v="L-mec"/>
    <n v="0"/>
    <x v="2"/>
    <n v="0"/>
  </r>
  <r>
    <n v="555"/>
    <s v="Sunday"/>
    <s v="04:00-05:30"/>
    <s v="P"/>
    <n v="51"/>
    <s v="L-Yarn1"/>
    <n v="0"/>
    <x v="2"/>
    <n v="0"/>
  </r>
  <r>
    <n v="556"/>
    <s v="Sunday"/>
    <s v="04:00-05:30"/>
    <s v="P"/>
    <n v="52"/>
    <s v="L-Yarn2"/>
    <n v="0"/>
    <x v="2"/>
    <n v="0"/>
  </r>
  <r>
    <n v="557"/>
    <s v="Sunday"/>
    <s v="04:00-05:30"/>
    <s v="P"/>
    <n v="53"/>
    <s v="L-Fab"/>
    <n v="0"/>
    <x v="2"/>
    <n v="0"/>
  </r>
  <r>
    <n v="558"/>
    <s v="Sunday"/>
    <s v="04:00-05:30"/>
    <s v="P"/>
    <n v="54"/>
    <s v="L-Col"/>
    <n v="0"/>
    <x v="2"/>
    <n v="0"/>
  </r>
  <r>
    <n v="559"/>
    <s v="Sunday"/>
    <s v="04:00-05:30"/>
    <s v="P"/>
    <n v="55"/>
    <s v="L-App"/>
    <s v="TE204(L2T3)A"/>
    <x v="36"/>
    <s v="(L2T3)A"/>
  </r>
  <r>
    <n v="560"/>
    <s v="Sunday"/>
    <s v="04:00-05:30"/>
    <s v="P"/>
    <n v="56"/>
    <s v="L-QC1&#10;709"/>
    <n v="0"/>
    <x v="40"/>
    <n v="0"/>
  </r>
  <r>
    <n v="561"/>
    <s v="Sunday"/>
    <s v="04:00-05:30"/>
    <s v="P"/>
    <n v="57"/>
    <s v="L-QC2&#10;709"/>
    <n v="0"/>
    <x v="2"/>
    <n v="0"/>
  </r>
  <r>
    <n v="562"/>
    <s v="Sunday"/>
    <s v="04:00-05:30"/>
    <s v="P"/>
    <n v="58"/>
    <n v="501"/>
    <n v="0"/>
    <x v="2"/>
    <n v="0"/>
  </r>
  <r>
    <n v="563"/>
    <s v="Sunday"/>
    <s v="04:00-05:30"/>
    <s v="P"/>
    <n v="59"/>
    <n v="0"/>
    <n v="0"/>
    <x v="64"/>
    <n v="0"/>
  </r>
  <r>
    <n v="564"/>
    <s v="Sunday"/>
    <s v="04:00-05:30"/>
    <s v="P"/>
    <n v="60"/>
    <s v="Com-Lab"/>
    <n v="0"/>
    <x v="2"/>
    <n v="0"/>
  </r>
  <r>
    <n v="565"/>
    <s v="Sunday"/>
    <s v="04:00-05:30"/>
    <s v="P"/>
    <n v="61"/>
    <s v="L-mec"/>
    <n v="0"/>
    <x v="2"/>
    <n v="0"/>
  </r>
  <r>
    <n v="566"/>
    <s v="Monday"/>
    <s v="08:30-10:00"/>
    <s v="A"/>
    <n v="89"/>
    <s v="L-Yarn1"/>
    <s v="TE212(L2T1)B"/>
    <x v="37"/>
    <s v="(L2T1)B"/>
  </r>
  <r>
    <n v="567"/>
    <s v="Monday"/>
    <s v="08:30-10:00"/>
    <s v="A"/>
    <n v="90"/>
    <s v="L-Fab"/>
    <n v="0"/>
    <x v="2"/>
    <n v="0"/>
  </r>
  <r>
    <n v="568"/>
    <s v="Monday"/>
    <s v="08:30-10:00"/>
    <s v="A"/>
    <n v="91"/>
    <s v="L-Col"/>
    <n v="0"/>
    <x v="2"/>
    <n v="0"/>
  </r>
  <r>
    <n v="569"/>
    <s v="Monday"/>
    <s v="08:30-10:00"/>
    <s v="A"/>
    <n v="92"/>
    <s v="L-App"/>
    <n v="0"/>
    <x v="2"/>
    <n v="0"/>
  </r>
  <r>
    <n v="570"/>
    <s v="Monday"/>
    <s v="08:30-10:00"/>
    <s v="A"/>
    <n v="93"/>
    <s v="L-QC1&#10;709"/>
    <n v="0"/>
    <x v="2"/>
    <n v="0"/>
  </r>
  <r>
    <n v="571"/>
    <s v="Monday"/>
    <s v="08:30-10:00"/>
    <s v="A"/>
    <n v="94"/>
    <n v="0"/>
    <n v="0"/>
    <x v="2"/>
    <n v="0"/>
  </r>
  <r>
    <n v="572"/>
    <s v="Monday"/>
    <s v="08:30-10:00"/>
    <s v="A"/>
    <n v="95"/>
    <n v="0"/>
    <n v="0"/>
    <x v="2"/>
    <n v="0"/>
  </r>
  <r>
    <n v="573"/>
    <s v="Monday"/>
    <s v="08:30-10:00"/>
    <s v="A"/>
    <n v="96"/>
    <n v="201"/>
    <s v="CSE112(L1T3)E"/>
    <x v="63"/>
    <s v="(L1T3)E"/>
  </r>
  <r>
    <n v="574"/>
    <s v="Monday"/>
    <s v="08:30-10:00"/>
    <s v="A"/>
    <n v="97"/>
    <n v="501"/>
    <s v="PHY112(L1T1)B"/>
    <x v="2"/>
    <s v="(L1T1)B"/>
  </r>
  <r>
    <n v="575"/>
    <s v="Monday"/>
    <s v="08:30-10:00"/>
    <s v="A"/>
    <n v="98"/>
    <s v="L-mec"/>
    <n v="0"/>
    <x v="2"/>
    <n v="0"/>
  </r>
  <r>
    <n v="576"/>
    <s v="Monday"/>
    <s v="08:30-10:00"/>
    <s v="A"/>
    <n v="99"/>
    <s v="L-Chem"/>
    <n v="0"/>
    <x v="2"/>
    <n v="0"/>
  </r>
  <r>
    <n v="577"/>
    <s v="Monday"/>
    <s v="10:00-11:30"/>
    <s v="D"/>
    <n v="89"/>
    <s v="L-Yarn1"/>
    <s v="TE212(L2T1)B"/>
    <x v="37"/>
    <s v="(L2T1)B"/>
  </r>
  <r>
    <n v="578"/>
    <s v="Monday"/>
    <s v="10:00-11:30"/>
    <s v="D"/>
    <n v="90"/>
    <s v="L-Fab"/>
    <n v="0"/>
    <x v="2"/>
    <n v="0"/>
  </r>
  <r>
    <n v="579"/>
    <s v="Monday"/>
    <s v="10:00-11:30"/>
    <s v="D"/>
    <n v="91"/>
    <s v="L-Col"/>
    <n v="0"/>
    <x v="2"/>
    <n v="0"/>
  </r>
  <r>
    <n v="580"/>
    <s v="Monday"/>
    <s v="10:00-11:30"/>
    <s v="D"/>
    <n v="92"/>
    <s v="L-App"/>
    <n v="0"/>
    <x v="2"/>
    <n v="0"/>
  </r>
  <r>
    <n v="581"/>
    <s v="Monday"/>
    <s v="10:00-11:30"/>
    <s v="D"/>
    <n v="93"/>
    <s v="L-QC1&#10;709"/>
    <n v="0"/>
    <x v="2"/>
    <n v="0"/>
  </r>
  <r>
    <n v="582"/>
    <s v="Monday"/>
    <s v="10:00-11:30"/>
    <s v="D"/>
    <n v="94"/>
    <n v="0"/>
    <n v="0"/>
    <x v="2"/>
    <n v="0"/>
  </r>
  <r>
    <n v="583"/>
    <s v="Monday"/>
    <s v="10:00-11:30"/>
    <s v="D"/>
    <n v="95"/>
    <n v="0"/>
    <n v="0"/>
    <x v="2"/>
    <n v="0"/>
  </r>
  <r>
    <n v="584"/>
    <s v="Monday"/>
    <s v="10:00-11:30"/>
    <s v="D"/>
    <n v="96"/>
    <n v="201"/>
    <s v="CSE112(L1T3)E"/>
    <x v="63"/>
    <s v="(L1T3)E"/>
  </r>
  <r>
    <n v="585"/>
    <s v="Monday"/>
    <s v="10:00-11:30"/>
    <s v="D"/>
    <n v="97"/>
    <n v="501"/>
    <s v="PHY112(L1T1)B"/>
    <x v="2"/>
    <s v="(L1T1)B"/>
  </r>
  <r>
    <n v="586"/>
    <s v="Monday"/>
    <s v="10:00-11:30"/>
    <s v="D"/>
    <n v="98"/>
    <s v="L-mec"/>
    <n v="0"/>
    <x v="2"/>
    <n v="0"/>
  </r>
  <r>
    <n v="587"/>
    <s v="Monday"/>
    <s v="10:00-11:30"/>
    <s v="D"/>
    <n v="99"/>
    <s v="L-Chem"/>
    <n v="0"/>
    <x v="2"/>
    <n v="0"/>
  </r>
  <r>
    <n v="588"/>
    <s v="Monday"/>
    <s v="11:30-01:00"/>
    <s v="G"/>
    <n v="89"/>
    <n v="0"/>
    <n v="0"/>
    <x v="2"/>
    <n v="0"/>
  </r>
  <r>
    <n v="589"/>
    <s v="Monday"/>
    <s v="11:30-01:00"/>
    <s v="G"/>
    <n v="90"/>
    <s v="L-Fab"/>
    <s v="TE202(L2T1)B"/>
    <x v="28"/>
    <s v="(L2T1)B"/>
  </r>
  <r>
    <n v="590"/>
    <s v="Monday"/>
    <s v="11:30-01:00"/>
    <s v="G"/>
    <n v="91"/>
    <s v="L-Col"/>
    <s v="TE203(L2T2)B"/>
    <x v="38"/>
    <s v="(L2T2)B"/>
  </r>
  <r>
    <n v="591"/>
    <s v="Monday"/>
    <s v="11:30-01:00"/>
    <s v="G"/>
    <n v="92"/>
    <s v="L-App"/>
    <s v="TE204(L2T3)D"/>
    <x v="30"/>
    <s v="(L2T3)D"/>
  </r>
  <r>
    <n v="592"/>
    <s v="Monday"/>
    <s v="11:30-01:00"/>
    <s v="G"/>
    <n v="93"/>
    <s v="L-QC1&#10;709"/>
    <s v="TE305 (L3T1)C"/>
    <x v="32"/>
    <s v="(L3T1)C"/>
  </r>
  <r>
    <n v="593"/>
    <s v="Monday"/>
    <s v="11:30-01:00"/>
    <s v="G"/>
    <n v="94"/>
    <s v="L-Draw"/>
    <n v="0"/>
    <x v="2"/>
    <n v="0"/>
  </r>
  <r>
    <n v="594"/>
    <s v="Monday"/>
    <s v="11:30-01:00"/>
    <s v="G"/>
    <n v="95"/>
    <n v="201"/>
    <s v="CSE112(L1T3)A"/>
    <x v="63"/>
    <s v="(L1T3)A"/>
  </r>
  <r>
    <n v="595"/>
    <s v="Monday"/>
    <s v="11:30-01:00"/>
    <s v="G"/>
    <n v="96"/>
    <n v="501"/>
    <n v="0"/>
    <x v="2"/>
    <n v="0"/>
  </r>
  <r>
    <n v="596"/>
    <s v="Monday"/>
    <s v="11:30-01:00"/>
    <s v="G"/>
    <n v="97"/>
    <n v="0"/>
    <s v="ZK"/>
    <x v="2"/>
    <s v="ZK"/>
  </r>
  <r>
    <n v="597"/>
    <s v="Monday"/>
    <s v="11:30-01:00"/>
    <s v="G"/>
    <n v="98"/>
    <s v="L-mec"/>
    <s v="TE210(L2T3)A"/>
    <x v="62"/>
    <s v="(L2T3)A"/>
  </r>
  <r>
    <n v="598"/>
    <s v="Monday"/>
    <s v="11:30-01:00"/>
    <s v="G"/>
    <n v="99"/>
    <s v="L-Chem"/>
    <s v="CHE125 (L1T2)A"/>
    <x v="65"/>
    <s v="(L1T2)A"/>
  </r>
  <r>
    <n v="599"/>
    <s v="Monday"/>
    <s v="01:00-02:30"/>
    <s v="J"/>
    <n v="89"/>
    <n v="0"/>
    <n v="0"/>
    <x v="2"/>
    <n v="0"/>
  </r>
  <r>
    <n v="600"/>
    <s v="Monday"/>
    <s v="01:00-02:30"/>
    <s v="J"/>
    <n v="90"/>
    <s v="L-Fab"/>
    <s v="TE202(L2T1)B"/>
    <x v="28"/>
    <s v="(L2T1)B"/>
  </r>
  <r>
    <n v="601"/>
    <s v="Monday"/>
    <s v="01:00-02:30"/>
    <s v="J"/>
    <n v="91"/>
    <s v="L-Col"/>
    <s v="TE203(L2T2)B"/>
    <x v="38"/>
    <s v="(L2T2)B"/>
  </r>
  <r>
    <n v="602"/>
    <s v="Monday"/>
    <s v="01:00-02:30"/>
    <s v="J"/>
    <n v="92"/>
    <s v="L-App"/>
    <s v="TE204(L2T3)D"/>
    <x v="30"/>
    <s v="(L2T3)D"/>
  </r>
  <r>
    <n v="603"/>
    <s v="Monday"/>
    <s v="01:00-02:30"/>
    <s v="J"/>
    <n v="93"/>
    <s v="L-QC1&#10;709"/>
    <s v="TE305 (L3T1)C"/>
    <x v="32"/>
    <s v="(L3T1)C"/>
  </r>
  <r>
    <n v="604"/>
    <s v="Monday"/>
    <s v="01:00-02:30"/>
    <s v="J"/>
    <n v="94"/>
    <s v="L-Draw"/>
    <n v="0"/>
    <x v="2"/>
    <n v="0"/>
  </r>
  <r>
    <n v="605"/>
    <s v="Monday"/>
    <s v="01:00-02:30"/>
    <s v="J"/>
    <n v="95"/>
    <n v="201"/>
    <s v="CSE112(L1T3)A"/>
    <x v="63"/>
    <s v="(L1T3)A"/>
  </r>
  <r>
    <n v="606"/>
    <s v="Monday"/>
    <s v="01:00-02:30"/>
    <s v="J"/>
    <n v="96"/>
    <n v="501"/>
    <n v="0"/>
    <x v="2"/>
    <n v="0"/>
  </r>
  <r>
    <n v="607"/>
    <s v="Monday"/>
    <s v="01:00-02:30"/>
    <s v="J"/>
    <n v="97"/>
    <n v="0"/>
    <s v="ZK"/>
    <x v="2"/>
    <s v="ZK"/>
  </r>
  <r>
    <n v="608"/>
    <s v="Monday"/>
    <s v="01:00-02:30"/>
    <s v="J"/>
    <n v="98"/>
    <s v="L-mec"/>
    <s v="TE210(L2T3)A"/>
    <x v="62"/>
    <s v="(L2T3)A"/>
  </r>
  <r>
    <n v="609"/>
    <s v="Monday"/>
    <s v="01:00-02:30"/>
    <s v="J"/>
    <n v="99"/>
    <s v="L-Chem"/>
    <s v="CHE125 (L1T2)A"/>
    <x v="65"/>
    <s v="(L1T2)A"/>
  </r>
  <r>
    <n v="610"/>
    <s v="Monday"/>
    <s v="2:30-04:00"/>
    <s v="M"/>
    <n v="89"/>
    <s v="L-Yarn1"/>
    <n v="0"/>
    <x v="2"/>
    <n v="0"/>
  </r>
  <r>
    <n v="611"/>
    <s v="Monday"/>
    <s v="2:30-04:00"/>
    <s v="M"/>
    <n v="90"/>
    <s v="L-Fab"/>
    <s v="TE214(L2T1)D"/>
    <x v="50"/>
    <s v="(L2T1)D"/>
  </r>
  <r>
    <n v="612"/>
    <s v="Monday"/>
    <s v="2:30-04:00"/>
    <s v="M"/>
    <n v="91"/>
    <s v="L-Col"/>
    <n v="0"/>
    <x v="2"/>
    <n v="0"/>
  </r>
  <r>
    <n v="613"/>
    <s v="Monday"/>
    <s v="2:30-04:00"/>
    <s v="M"/>
    <n v="92"/>
    <s v="L-App"/>
    <n v="0"/>
    <x v="2"/>
    <n v="0"/>
  </r>
  <r>
    <n v="614"/>
    <s v="Monday"/>
    <s v="2:30-04:00"/>
    <s v="M"/>
    <n v="93"/>
    <s v="L-QC1&#10;709"/>
    <n v="0"/>
    <x v="2"/>
    <n v="0"/>
  </r>
  <r>
    <n v="615"/>
    <s v="Monday"/>
    <s v="2:30-04:00"/>
    <s v="M"/>
    <n v="94"/>
    <s v="L-CSE"/>
    <n v="0"/>
    <x v="2"/>
    <n v="0"/>
  </r>
  <r>
    <n v="616"/>
    <s v="Monday"/>
    <s v="2:30-04:00"/>
    <s v="M"/>
    <n v="95"/>
    <s v="L-Chem"/>
    <n v="0"/>
    <x v="2"/>
    <n v="0"/>
  </r>
  <r>
    <n v="617"/>
    <s v="Monday"/>
    <s v="2:30-04:00"/>
    <s v="M"/>
    <n v="96"/>
    <n v="0"/>
    <n v="0"/>
    <x v="2"/>
    <n v="0"/>
  </r>
  <r>
    <n v="618"/>
    <s v="Monday"/>
    <s v="2:30-04:00"/>
    <s v="M"/>
    <n v="97"/>
    <n v="0"/>
    <n v="0"/>
    <x v="66"/>
    <n v="0"/>
  </r>
  <r>
    <n v="619"/>
    <s v="Monday"/>
    <s v="2:30-04:00"/>
    <s v="M"/>
    <n v="98"/>
    <s v="L-mec"/>
    <s v="TE210(L2T3)C"/>
    <x v="62"/>
    <s v="(L2T3)C"/>
  </r>
  <r>
    <n v="620"/>
    <s v="Monday"/>
    <s v="2:30-04:00"/>
    <s v="M"/>
    <n v="99"/>
    <s v="L-Chem"/>
    <n v="0"/>
    <x v="2"/>
    <n v="0"/>
  </r>
  <r>
    <n v="621"/>
    <s v="Monday"/>
    <s v="04:00-05:30"/>
    <s v="P"/>
    <n v="89"/>
    <s v="L-Yarn1"/>
    <n v="0"/>
    <x v="2"/>
    <n v="0"/>
  </r>
  <r>
    <n v="622"/>
    <s v="Monday"/>
    <s v="04:00-05:30"/>
    <s v="P"/>
    <n v="90"/>
    <s v="L-Fab"/>
    <s v="TE214(L2T1)D"/>
    <x v="50"/>
    <s v="(L2T1)D"/>
  </r>
  <r>
    <n v="623"/>
    <s v="Monday"/>
    <s v="04:00-05:30"/>
    <s v="P"/>
    <n v="91"/>
    <s v="L-Col"/>
    <n v="0"/>
    <x v="2"/>
    <n v="0"/>
  </r>
  <r>
    <n v="624"/>
    <s v="Monday"/>
    <s v="04:00-05:30"/>
    <s v="P"/>
    <n v="92"/>
    <s v="L-App"/>
    <n v="0"/>
    <x v="2"/>
    <n v="0"/>
  </r>
  <r>
    <n v="625"/>
    <s v="Monday"/>
    <s v="04:00-05:30"/>
    <s v="P"/>
    <n v="93"/>
    <s v="L-QC1&#10;709"/>
    <n v="0"/>
    <x v="2"/>
    <n v="0"/>
  </r>
  <r>
    <n v="626"/>
    <s v="Monday"/>
    <s v="04:00-05:30"/>
    <s v="P"/>
    <n v="94"/>
    <s v="L-CSE"/>
    <n v="0"/>
    <x v="2"/>
    <n v="0"/>
  </r>
  <r>
    <n v="627"/>
    <s v="Monday"/>
    <s v="04:00-05:30"/>
    <s v="P"/>
    <n v="95"/>
    <s v="L-Chem"/>
    <n v="0"/>
    <x v="2"/>
    <n v="0"/>
  </r>
  <r>
    <n v="628"/>
    <s v="Monday"/>
    <s v="04:00-05:30"/>
    <s v="P"/>
    <n v="96"/>
    <n v="0"/>
    <n v="0"/>
    <x v="2"/>
    <n v="0"/>
  </r>
  <r>
    <n v="629"/>
    <s v="Monday"/>
    <s v="04:00-05:30"/>
    <s v="P"/>
    <n v="97"/>
    <n v="0"/>
    <n v="0"/>
    <x v="66"/>
    <n v="0"/>
  </r>
  <r>
    <n v="630"/>
    <s v="Monday"/>
    <s v="04:00-05:30"/>
    <s v="P"/>
    <n v="98"/>
    <s v="L-mec"/>
    <s v="TE210(L2T3)C"/>
    <x v="62"/>
    <s v="(L2T3)C"/>
  </r>
  <r>
    <n v="631"/>
    <s v="Monday"/>
    <s v="04:00-05:30"/>
    <s v="P"/>
    <n v="99"/>
    <s v="L-Chem"/>
    <n v="0"/>
    <x v="2"/>
    <n v="0"/>
  </r>
  <r>
    <n v="632"/>
    <s v="Tuesday"/>
    <s v="08:30-10:00"/>
    <s v="A"/>
    <n v="125"/>
    <n v="0"/>
    <n v="0"/>
    <x v="2"/>
    <n v="0"/>
  </r>
  <r>
    <n v="633"/>
    <s v="Tuesday"/>
    <s v="08:30-10:00"/>
    <s v="A"/>
    <n v="126"/>
    <s v="L-Yarn1"/>
    <n v="0"/>
    <x v="2"/>
    <n v="0"/>
  </r>
  <r>
    <n v="634"/>
    <s v="Tuesday"/>
    <s v="08:30-10:00"/>
    <s v="A"/>
    <n v="127"/>
    <s v="L-Yarn2"/>
    <n v="0"/>
    <x v="2"/>
    <n v="0"/>
  </r>
  <r>
    <n v="635"/>
    <s v="Tuesday"/>
    <s v="08:30-10:00"/>
    <s v="A"/>
    <n v="128"/>
    <s v="L-Fab"/>
    <n v="0"/>
    <x v="2"/>
    <n v="0"/>
  </r>
  <r>
    <n v="636"/>
    <s v="Tuesday"/>
    <s v="08:30-10:00"/>
    <s v="A"/>
    <n v="129"/>
    <s v="L-Col"/>
    <n v="0"/>
    <x v="2"/>
    <n v="0"/>
  </r>
  <r>
    <n v="637"/>
    <s v="Tuesday"/>
    <s v="08:30-10:00"/>
    <s v="A"/>
    <n v="130"/>
    <n v="0"/>
    <n v="0"/>
    <x v="2"/>
    <n v="0"/>
  </r>
  <r>
    <n v="638"/>
    <s v="Tuesday"/>
    <s v="08:30-10:00"/>
    <s v="A"/>
    <n v="131"/>
    <s v="L-App"/>
    <s v="TE408(L4T2)A"/>
    <x v="7"/>
    <s v="(L4T2)A"/>
  </r>
  <r>
    <n v="639"/>
    <s v="Tuesday"/>
    <s v="08:30-10:00"/>
    <s v="A"/>
    <n v="132"/>
    <s v="L-Draw"/>
    <n v="0"/>
    <x v="2"/>
    <n v="0"/>
  </r>
  <r>
    <n v="640"/>
    <s v="Tuesday"/>
    <s v="08:30-10:00"/>
    <s v="A"/>
    <n v="133"/>
    <s v="L-QC1&#10;708"/>
    <n v="0"/>
    <x v="2"/>
    <n v="0"/>
  </r>
  <r>
    <n v="641"/>
    <s v="Tuesday"/>
    <s v="08:30-10:00"/>
    <s v="A"/>
    <n v="134"/>
    <s v="L-QC2&#10;709"/>
    <s v="TE311(L3T3)D"/>
    <x v="33"/>
    <s v="(L3T3)D"/>
  </r>
  <r>
    <n v="642"/>
    <s v="Tuesday"/>
    <s v="08:30-10:00"/>
    <s v="A"/>
    <n v="135"/>
    <n v="501"/>
    <n v="0"/>
    <x v="2"/>
    <n v="0"/>
  </r>
  <r>
    <n v="643"/>
    <s v="Tuesday"/>
    <s v="10:00-11:30"/>
    <s v="D"/>
    <n v="125"/>
    <n v="0"/>
    <n v="0"/>
    <x v="2"/>
    <n v="0"/>
  </r>
  <r>
    <n v="644"/>
    <s v="Tuesday"/>
    <s v="10:00-11:30"/>
    <s v="D"/>
    <n v="126"/>
    <s v="L-Yarn1"/>
    <n v="0"/>
    <x v="2"/>
    <n v="0"/>
  </r>
  <r>
    <n v="645"/>
    <s v="Tuesday"/>
    <s v="10:00-11:30"/>
    <s v="D"/>
    <n v="127"/>
    <s v="L-Yarn2"/>
    <n v="0"/>
    <x v="2"/>
    <n v="0"/>
  </r>
  <r>
    <n v="646"/>
    <s v="Tuesday"/>
    <s v="10:00-11:30"/>
    <s v="D"/>
    <n v="128"/>
    <s v="L-Fab"/>
    <n v="0"/>
    <x v="2"/>
    <n v="0"/>
  </r>
  <r>
    <n v="647"/>
    <s v="Tuesday"/>
    <s v="10:00-11:30"/>
    <s v="D"/>
    <n v="129"/>
    <s v="L-Col"/>
    <n v="0"/>
    <x v="2"/>
    <n v="0"/>
  </r>
  <r>
    <n v="648"/>
    <s v="Tuesday"/>
    <s v="10:00-11:30"/>
    <s v="D"/>
    <n v="130"/>
    <n v="0"/>
    <n v="0"/>
    <x v="2"/>
    <n v="0"/>
  </r>
  <r>
    <n v="649"/>
    <s v="Tuesday"/>
    <s v="10:00-11:30"/>
    <s v="D"/>
    <n v="131"/>
    <s v="L-App"/>
    <s v="TE408(L4T2)A"/>
    <x v="7"/>
    <s v="(L4T2)A"/>
  </r>
  <r>
    <n v="650"/>
    <s v="Tuesday"/>
    <s v="10:00-11:30"/>
    <s v="D"/>
    <n v="132"/>
    <s v="L-Draw"/>
    <n v="0"/>
    <x v="2"/>
    <n v="0"/>
  </r>
  <r>
    <n v="651"/>
    <s v="Tuesday"/>
    <s v="10:00-11:30"/>
    <s v="D"/>
    <n v="133"/>
    <s v="L-QC1&#10;708"/>
    <n v="0"/>
    <x v="2"/>
    <n v="0"/>
  </r>
  <r>
    <n v="652"/>
    <s v="Tuesday"/>
    <s v="10:00-11:30"/>
    <s v="D"/>
    <n v="134"/>
    <s v="L-QC2&#10;709"/>
    <s v="TE311(L3T3)D"/>
    <x v="33"/>
    <s v="(L3T3)D"/>
  </r>
  <r>
    <n v="653"/>
    <s v="Tuesday"/>
    <s v="10:00-11:30"/>
    <s v="D"/>
    <n v="135"/>
    <n v="501"/>
    <n v="0"/>
    <x v="2"/>
    <n v="0"/>
  </r>
  <r>
    <n v="654"/>
    <s v="Tuesday"/>
    <s v="11:30-01:00"/>
    <s v="G"/>
    <n v="125"/>
    <n v="0"/>
    <n v="0"/>
    <x v="2"/>
    <n v="0"/>
  </r>
  <r>
    <n v="655"/>
    <s v="Tuesday"/>
    <s v="11:30-01:00"/>
    <s v="G"/>
    <n v="126"/>
    <s v="L-Yarn1"/>
    <n v="0"/>
    <x v="2"/>
    <n v="0"/>
  </r>
  <r>
    <n v="656"/>
    <s v="Tuesday"/>
    <s v="11:30-01:00"/>
    <s v="G"/>
    <n v="127"/>
    <s v="L-Yarn2"/>
    <n v="0"/>
    <x v="2"/>
    <n v="0"/>
  </r>
  <r>
    <n v="657"/>
    <s v="Tuesday"/>
    <s v="11:30-01:00"/>
    <s v="G"/>
    <n v="128"/>
    <s v="L-Fab"/>
    <s v="uttara."/>
    <x v="2"/>
    <s v="uttara."/>
  </r>
  <r>
    <n v="658"/>
    <s v="Tuesday"/>
    <s v="11:30-01:00"/>
    <s v="G"/>
    <n v="129"/>
    <s v="L-Col"/>
    <n v="0"/>
    <x v="2"/>
    <n v="0"/>
  </r>
  <r>
    <n v="659"/>
    <s v="Tuesday"/>
    <s v="11:30-01:00"/>
    <s v="G"/>
    <n v="130"/>
    <n v="0"/>
    <n v="0"/>
    <x v="2"/>
    <n v="0"/>
  </r>
  <r>
    <n v="660"/>
    <s v="Tuesday"/>
    <s v="11:30-01:00"/>
    <s v="G"/>
    <n v="131"/>
    <s v="L-App"/>
    <s v="TE204 (L2T3)E"/>
    <x v="52"/>
    <s v="(L2T3)E"/>
  </r>
  <r>
    <n v="661"/>
    <s v="Tuesday"/>
    <s v="11:30-01:00"/>
    <s v="G"/>
    <n v="132"/>
    <s v="L-app"/>
    <s v="TE408(L4T2)B"/>
    <x v="7"/>
    <s v="(L4T2)B"/>
  </r>
  <r>
    <n v="662"/>
    <s v="Tuesday"/>
    <s v="11:30-01:00"/>
    <s v="G"/>
    <n v="133"/>
    <s v="L-QC1&#10;709"/>
    <s v="TE305 (L3T1)A"/>
    <x v="32"/>
    <s v="(L3T1)A"/>
  </r>
  <r>
    <n v="663"/>
    <s v="Tuesday"/>
    <s v="11:30-01:00"/>
    <s v="G"/>
    <n v="134"/>
    <s v="L-QC2&#10;708"/>
    <n v="0"/>
    <x v="2"/>
    <n v="0"/>
  </r>
  <r>
    <n v="664"/>
    <s v="Tuesday"/>
    <s v="11:30-01:00"/>
    <s v="G"/>
    <n v="135"/>
    <n v="501"/>
    <n v="0"/>
    <x v="2"/>
    <n v="0"/>
  </r>
  <r>
    <n v="665"/>
    <s v="Tuesday"/>
    <s v="01:00-02:30"/>
    <s v="J"/>
    <n v="125"/>
    <n v="0"/>
    <n v="0"/>
    <x v="2"/>
    <n v="0"/>
  </r>
  <r>
    <n v="666"/>
    <s v="Tuesday"/>
    <s v="01:00-02:30"/>
    <s v="J"/>
    <n v="126"/>
    <s v="L-Yarn1"/>
    <n v="0"/>
    <x v="2"/>
    <n v="0"/>
  </r>
  <r>
    <n v="667"/>
    <s v="Tuesday"/>
    <s v="01:00-02:30"/>
    <s v="J"/>
    <n v="127"/>
    <s v="L-Yarn2"/>
    <n v="0"/>
    <x v="2"/>
    <n v="0"/>
  </r>
  <r>
    <n v="668"/>
    <s v="Tuesday"/>
    <s v="01:00-02:30"/>
    <s v="J"/>
    <n v="128"/>
    <s v="L-Fab"/>
    <s v="uttara."/>
    <x v="2"/>
    <s v="uttara."/>
  </r>
  <r>
    <n v="669"/>
    <s v="Tuesday"/>
    <s v="01:00-02:30"/>
    <s v="J"/>
    <n v="129"/>
    <s v="L-Col"/>
    <n v="0"/>
    <x v="2"/>
    <n v="0"/>
  </r>
  <r>
    <n v="670"/>
    <s v="Tuesday"/>
    <s v="01:00-02:30"/>
    <s v="J"/>
    <n v="130"/>
    <n v="0"/>
    <n v="0"/>
    <x v="2"/>
    <n v="0"/>
  </r>
  <r>
    <n v="671"/>
    <s v="Tuesday"/>
    <s v="01:00-02:30"/>
    <s v="J"/>
    <n v="131"/>
    <s v="L-App"/>
    <s v="TE204 (L2T3)E"/>
    <x v="52"/>
    <s v="(L2T3)E"/>
  </r>
  <r>
    <n v="672"/>
    <s v="Tuesday"/>
    <s v="01:00-02:30"/>
    <s v="J"/>
    <n v="132"/>
    <s v="L-app"/>
    <s v="TE408(L4T2)B"/>
    <x v="7"/>
    <s v="(L4T2)B"/>
  </r>
  <r>
    <n v="673"/>
    <s v="Tuesday"/>
    <s v="01:00-02:30"/>
    <s v="J"/>
    <n v="133"/>
    <s v="L-QC1&#10;709"/>
    <s v="TE305 (L3T1)A"/>
    <x v="32"/>
    <s v="(L3T1)A"/>
  </r>
  <r>
    <n v="674"/>
    <s v="Tuesday"/>
    <s v="01:00-02:30"/>
    <s v="J"/>
    <n v="134"/>
    <s v="L-QC2&#10;708"/>
    <n v="0"/>
    <x v="2"/>
    <n v="0"/>
  </r>
  <r>
    <n v="675"/>
    <s v="Tuesday"/>
    <s v="01:00-02:30"/>
    <s v="J"/>
    <n v="135"/>
    <n v="501"/>
    <n v="0"/>
    <x v="2"/>
    <n v="0"/>
  </r>
  <r>
    <n v="676"/>
    <s v="Tuesday"/>
    <s v="2:30-04:00"/>
    <s v="M"/>
    <n v="125"/>
    <n v="0"/>
    <n v="0"/>
    <x v="2"/>
    <n v="0"/>
  </r>
  <r>
    <n v="677"/>
    <s v="Tuesday"/>
    <s v="2:30-04:00"/>
    <s v="M"/>
    <n v="126"/>
    <s v="L-Yarn1"/>
    <n v="0"/>
    <x v="2"/>
    <n v="0"/>
  </r>
  <r>
    <n v="678"/>
    <s v="Tuesday"/>
    <s v="2:30-04:00"/>
    <s v="M"/>
    <n v="127"/>
    <s v="L-Yarn2"/>
    <n v="0"/>
    <x v="2"/>
    <n v="0"/>
  </r>
  <r>
    <n v="679"/>
    <s v="Tuesday"/>
    <s v="2:30-04:00"/>
    <s v="M"/>
    <n v="128"/>
    <s v="L-Fab"/>
    <s v="TE214(L2T1)B"/>
    <x v="54"/>
    <s v="(L2T1)B"/>
  </r>
  <r>
    <n v="680"/>
    <s v="Tuesday"/>
    <s v="2:30-04:00"/>
    <s v="M"/>
    <n v="129"/>
    <s v="L-Col"/>
    <s v="TE203(L2T2)C"/>
    <x v="26"/>
    <s v="(L2T2)C"/>
  </r>
  <r>
    <n v="681"/>
    <s v="Tuesday"/>
    <s v="2:30-04:00"/>
    <s v="M"/>
    <n v="130"/>
    <s v="L-App"/>
    <n v="0"/>
    <x v="2"/>
    <n v="0"/>
  </r>
  <r>
    <n v="682"/>
    <s v="Tuesday"/>
    <s v="2:30-04:00"/>
    <s v="M"/>
    <n v="131"/>
    <s v="L-App"/>
    <s v="TE308 (L3T2)B"/>
    <x v="36"/>
    <s v="(L3T2)B"/>
  </r>
  <r>
    <n v="683"/>
    <s v="Tuesday"/>
    <s v="2:30-04:00"/>
    <s v="M"/>
    <n v="132"/>
    <s v="L-Draw"/>
    <n v="0"/>
    <x v="2"/>
    <n v="0"/>
  </r>
  <r>
    <n v="684"/>
    <s v="Tuesday"/>
    <s v="2:30-04:00"/>
    <s v="M"/>
    <n v="133"/>
    <s v="L-QC1&#10;709"/>
    <n v="0"/>
    <x v="2"/>
    <n v="0"/>
  </r>
  <r>
    <n v="685"/>
    <s v="Tuesday"/>
    <s v="2:30-04:00"/>
    <s v="M"/>
    <n v="134"/>
    <s v="L-QC2&#10;708"/>
    <n v="0"/>
    <x v="2"/>
    <n v="0"/>
  </r>
  <r>
    <n v="686"/>
    <s v="Tuesday"/>
    <s v="2:30-04:00"/>
    <s v="M"/>
    <n v="135"/>
    <n v="501"/>
    <n v="0"/>
    <x v="2"/>
    <n v="0"/>
  </r>
  <r>
    <n v="687"/>
    <s v="Tuesday"/>
    <s v="04:00-05:30"/>
    <s v="P"/>
    <n v="125"/>
    <n v="0"/>
    <n v="0"/>
    <x v="2"/>
    <n v="0"/>
  </r>
  <r>
    <n v="688"/>
    <s v="Tuesday"/>
    <s v="04:00-05:30"/>
    <s v="P"/>
    <n v="126"/>
    <s v="L-Yarn1"/>
    <n v="0"/>
    <x v="2"/>
    <n v="0"/>
  </r>
  <r>
    <n v="689"/>
    <s v="Tuesday"/>
    <s v="04:00-05:30"/>
    <s v="P"/>
    <n v="127"/>
    <s v="L-Yarn2"/>
    <n v="0"/>
    <x v="2"/>
    <n v="0"/>
  </r>
  <r>
    <n v="690"/>
    <s v="Tuesday"/>
    <s v="04:00-05:30"/>
    <s v="P"/>
    <n v="128"/>
    <s v="L-Fab"/>
    <s v="TE214(L2T1)B"/>
    <x v="54"/>
    <s v="(L2T1)B"/>
  </r>
  <r>
    <n v="691"/>
    <s v="Tuesday"/>
    <s v="04:00-05:30"/>
    <s v="P"/>
    <n v="129"/>
    <s v="L-Col"/>
    <s v="TE203(L2T2)C"/>
    <x v="26"/>
    <s v="(L2T2)C"/>
  </r>
  <r>
    <n v="692"/>
    <s v="Tuesday"/>
    <s v="04:00-05:30"/>
    <s v="P"/>
    <n v="130"/>
    <s v="L-App"/>
    <n v="0"/>
    <x v="2"/>
    <n v="0"/>
  </r>
  <r>
    <n v="693"/>
    <s v="Tuesday"/>
    <s v="04:00-05:30"/>
    <s v="P"/>
    <n v="131"/>
    <s v="L-App"/>
    <s v="TE308 (L3T2)B"/>
    <x v="36"/>
    <s v="(L3T2)B"/>
  </r>
  <r>
    <n v="694"/>
    <s v="Tuesday"/>
    <s v="04:00-05:30"/>
    <s v="P"/>
    <n v="132"/>
    <s v="L-Draw"/>
    <n v="0"/>
    <x v="2"/>
    <n v="0"/>
  </r>
  <r>
    <n v="695"/>
    <s v="Tuesday"/>
    <s v="04:00-05:30"/>
    <s v="P"/>
    <n v="133"/>
    <s v="L-QC1&#10;709"/>
    <n v="0"/>
    <x v="2"/>
    <n v="0"/>
  </r>
  <r>
    <n v="696"/>
    <s v="Tuesday"/>
    <s v="04:00-05:30"/>
    <s v="P"/>
    <n v="134"/>
    <s v="L-QC2&#10;708"/>
    <n v="0"/>
    <x v="2"/>
    <n v="0"/>
  </r>
  <r>
    <n v="697"/>
    <s v="Tuesday"/>
    <s v="04:00-05:30"/>
    <s v="P"/>
    <n v="135"/>
    <n v="501"/>
    <n v="0"/>
    <x v="2"/>
    <n v="0"/>
  </r>
  <r>
    <n v="698"/>
    <s v="Wednesday"/>
    <s v="08:30-10:00"/>
    <s v="A"/>
    <n v="163"/>
    <n v="0"/>
    <n v="0"/>
    <x v="2"/>
    <n v="0"/>
  </r>
  <r>
    <n v="699"/>
    <s v="Wednesday"/>
    <s v="08:30-10:00"/>
    <s v="A"/>
    <n v="164"/>
    <s v="L-Yarn1"/>
    <s v="TE212(L2T1)A"/>
    <x v="37"/>
    <s v="(L2T1)A"/>
  </r>
  <r>
    <n v="700"/>
    <s v="Wednesday"/>
    <s v="08:30-10:00"/>
    <s v="A"/>
    <n v="165"/>
    <s v="L-Yarn2"/>
    <n v="0"/>
    <x v="2"/>
    <n v="0"/>
  </r>
  <r>
    <n v="701"/>
    <s v="Wednesday"/>
    <s v="08:30-10:00"/>
    <s v="A"/>
    <n v="166"/>
    <s v="L-Fab"/>
    <s v="TE302(L3T1)A"/>
    <x v="50"/>
    <s v="(L3T1)A"/>
  </r>
  <r>
    <n v="702"/>
    <s v="Wednesday"/>
    <s v="08:30-10:00"/>
    <s v="A"/>
    <n v="167"/>
    <s v="L-Col"/>
    <n v="0"/>
    <x v="2"/>
    <n v="0"/>
  </r>
  <r>
    <n v="703"/>
    <s v="Wednesday"/>
    <s v="08:30-10:00"/>
    <s v="A"/>
    <n v="168"/>
    <s v="L-App"/>
    <s v="TE204(L2T3)F"/>
    <x v="7"/>
    <s v="(L2T3)F"/>
  </r>
  <r>
    <n v="704"/>
    <s v="Wednesday"/>
    <s v="08:30-10:00"/>
    <s v="A"/>
    <n v="169"/>
    <s v="L-QC1&#10;709"/>
    <s v="TE205(L2T2)C"/>
    <x v="26"/>
    <s v="(L2T2)C"/>
  </r>
  <r>
    <n v="705"/>
    <s v="Wednesday"/>
    <s v="08:30-10:00"/>
    <s v="A"/>
    <n v="170"/>
    <s v="L-QC2&#10;708"/>
    <n v="0"/>
    <x v="2"/>
    <n v="0"/>
  </r>
  <r>
    <n v="706"/>
    <s v="Wednesday"/>
    <s v="08:30-10:00"/>
    <s v="A"/>
    <n v="171"/>
    <s v="L-app"/>
    <n v="0"/>
    <x v="2"/>
    <n v="0"/>
  </r>
  <r>
    <n v="707"/>
    <s v="Wednesday"/>
    <s v="08:30-10:00"/>
    <s v="A"/>
    <n v="172"/>
    <n v="501"/>
    <s v="PHY112(L1T1)D"/>
    <x v="2"/>
    <s v="(L1T1)D"/>
  </r>
  <r>
    <n v="708"/>
    <s v="Wednesday"/>
    <s v="08:30-10:00"/>
    <s v="A"/>
    <n v="173"/>
    <n v="201"/>
    <s v="CSE112(L1T3)F"/>
    <x v="63"/>
    <s v="(L1T3)F"/>
  </r>
  <r>
    <n v="709"/>
    <s v="Wednesday"/>
    <s v="10:00-11:30"/>
    <s v="D"/>
    <n v="163"/>
    <n v="0"/>
    <n v="0"/>
    <x v="2"/>
    <n v="0"/>
  </r>
  <r>
    <n v="710"/>
    <s v="Wednesday"/>
    <s v="10:00-11:30"/>
    <s v="D"/>
    <n v="164"/>
    <s v="L-Yarn1"/>
    <s v="TE212(L2T1)A"/>
    <x v="37"/>
    <s v="(L2T1)A"/>
  </r>
  <r>
    <n v="711"/>
    <s v="Wednesday"/>
    <s v="10:00-11:30"/>
    <s v="D"/>
    <n v="165"/>
    <s v="L-Yarn2"/>
    <n v="0"/>
    <x v="2"/>
    <n v="0"/>
  </r>
  <r>
    <n v="712"/>
    <s v="Wednesday"/>
    <s v="10:00-11:30"/>
    <s v="D"/>
    <n v="166"/>
    <s v="L-Fab"/>
    <s v="TE302(L3T1)A"/>
    <x v="50"/>
    <s v="(L3T1)A"/>
  </r>
  <r>
    <n v="713"/>
    <s v="Wednesday"/>
    <s v="10:00-11:30"/>
    <s v="D"/>
    <n v="167"/>
    <s v="L-Col"/>
    <n v="0"/>
    <x v="2"/>
    <n v="0"/>
  </r>
  <r>
    <n v="714"/>
    <s v="Wednesday"/>
    <s v="10:00-11:30"/>
    <s v="D"/>
    <n v="168"/>
    <s v="L-App"/>
    <s v="TE204(L2T3)F"/>
    <x v="7"/>
    <s v="(L2T3)F"/>
  </r>
  <r>
    <n v="715"/>
    <s v="Wednesday"/>
    <s v="10:00-11:30"/>
    <s v="D"/>
    <n v="169"/>
    <s v="L-QC1&#10;709"/>
    <s v="TE205(L2T2)C"/>
    <x v="26"/>
    <s v="(L2T2)C"/>
  </r>
  <r>
    <n v="716"/>
    <s v="Wednesday"/>
    <s v="10:00-11:30"/>
    <s v="D"/>
    <n v="170"/>
    <s v="L-QC2&#10;708"/>
    <n v="0"/>
    <x v="2"/>
    <n v="0"/>
  </r>
  <r>
    <n v="717"/>
    <s v="Wednesday"/>
    <s v="10:00-11:30"/>
    <s v="D"/>
    <n v="171"/>
    <s v="L-app"/>
    <n v="0"/>
    <x v="2"/>
    <n v="0"/>
  </r>
  <r>
    <n v="718"/>
    <s v="Wednesday"/>
    <s v="10:00-11:30"/>
    <s v="D"/>
    <n v="172"/>
    <n v="501"/>
    <s v="PHY112(L1T1)D"/>
    <x v="2"/>
    <s v="(L1T1)D"/>
  </r>
  <r>
    <n v="719"/>
    <s v="Wednesday"/>
    <s v="10:00-11:30"/>
    <s v="D"/>
    <n v="173"/>
    <n v="201"/>
    <s v="CSE112(L1T3)F"/>
    <x v="63"/>
    <s v="(L1T3)F"/>
  </r>
  <r>
    <n v="720"/>
    <s v="Wednesday"/>
    <s v="11:30-01:00"/>
    <s v="G"/>
    <n v="163"/>
    <n v="0"/>
    <n v="0"/>
    <x v="2"/>
    <n v="0"/>
  </r>
  <r>
    <n v="721"/>
    <s v="Wednesday"/>
    <s v="11:30-01:00"/>
    <s v="G"/>
    <n v="164"/>
    <s v="L-Yarn1"/>
    <n v="0"/>
    <x v="2"/>
    <n v="0"/>
  </r>
  <r>
    <n v="722"/>
    <s v="Wednesday"/>
    <s v="11:30-01:00"/>
    <s v="G"/>
    <n v="165"/>
    <s v="L-Yarn2"/>
    <n v="0"/>
    <x v="2"/>
    <n v="0"/>
  </r>
  <r>
    <n v="723"/>
    <s v="Wednesday"/>
    <s v="11:30-01:00"/>
    <s v="G"/>
    <n v="166"/>
    <s v="L-Fab"/>
    <s v="TE302(L3T1)C"/>
    <x v="28"/>
    <s v="(L3T1)C"/>
  </r>
  <r>
    <n v="724"/>
    <s v="Wednesday"/>
    <s v="11:30-01:00"/>
    <s v="G"/>
    <n v="167"/>
    <s v="L-Col"/>
    <n v="0"/>
    <x v="2"/>
    <n v="0"/>
  </r>
  <r>
    <n v="725"/>
    <s v="Wednesday"/>
    <s v="11:30-01:00"/>
    <s v="G"/>
    <n v="168"/>
    <s v="L-App"/>
    <s v="TE204(L2T3)B"/>
    <x v="7"/>
    <s v="(L2T3)B"/>
  </r>
  <r>
    <n v="726"/>
    <s v="Wednesday"/>
    <s v="11:30-01:00"/>
    <s v="G"/>
    <n v="169"/>
    <s v="L-QC1&#10;709"/>
    <s v="TE305 (L3T1)B"/>
    <x v="32"/>
    <s v="(L3T1)B"/>
  </r>
  <r>
    <n v="727"/>
    <s v="Wednesday"/>
    <s v="11:30-01:00"/>
    <s v="G"/>
    <n v="170"/>
    <s v="L-QC2&#10;708"/>
    <n v="0"/>
    <x v="2"/>
    <n v="0"/>
  </r>
  <r>
    <n v="728"/>
    <s v="Wednesday"/>
    <s v="11:30-01:00"/>
    <s v="G"/>
    <n v="171"/>
    <n v="201"/>
    <s v="CSE112(L1T3)C"/>
    <x v="63"/>
    <s v="(L1T3)C"/>
  </r>
  <r>
    <n v="729"/>
    <s v="Wednesday"/>
    <s v="11:30-01:00"/>
    <s v="G"/>
    <n v="172"/>
    <n v="0"/>
    <s v="ZK"/>
    <x v="2"/>
    <s v="ZK"/>
  </r>
  <r>
    <n v="730"/>
    <s v="Wednesday"/>
    <s v="11:30-01:00"/>
    <s v="G"/>
    <n v="173"/>
    <n v="502"/>
    <n v="0"/>
    <x v="2"/>
    <n v="0"/>
  </r>
  <r>
    <n v="731"/>
    <s v="Wednesday"/>
    <s v="01:00-02:30"/>
    <s v="J"/>
    <n v="163"/>
    <n v="0"/>
    <n v="0"/>
    <x v="2"/>
    <n v="0"/>
  </r>
  <r>
    <n v="732"/>
    <s v="Wednesday"/>
    <s v="01:00-02:30"/>
    <s v="J"/>
    <n v="164"/>
    <s v="L-Yarn1"/>
    <n v="0"/>
    <x v="2"/>
    <n v="0"/>
  </r>
  <r>
    <n v="733"/>
    <s v="Wednesday"/>
    <s v="01:00-02:30"/>
    <s v="J"/>
    <n v="165"/>
    <s v="L-Yarn2"/>
    <n v="0"/>
    <x v="2"/>
    <n v="0"/>
  </r>
  <r>
    <n v="734"/>
    <s v="Wednesday"/>
    <s v="01:00-02:30"/>
    <s v="J"/>
    <n v="166"/>
    <s v="L-Fab"/>
    <s v="TE302(L3T1)C"/>
    <x v="28"/>
    <s v="(L3T1)C"/>
  </r>
  <r>
    <n v="735"/>
    <s v="Wednesday"/>
    <s v="01:00-02:30"/>
    <s v="J"/>
    <n v="167"/>
    <s v="L-Col"/>
    <n v="0"/>
    <x v="2"/>
    <n v="0"/>
  </r>
  <r>
    <n v="736"/>
    <s v="Wednesday"/>
    <s v="01:00-02:30"/>
    <s v="J"/>
    <n v="168"/>
    <s v="L-App"/>
    <s v="TE204(L2T3)B"/>
    <x v="7"/>
    <s v="(L2T3)B"/>
  </r>
  <r>
    <n v="737"/>
    <s v="Wednesday"/>
    <s v="01:00-02:30"/>
    <s v="J"/>
    <n v="169"/>
    <s v="L-QC1&#10;709"/>
    <s v="TE305 (L3T1)B"/>
    <x v="32"/>
    <s v="(L3T1)B"/>
  </r>
  <r>
    <n v="738"/>
    <s v="Wednesday"/>
    <s v="01:00-02:30"/>
    <s v="J"/>
    <n v="170"/>
    <s v="L-QC2&#10;708"/>
    <n v="0"/>
    <x v="2"/>
    <n v="0"/>
  </r>
  <r>
    <n v="739"/>
    <s v="Wednesday"/>
    <s v="01:00-02:30"/>
    <s v="J"/>
    <n v="171"/>
    <n v="201"/>
    <s v="CSE112(L1T3)C"/>
    <x v="63"/>
    <s v="(L1T3)C"/>
  </r>
  <r>
    <n v="740"/>
    <s v="Wednesday"/>
    <s v="01:00-02:30"/>
    <s v="J"/>
    <n v="172"/>
    <n v="0"/>
    <s v="ZK"/>
    <x v="2"/>
    <s v="ZK"/>
  </r>
  <r>
    <n v="741"/>
    <s v="Wednesday"/>
    <s v="01:00-02:30"/>
    <s v="J"/>
    <n v="173"/>
    <n v="502"/>
    <n v="0"/>
    <x v="2"/>
    <n v="0"/>
  </r>
  <r>
    <n v="742"/>
    <s v="Wednesday"/>
    <s v="2:30-04:00"/>
    <s v="M"/>
    <n v="163"/>
    <n v="0"/>
    <n v="0"/>
    <x v="2"/>
    <n v="0"/>
  </r>
  <r>
    <n v="743"/>
    <s v="Wednesday"/>
    <s v="2:30-04:00"/>
    <s v="M"/>
    <n v="164"/>
    <s v="L-Yarn1"/>
    <n v="0"/>
    <x v="2"/>
    <n v="0"/>
  </r>
  <r>
    <n v="744"/>
    <s v="Wednesday"/>
    <s v="2:30-04:00"/>
    <s v="M"/>
    <n v="165"/>
    <s v="L-Yarn2"/>
    <n v="0"/>
    <x v="2"/>
    <n v="0"/>
  </r>
  <r>
    <n v="745"/>
    <s v="Wednesday"/>
    <s v="2:30-04:00"/>
    <s v="M"/>
    <n v="166"/>
    <s v="L-Fab"/>
    <s v="TE214(L2T1)C"/>
    <x v="27"/>
    <s v="(L2T1)C"/>
  </r>
  <r>
    <n v="746"/>
    <s v="Wednesday"/>
    <s v="2:30-04:00"/>
    <s v="M"/>
    <n v="167"/>
    <s v="L-Col"/>
    <n v="0"/>
    <x v="2"/>
    <n v="0"/>
  </r>
  <r>
    <n v="747"/>
    <s v="Wednesday"/>
    <s v="2:30-04:00"/>
    <s v="M"/>
    <n v="168"/>
    <s v="L-App"/>
    <s v="TE308 (L3T2)A"/>
    <x v="36"/>
    <s v="(L3T2)A"/>
  </r>
  <r>
    <n v="748"/>
    <s v="Wednesday"/>
    <s v="2:30-04:00"/>
    <s v="M"/>
    <n v="169"/>
    <s v="L-QC1&#10;709"/>
    <n v="0"/>
    <x v="2"/>
    <n v="0"/>
  </r>
  <r>
    <n v="749"/>
    <s v="Wednesday"/>
    <s v="2:30-04:00"/>
    <s v="M"/>
    <n v="170"/>
    <s v="L-QC2&#10;708"/>
    <n v="0"/>
    <x v="2"/>
    <n v="0"/>
  </r>
  <r>
    <n v="750"/>
    <s v="Wednesday"/>
    <s v="2:30-04:00"/>
    <s v="M"/>
    <n v="171"/>
    <n v="0"/>
    <n v="0"/>
    <x v="2"/>
    <n v="0"/>
  </r>
  <r>
    <n v="751"/>
    <s v="Wednesday"/>
    <s v="2:30-04:00"/>
    <s v="M"/>
    <n v="172"/>
    <n v="0"/>
    <n v="0"/>
    <x v="66"/>
    <n v="0"/>
  </r>
  <r>
    <n v="752"/>
    <s v="Wednesday"/>
    <s v="2:30-04:00"/>
    <s v="M"/>
    <n v="173"/>
    <n v="502"/>
    <n v="0"/>
    <x v="2"/>
    <n v="0"/>
  </r>
  <r>
    <n v="753"/>
    <s v="Wednesday"/>
    <s v="04:00-05:30"/>
    <s v="P"/>
    <n v="163"/>
    <n v="0"/>
    <n v="0"/>
    <x v="2"/>
    <n v="0"/>
  </r>
  <r>
    <n v="754"/>
    <s v="Wednesday"/>
    <s v="04:00-05:30"/>
    <s v="P"/>
    <n v="164"/>
    <s v="L-Yarn1"/>
    <n v="0"/>
    <x v="2"/>
    <n v="0"/>
  </r>
  <r>
    <n v="755"/>
    <s v="Wednesday"/>
    <s v="04:00-05:30"/>
    <s v="P"/>
    <n v="165"/>
    <s v="L-Yarn2"/>
    <n v="0"/>
    <x v="2"/>
    <n v="0"/>
  </r>
  <r>
    <n v="756"/>
    <s v="Wednesday"/>
    <s v="04:00-05:30"/>
    <s v="P"/>
    <n v="166"/>
    <s v="L-Fab"/>
    <s v="TE214(L2T1)C"/>
    <x v="27"/>
    <s v="(L2T1)C"/>
  </r>
  <r>
    <n v="757"/>
    <s v="Wednesday"/>
    <s v="04:00-05:30"/>
    <s v="P"/>
    <n v="167"/>
    <s v="L-Col"/>
    <n v="0"/>
    <x v="2"/>
    <n v="0"/>
  </r>
  <r>
    <n v="758"/>
    <s v="Wednesday"/>
    <s v="04:00-05:30"/>
    <s v="P"/>
    <n v="168"/>
    <s v="L-App"/>
    <s v="TE308 (L3T2)A"/>
    <x v="36"/>
    <s v="(L3T2)A"/>
  </r>
  <r>
    <n v="759"/>
    <s v="Wednesday"/>
    <s v="04:00-05:30"/>
    <s v="P"/>
    <n v="169"/>
    <s v="L-QC1&#10;709"/>
    <n v="0"/>
    <x v="2"/>
    <n v="0"/>
  </r>
  <r>
    <n v="760"/>
    <s v="Wednesday"/>
    <s v="04:00-05:30"/>
    <s v="P"/>
    <n v="170"/>
    <s v="L-QC2&#10;708"/>
    <n v="0"/>
    <x v="2"/>
    <n v="0"/>
  </r>
  <r>
    <n v="761"/>
    <s v="Wednesday"/>
    <s v="04:00-05:30"/>
    <s v="P"/>
    <n v="171"/>
    <n v="0"/>
    <n v="0"/>
    <x v="2"/>
    <n v="0"/>
  </r>
  <r>
    <n v="762"/>
    <s v="Wednesday"/>
    <s v="04:00-05:30"/>
    <s v="P"/>
    <n v="172"/>
    <n v="0"/>
    <n v="0"/>
    <x v="66"/>
    <n v="0"/>
  </r>
  <r>
    <n v="763"/>
    <s v="Wednesday"/>
    <s v="04:00-05:30"/>
    <s v="P"/>
    <n v="173"/>
    <n v="502"/>
    <n v="0"/>
    <x v="2"/>
    <n v="0"/>
  </r>
  <r>
    <n v="764"/>
    <s v="Thursday"/>
    <s v="08:30-10:00"/>
    <s v="A"/>
    <n v="199"/>
    <s v="L-Yarn1"/>
    <s v="TE212(L2T1)C"/>
    <x v="33"/>
    <s v="(L2T1)C"/>
  </r>
  <r>
    <n v="765"/>
    <s v="Thursday"/>
    <s v="08:30-10:00"/>
    <s v="A"/>
    <n v="200"/>
    <s v="L-Fab"/>
    <n v="0"/>
    <x v="2"/>
    <n v="0"/>
  </r>
  <r>
    <n v="766"/>
    <s v="Thursday"/>
    <s v="08:30-10:00"/>
    <s v="A"/>
    <n v="201"/>
    <s v="L-Col"/>
    <s v="TE311(L3T3)A"/>
    <x v="44"/>
    <s v="(L3T3)A"/>
  </r>
  <r>
    <n v="767"/>
    <s v="Thursday"/>
    <s v="08:30-10:00"/>
    <s v="A"/>
    <n v="202"/>
    <s v="L-App"/>
    <n v="0"/>
    <x v="2"/>
    <n v="0"/>
  </r>
  <r>
    <n v="768"/>
    <s v="Thursday"/>
    <s v="08:30-10:00"/>
    <s v="A"/>
    <n v="203"/>
    <s v="L-QC1&#10;709"/>
    <s v="TE405(L4T1)E"/>
    <x v="46"/>
    <s v="(L4T1)E"/>
  </r>
  <r>
    <n v="769"/>
    <s v="Thursday"/>
    <s v="08:30-10:00"/>
    <s v="A"/>
    <n v="204"/>
    <s v="L-QC2&#10;708"/>
    <n v="0"/>
    <x v="2"/>
    <n v="0"/>
  </r>
  <r>
    <n v="770"/>
    <s v="Thursday"/>
    <s v="08:30-10:00"/>
    <s v="A"/>
    <n v="205"/>
    <n v="501"/>
    <n v="0"/>
    <x v="2"/>
    <n v="0"/>
  </r>
  <r>
    <n v="771"/>
    <s v="Thursday"/>
    <s v="08:30-10:00"/>
    <s v="A"/>
    <n v="206"/>
    <n v="502"/>
    <n v="0"/>
    <x v="2"/>
    <n v="0"/>
  </r>
  <r>
    <n v="772"/>
    <s v="Thursday"/>
    <s v="08:30-10:00"/>
    <s v="A"/>
    <n v="207"/>
    <s v="L-draw"/>
    <n v="0"/>
    <x v="2"/>
    <n v="0"/>
  </r>
  <r>
    <n v="773"/>
    <s v="Thursday"/>
    <s v="08:30-10:00"/>
    <s v="A"/>
    <n v="208"/>
    <s v="L-Chem"/>
    <n v="0"/>
    <x v="2"/>
    <n v="0"/>
  </r>
  <r>
    <n v="774"/>
    <s v="Thursday"/>
    <s v="08:30-10:00"/>
    <s v="A"/>
    <n v="209"/>
    <s v="L-Elec"/>
    <n v="0"/>
    <x v="2"/>
    <n v="0"/>
  </r>
  <r>
    <n v="775"/>
    <s v="Thursday"/>
    <s v="10:00-11:30"/>
    <s v="D"/>
    <n v="199"/>
    <s v="L-Yarn1"/>
    <s v="TE212(L2T1)C"/>
    <x v="33"/>
    <s v="(L2T1)C"/>
  </r>
  <r>
    <n v="776"/>
    <s v="Thursday"/>
    <s v="10:00-11:30"/>
    <s v="D"/>
    <n v="200"/>
    <s v="L-Fab"/>
    <n v="0"/>
    <x v="2"/>
    <n v="0"/>
  </r>
  <r>
    <n v="777"/>
    <s v="Thursday"/>
    <s v="10:00-11:30"/>
    <s v="D"/>
    <n v="201"/>
    <s v="L-Col"/>
    <s v="TE311(L3T3)A"/>
    <x v="44"/>
    <s v="(L3T3)A"/>
  </r>
  <r>
    <n v="778"/>
    <s v="Thursday"/>
    <s v="10:00-11:30"/>
    <s v="D"/>
    <n v="202"/>
    <s v="L-App"/>
    <n v="0"/>
    <x v="2"/>
    <n v="0"/>
  </r>
  <r>
    <n v="779"/>
    <s v="Thursday"/>
    <s v="10:00-11:30"/>
    <s v="D"/>
    <n v="203"/>
    <s v="L-QC1&#10;709"/>
    <s v="TE405(L4T1)E"/>
    <x v="46"/>
    <s v="(L4T1)E"/>
  </r>
  <r>
    <n v="780"/>
    <s v="Thursday"/>
    <s v="10:00-11:30"/>
    <s v="D"/>
    <n v="204"/>
    <s v="L-QC2&#10;708"/>
    <n v="0"/>
    <x v="2"/>
    <n v="0"/>
  </r>
  <r>
    <n v="781"/>
    <s v="Thursday"/>
    <s v="10:00-11:30"/>
    <s v="D"/>
    <n v="205"/>
    <n v="501"/>
    <n v="0"/>
    <x v="2"/>
    <n v="0"/>
  </r>
  <r>
    <n v="782"/>
    <s v="Thursday"/>
    <s v="10:00-11:30"/>
    <s v="D"/>
    <n v="206"/>
    <n v="502"/>
    <n v="0"/>
    <x v="2"/>
    <n v="0"/>
  </r>
  <r>
    <n v="783"/>
    <s v="Thursday"/>
    <s v="10:00-11:30"/>
    <s v="D"/>
    <n v="207"/>
    <s v="L-draw"/>
    <n v="0"/>
    <x v="2"/>
    <n v="0"/>
  </r>
  <r>
    <n v="784"/>
    <s v="Thursday"/>
    <s v="10:00-11:30"/>
    <s v="D"/>
    <n v="208"/>
    <s v="L-Chem"/>
    <n v="0"/>
    <x v="2"/>
    <n v="0"/>
  </r>
  <r>
    <n v="785"/>
    <s v="Thursday"/>
    <s v="10:00-11:30"/>
    <s v="D"/>
    <n v="209"/>
    <s v="L-Elec"/>
    <n v="0"/>
    <x v="2"/>
    <n v="0"/>
  </r>
  <r>
    <n v="786"/>
    <s v="Thursday"/>
    <s v="11:30-01:00"/>
    <s v="G"/>
    <n v="199"/>
    <s v="L-Yarn2"/>
    <s v="TE301(L3T1)C"/>
    <x v="42"/>
    <s v="(L3T1)C"/>
  </r>
  <r>
    <n v="787"/>
    <s v="Thursday"/>
    <s v="11:30-01:00"/>
    <s v="G"/>
    <n v="200"/>
    <s v="L-Fab"/>
    <n v="0"/>
    <x v="2"/>
    <n v="0"/>
  </r>
  <r>
    <n v="788"/>
    <s v="Thursday"/>
    <s v="11:30-01:00"/>
    <s v="G"/>
    <n v="201"/>
    <s v="L-Col"/>
    <s v="TE401(L4T1)(WP)"/>
    <x v="55"/>
    <s v="(L4T1)(WP)"/>
  </r>
  <r>
    <n v="789"/>
    <s v="Thursday"/>
    <s v="11:30-01:00"/>
    <s v="G"/>
    <n v="202"/>
    <s v="L-App"/>
    <n v="0"/>
    <x v="2"/>
    <n v="0"/>
  </r>
  <r>
    <n v="790"/>
    <s v="Thursday"/>
    <s v="11:30-01:00"/>
    <s v="G"/>
    <n v="203"/>
    <s v="L-QC1&#10;709"/>
    <s v="TE405(L4T1)C"/>
    <x v="46"/>
    <s v="(L4T1)C"/>
  </r>
  <r>
    <n v="791"/>
    <s v="Thursday"/>
    <s v="11:30-01:00"/>
    <s v="G"/>
    <n v="204"/>
    <s v="L-QC2&#10;708"/>
    <n v="0"/>
    <x v="2"/>
    <n v="0"/>
  </r>
  <r>
    <n v="792"/>
    <s v="Thursday"/>
    <s v="11:30-01:00"/>
    <s v="G"/>
    <n v="205"/>
    <n v="501"/>
    <n v="0"/>
    <x v="2"/>
    <n v="0"/>
  </r>
  <r>
    <n v="793"/>
    <s v="Thursday"/>
    <s v="11:30-01:00"/>
    <s v="G"/>
    <n v="206"/>
    <n v="201"/>
    <s v="CSE112(L1T3)D"/>
    <x v="63"/>
    <s v="(L1T3)D"/>
  </r>
  <r>
    <n v="794"/>
    <s v="Thursday"/>
    <s v="11:30-01:00"/>
    <s v="G"/>
    <n v="207"/>
    <s v="L-draw"/>
    <n v="0"/>
    <x v="2"/>
    <n v="0"/>
  </r>
  <r>
    <n v="795"/>
    <s v="Thursday"/>
    <s v="11:30-01:00"/>
    <s v="G"/>
    <n v="208"/>
    <s v="L-Chem"/>
    <n v="0"/>
    <x v="2"/>
    <n v="0"/>
  </r>
  <r>
    <n v="796"/>
    <s v="Thursday"/>
    <s v="11:30-01:00"/>
    <s v="G"/>
    <n v="209"/>
    <s v="L-Elec"/>
    <n v="0"/>
    <x v="2"/>
    <n v="0"/>
  </r>
  <r>
    <n v="797"/>
    <s v="Thursday"/>
    <s v="01:00-02:30"/>
    <s v="J"/>
    <n v="199"/>
    <s v="L-Yarn2"/>
    <s v="TE301(L3T1)C"/>
    <x v="42"/>
    <s v="(L3T1)C"/>
  </r>
  <r>
    <n v="798"/>
    <s v="Thursday"/>
    <s v="01:00-02:30"/>
    <s v="J"/>
    <n v="200"/>
    <s v="L-Fab"/>
    <n v="0"/>
    <x v="2"/>
    <n v="0"/>
  </r>
  <r>
    <n v="799"/>
    <s v="Thursday"/>
    <s v="01:00-02:30"/>
    <s v="J"/>
    <n v="201"/>
    <s v="L-Col"/>
    <s v="TE401(L4T1)(WP)"/>
    <x v="55"/>
    <s v="(L4T1)(WP)"/>
  </r>
  <r>
    <n v="800"/>
    <s v="Thursday"/>
    <s v="01:00-02:30"/>
    <s v="J"/>
    <n v="202"/>
    <s v="L-App"/>
    <n v="0"/>
    <x v="2"/>
    <n v="0"/>
  </r>
  <r>
    <n v="801"/>
    <s v="Thursday"/>
    <s v="01:00-02:30"/>
    <s v="J"/>
    <n v="203"/>
    <s v="L-QC1&#10;709"/>
    <s v="TE405(L4T1)C"/>
    <x v="46"/>
    <s v="(L4T1)C"/>
  </r>
  <r>
    <n v="802"/>
    <s v="Thursday"/>
    <s v="01:00-02:30"/>
    <s v="J"/>
    <n v="204"/>
    <s v="L-QC2&#10;708"/>
    <n v="0"/>
    <x v="2"/>
    <n v="0"/>
  </r>
  <r>
    <n v="803"/>
    <s v="Thursday"/>
    <s v="01:00-02:30"/>
    <s v="J"/>
    <n v="205"/>
    <n v="501"/>
    <n v="0"/>
    <x v="2"/>
    <n v="0"/>
  </r>
  <r>
    <n v="804"/>
    <s v="Thursday"/>
    <s v="01:00-02:30"/>
    <s v="J"/>
    <n v="206"/>
    <n v="201"/>
    <s v="CSE112(L1T3)D"/>
    <x v="63"/>
    <s v="(L1T3)D"/>
  </r>
  <r>
    <n v="805"/>
    <s v="Thursday"/>
    <s v="01:00-02:30"/>
    <s v="J"/>
    <n v="207"/>
    <s v="L-draw"/>
    <n v="0"/>
    <x v="2"/>
    <n v="0"/>
  </r>
  <r>
    <n v="806"/>
    <s v="Thursday"/>
    <s v="01:00-02:30"/>
    <s v="J"/>
    <n v="208"/>
    <s v="L-Chem"/>
    <n v="0"/>
    <x v="2"/>
    <n v="0"/>
  </r>
  <r>
    <n v="807"/>
    <s v="Thursday"/>
    <s v="01:00-02:30"/>
    <s v="J"/>
    <n v="209"/>
    <s v="L-Elec"/>
    <n v="0"/>
    <x v="2"/>
    <n v="0"/>
  </r>
  <r>
    <n v="808"/>
    <s v="Thursday"/>
    <s v="2:30-04:00"/>
    <s v="M"/>
    <n v="199"/>
    <s v="L-Yarn2"/>
    <n v="0"/>
    <x v="2"/>
    <n v="0"/>
  </r>
  <r>
    <n v="809"/>
    <s v="Thursday"/>
    <s v="2:30-04:00"/>
    <s v="M"/>
    <n v="200"/>
    <s v="L-Fab"/>
    <s v="TE214(L2T1)A"/>
    <x v="54"/>
    <s v="(L2T1)A"/>
  </r>
  <r>
    <n v="810"/>
    <s v="Thursday"/>
    <s v="2:30-04:00"/>
    <s v="M"/>
    <n v="201"/>
    <s v="L-Col"/>
    <s v="TE404(L4T2)(WP)"/>
    <x v="55"/>
    <s v="(L4T2)(WP)"/>
  </r>
  <r>
    <n v="811"/>
    <s v="Thursday"/>
    <s v="2:30-04:00"/>
    <s v="M"/>
    <n v="202"/>
    <s v="L-App"/>
    <n v="0"/>
    <x v="2"/>
    <n v="0"/>
  </r>
  <r>
    <n v="812"/>
    <s v="Thursday"/>
    <s v="2:30-04:00"/>
    <s v="M"/>
    <n v="203"/>
    <s v="L-QC1&#10;709"/>
    <n v="0"/>
    <x v="2"/>
    <n v="0"/>
  </r>
  <r>
    <n v="813"/>
    <s v="Thursday"/>
    <s v="2:30-04:00"/>
    <s v="M"/>
    <n v="204"/>
    <s v="L-QC2&#10;708"/>
    <n v="0"/>
    <x v="2"/>
    <n v="0"/>
  </r>
  <r>
    <n v="814"/>
    <s v="Thursday"/>
    <s v="2:30-04:00"/>
    <s v="M"/>
    <n v="205"/>
    <n v="501"/>
    <n v="0"/>
    <x v="2"/>
    <n v="0"/>
  </r>
  <r>
    <n v="815"/>
    <s v="Thursday"/>
    <s v="2:30-04:00"/>
    <s v="M"/>
    <n v="206"/>
    <n v="502"/>
    <n v="0"/>
    <x v="2"/>
    <n v="0"/>
  </r>
  <r>
    <n v="816"/>
    <s v="Thursday"/>
    <s v="2:30-04:00"/>
    <s v="M"/>
    <n v="207"/>
    <s v="L-draw"/>
    <n v="0"/>
    <x v="2"/>
    <n v="0"/>
  </r>
  <r>
    <n v="817"/>
    <s v="Thursday"/>
    <s v="2:30-04:00"/>
    <s v="M"/>
    <n v="208"/>
    <s v="L-Chem"/>
    <n v="0"/>
    <x v="2"/>
    <n v="0"/>
  </r>
  <r>
    <n v="818"/>
    <s v="Thursday"/>
    <s v="2:30-04:00"/>
    <s v="M"/>
    <n v="209"/>
    <s v="L-Elec"/>
    <n v="0"/>
    <x v="2"/>
    <n v="0"/>
  </r>
  <r>
    <n v="819"/>
    <s v="Thursday"/>
    <s v="04:00-05:30"/>
    <s v="P"/>
    <n v="199"/>
    <s v="L-Yarn2"/>
    <n v="0"/>
    <x v="2"/>
    <n v="0"/>
  </r>
  <r>
    <n v="820"/>
    <s v="Thursday"/>
    <s v="04:00-05:30"/>
    <s v="P"/>
    <n v="200"/>
    <s v="L-Fab"/>
    <s v="TE214(L2T1)A"/>
    <x v="54"/>
    <s v="(L2T1)A"/>
  </r>
  <r>
    <n v="821"/>
    <s v="Thursday"/>
    <s v="04:00-05:30"/>
    <s v="P"/>
    <n v="201"/>
    <s v="L-Col"/>
    <s v="TE404(L4T2)(WP)"/>
    <x v="55"/>
    <s v="(L4T2)(WP)"/>
  </r>
  <r>
    <n v="822"/>
    <s v="Thursday"/>
    <s v="04:00-05:30"/>
    <s v="P"/>
    <n v="202"/>
    <s v="L-App"/>
    <n v="0"/>
    <x v="2"/>
    <n v="0"/>
  </r>
  <r>
    <n v="823"/>
    <s v="Thursday"/>
    <s v="04:00-05:30"/>
    <s v="P"/>
    <n v="203"/>
    <s v="L-QC1&#10;709"/>
    <n v="0"/>
    <x v="2"/>
    <n v="0"/>
  </r>
  <r>
    <n v="824"/>
    <s v="Thursday"/>
    <s v="04:00-05:30"/>
    <s v="P"/>
    <n v="204"/>
    <s v="L-QC2&#10;708"/>
    <n v="0"/>
    <x v="2"/>
    <n v="0"/>
  </r>
  <r>
    <n v="825"/>
    <s v="Thursday"/>
    <s v="04:00-05:30"/>
    <s v="P"/>
    <n v="205"/>
    <n v="501"/>
    <n v="0"/>
    <x v="2"/>
    <n v="0"/>
  </r>
  <r>
    <n v="826"/>
    <s v="Thursday"/>
    <s v="04:00-05:30"/>
    <s v="P"/>
    <n v="206"/>
    <n v="502"/>
    <n v="0"/>
    <x v="2"/>
    <n v="0"/>
  </r>
  <r>
    <n v="827"/>
    <s v="Thursday"/>
    <s v="04:00-05:30"/>
    <s v="P"/>
    <n v="207"/>
    <s v="L-draw"/>
    <n v="0"/>
    <x v="2"/>
    <n v="0"/>
  </r>
  <r>
    <n v="828"/>
    <s v="Thursday"/>
    <s v="04:00-05:30"/>
    <s v="P"/>
    <n v="208"/>
    <s v="L-Chem"/>
    <n v="0"/>
    <x v="2"/>
    <n v="0"/>
  </r>
  <r>
    <n v="829"/>
    <s v="Thursday"/>
    <s v="04:00-05:30"/>
    <s v="P"/>
    <n v="209"/>
    <s v="L-Elec"/>
    <n v="0"/>
    <x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L3:L71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8">
        <item x="2"/>
        <item x="27"/>
        <item x="7"/>
        <item x="28"/>
        <item x="60"/>
        <item x="42"/>
        <item x="50"/>
        <item x="11"/>
        <item x="56"/>
        <item x="43"/>
        <item x="8"/>
        <item x="63"/>
        <item x="31"/>
        <item x="59"/>
        <item x="46"/>
        <item x="38"/>
        <item x="0"/>
        <item x="21"/>
        <item x="40"/>
        <item x="20"/>
        <item x="36"/>
        <item x="34"/>
        <item x="65"/>
        <item x="52"/>
        <item x="49"/>
        <item x="35"/>
        <item x="10"/>
        <item x="16"/>
        <item x="64"/>
        <item x="33"/>
        <item x="13"/>
        <item x="30"/>
        <item x="1"/>
        <item x="58"/>
        <item x="41"/>
        <item x="12"/>
        <item x="57"/>
        <item x="5"/>
        <item x="23"/>
        <item x="24"/>
        <item x="22"/>
        <item x="62"/>
        <item x="26"/>
        <item x="14"/>
        <item x="9"/>
        <item x="6"/>
        <item x="51"/>
        <item x="18"/>
        <item x="15"/>
        <item x="25"/>
        <item x="55"/>
        <item x="37"/>
        <item x="17"/>
        <item x="47"/>
        <item x="48"/>
        <item x="44"/>
        <item x="32"/>
        <item x="3"/>
        <item x="19"/>
        <item x="4"/>
        <item x="53"/>
        <item x="29"/>
        <item x="39"/>
        <item x="66"/>
        <item x="54"/>
        <item x="45"/>
        <item x="61"/>
        <item t="default"/>
      </items>
    </pivotField>
    <pivotField compact="0" outline="0" subtotalTop="0" showAll="0" includeNewItemsInFilter="1"/>
  </pivotFields>
  <rowFields count="1">
    <field x="7"/>
  </rowFields>
  <rowItems count="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L3:L69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6">
        <item x="2"/>
        <item x="59"/>
        <item x="60"/>
        <item x="9"/>
        <item x="12"/>
        <item x="25"/>
        <item x="19"/>
        <item x="22"/>
        <item x="32"/>
        <item x="4"/>
        <item x="16"/>
        <item x="17"/>
        <item x="35"/>
        <item x="18"/>
        <item x="8"/>
        <item x="20"/>
        <item x="31"/>
        <item x="0"/>
        <item x="11"/>
        <item x="29"/>
        <item x="33"/>
        <item x="24"/>
        <item x="5"/>
        <item x="13"/>
        <item x="10"/>
        <item x="26"/>
        <item x="28"/>
        <item x="27"/>
        <item x="39"/>
        <item x="36"/>
        <item x="40"/>
        <item x="3"/>
        <item x="1"/>
        <item x="30"/>
        <item x="37"/>
        <item x="6"/>
        <item x="14"/>
        <item x="54"/>
        <item x="56"/>
        <item x="52"/>
        <item x="34"/>
        <item x="23"/>
        <item x="44"/>
        <item x="15"/>
        <item x="48"/>
        <item x="46"/>
        <item x="41"/>
        <item x="42"/>
        <item x="55"/>
        <item x="49"/>
        <item x="51"/>
        <item x="45"/>
        <item x="62"/>
        <item x="21"/>
        <item x="64"/>
        <item x="7"/>
        <item x="58"/>
        <item x="53"/>
        <item x="63"/>
        <item x="47"/>
        <item x="50"/>
        <item x="43"/>
        <item x="38"/>
        <item x="61"/>
        <item x="57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I265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3">
        <item x="2"/>
        <item x="24"/>
        <item x="7"/>
        <item x="25"/>
        <item x="54"/>
        <item x="40"/>
        <item x="46"/>
        <item x="11"/>
        <item x="55"/>
        <item x="41"/>
        <item x="8"/>
        <item x="58"/>
        <item x="19"/>
        <item x="29"/>
        <item x="53"/>
        <item x="16"/>
        <item x="51"/>
        <item x="36"/>
        <item x="0"/>
        <item x="20"/>
        <item x="38"/>
        <item x="12"/>
        <item x="34"/>
        <item x="32"/>
        <item x="59"/>
        <item x="47"/>
        <item x="45"/>
        <item x="33"/>
        <item x="10"/>
        <item x="17"/>
        <item x="60"/>
        <item x="31"/>
        <item x="13"/>
        <item x="28"/>
        <item x="1"/>
        <item x="52"/>
        <item x="39"/>
        <item x="5"/>
        <item x="50"/>
        <item x="6"/>
        <item x="21"/>
        <item x="22"/>
        <item x="57"/>
        <item x="23"/>
        <item x="14"/>
        <item x="9"/>
        <item x="49"/>
        <item x="35"/>
        <item x="15"/>
        <item x="43"/>
        <item x="44"/>
        <item x="26"/>
        <item x="30"/>
        <item x="3"/>
        <item x="18"/>
        <item x="4"/>
        <item x="27"/>
        <item x="37"/>
        <item x="61"/>
        <item x="48"/>
        <item x="42"/>
        <item x="56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7"/>
        <item x="9"/>
        <item x="3"/>
        <item x="0"/>
        <item x="10"/>
        <item x="5"/>
        <item x="11"/>
        <item x="1"/>
        <item x="4"/>
        <item x="8"/>
        <item x="6"/>
        <item x="13"/>
        <item x="12"/>
        <item x="14"/>
        <item x="15"/>
        <item x="16"/>
        <item x="17"/>
        <item x="18"/>
        <item x="19"/>
      </items>
    </pivotField>
  </pivotFields>
  <rowFields count="2">
    <field x="7"/>
    <field x="1"/>
  </rowFields>
  <rowItems count="260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t="default">
      <x v="1"/>
    </i>
    <i>
      <x v="2"/>
      <x/>
    </i>
    <i r="1">
      <x v="1"/>
    </i>
    <i r="1">
      <x v="3"/>
    </i>
    <i r="1">
      <x v="5"/>
    </i>
    <i t="default">
      <x v="2"/>
    </i>
    <i>
      <x v="3"/>
      <x/>
    </i>
    <i r="1">
      <x v="1"/>
    </i>
    <i r="1">
      <x v="2"/>
    </i>
    <i r="1">
      <x v="3"/>
    </i>
    <i t="default">
      <x v="3"/>
    </i>
    <i>
      <x v="4"/>
      <x v="2"/>
    </i>
    <i r="1">
      <x v="3"/>
    </i>
    <i t="default">
      <x v="4"/>
    </i>
    <i>
      <x v="5"/>
      <x/>
    </i>
    <i r="1">
      <x v="1"/>
    </i>
    <i r="1">
      <x v="2"/>
    </i>
    <i r="1">
      <x v="3"/>
    </i>
    <i r="1">
      <x v="4"/>
    </i>
    <i t="default">
      <x v="5"/>
    </i>
    <i>
      <x v="6"/>
      <x v="1"/>
    </i>
    <i r="1">
      <x v="2"/>
    </i>
    <i r="1">
      <x v="3"/>
    </i>
    <i t="default">
      <x v="6"/>
    </i>
    <i>
      <x v="7"/>
      <x/>
    </i>
    <i r="1">
      <x v="5"/>
    </i>
    <i t="default">
      <x v="7"/>
    </i>
    <i>
      <x v="8"/>
      <x v="3"/>
    </i>
    <i r="1">
      <x v="4"/>
    </i>
    <i t="default">
      <x v="8"/>
    </i>
    <i>
      <x v="9"/>
      <x/>
    </i>
    <i r="1">
      <x v="1"/>
    </i>
    <i r="1">
      <x v="3"/>
    </i>
    <i r="1">
      <x v="4"/>
    </i>
    <i t="default">
      <x v="9"/>
    </i>
    <i>
      <x v="10"/>
      <x v="1"/>
    </i>
    <i r="1">
      <x v="2"/>
    </i>
    <i r="1">
      <x v="4"/>
    </i>
    <i r="1">
      <x v="5"/>
    </i>
    <i t="default">
      <x v="10"/>
    </i>
    <i>
      <x v="11"/>
      <x/>
    </i>
    <i r="1">
      <x v="1"/>
    </i>
    <i r="1">
      <x v="3"/>
    </i>
    <i r="1">
      <x v="4"/>
    </i>
    <i t="default">
      <x v="11"/>
    </i>
    <i>
      <x v="12"/>
      <x v="1"/>
    </i>
    <i r="1">
      <x v="5"/>
    </i>
    <i t="default">
      <x v="12"/>
    </i>
    <i>
      <x v="13"/>
      <x/>
    </i>
    <i r="1">
      <x v="1"/>
    </i>
    <i r="1">
      <x v="2"/>
    </i>
    <i r="1">
      <x v="3"/>
    </i>
    <i r="1">
      <x v="4"/>
    </i>
    <i t="default">
      <x v="13"/>
    </i>
    <i>
      <x v="14"/>
      <x v="2"/>
    </i>
    <i r="1">
      <x v="3"/>
    </i>
    <i t="default">
      <x v="14"/>
    </i>
    <i>
      <x v="15"/>
      <x/>
    </i>
    <i r="1">
      <x v="1"/>
    </i>
    <i r="1">
      <x v="2"/>
    </i>
    <i r="1">
      <x v="4"/>
    </i>
    <i r="1">
      <x v="5"/>
    </i>
    <i t="default">
      <x v="15"/>
    </i>
    <i>
      <x v="16"/>
      <x v="2"/>
    </i>
    <i r="1">
      <x v="3"/>
    </i>
    <i r="1">
      <x v="4"/>
    </i>
    <i t="default">
      <x v="16"/>
    </i>
    <i>
      <x v="17"/>
      <x/>
    </i>
    <i r="1">
      <x v="1"/>
    </i>
    <i r="1">
      <x v="4"/>
    </i>
    <i t="default">
      <x v="17"/>
    </i>
    <i>
      <x v="18"/>
      <x v="1"/>
    </i>
    <i r="1">
      <x v="2"/>
    </i>
    <i r="1">
      <x v="3"/>
    </i>
    <i r="1">
      <x v="4"/>
    </i>
    <i r="1">
      <x v="5"/>
    </i>
    <i t="default">
      <x v="18"/>
    </i>
    <i>
      <x v="19"/>
      <x v="1"/>
    </i>
    <i r="1">
      <x v="5"/>
    </i>
    <i t="default">
      <x v="19"/>
    </i>
    <i>
      <x v="20"/>
      <x/>
    </i>
    <i r="1">
      <x v="4"/>
    </i>
    <i t="default">
      <x v="20"/>
    </i>
    <i>
      <x v="21"/>
      <x v="1"/>
    </i>
    <i r="1">
      <x v="3"/>
    </i>
    <i r="1">
      <x v="4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t="default">
      <x v="23"/>
    </i>
    <i>
      <x v="24"/>
      <x/>
    </i>
    <i r="1">
      <x v="1"/>
    </i>
    <i t="default">
      <x v="24"/>
    </i>
    <i>
      <x v="25"/>
      <x v="1"/>
    </i>
    <i r="1">
      <x v="2"/>
    </i>
    <i r="1">
      <x v="3"/>
    </i>
    <i r="1">
      <x v="4"/>
    </i>
    <i t="default">
      <x v="25"/>
    </i>
    <i>
      <x v="26"/>
      <x v="1"/>
    </i>
    <i r="1">
      <x v="2"/>
    </i>
    <i r="1">
      <x v="3"/>
    </i>
    <i r="1">
      <x v="4"/>
    </i>
    <i t="default">
      <x v="26"/>
    </i>
    <i>
      <x v="27"/>
      <x/>
    </i>
    <i r="1">
      <x v="1"/>
    </i>
    <i r="1">
      <x v="3"/>
    </i>
    <i t="default">
      <x v="27"/>
    </i>
    <i>
      <x v="28"/>
      <x/>
    </i>
    <i r="1">
      <x v="2"/>
    </i>
    <i r="1">
      <x v="4"/>
    </i>
    <i r="1">
      <x v="5"/>
    </i>
    <i t="default">
      <x v="28"/>
    </i>
    <i>
      <x v="29"/>
      <x/>
    </i>
    <i r="1">
      <x v="1"/>
    </i>
    <i r="1">
      <x v="3"/>
    </i>
    <i r="1">
      <x v="5"/>
    </i>
    <i t="default">
      <x v="29"/>
    </i>
    <i>
      <x v="30"/>
      <x/>
    </i>
    <i t="default">
      <x v="30"/>
    </i>
    <i>
      <x v="31"/>
      <x/>
    </i>
    <i r="1">
      <x v="2"/>
    </i>
    <i r="1">
      <x v="3"/>
    </i>
    <i r="1">
      <x v="4"/>
    </i>
    <i t="default">
      <x v="31"/>
    </i>
    <i>
      <x v="32"/>
      <x v="4"/>
    </i>
    <i r="1">
      <x v="5"/>
    </i>
    <i t="default">
      <x v="32"/>
    </i>
    <i>
      <x v="33"/>
      <x/>
    </i>
    <i r="1">
      <x v="1"/>
    </i>
    <i r="1">
      <x v="2"/>
    </i>
    <i t="default">
      <x v="33"/>
    </i>
    <i>
      <x v="34"/>
      <x/>
    </i>
    <i r="1">
      <x v="1"/>
    </i>
    <i r="1">
      <x v="5"/>
    </i>
    <i t="default">
      <x v="34"/>
    </i>
    <i>
      <x v="35"/>
      <x v="2"/>
    </i>
    <i r="1">
      <x v="3"/>
    </i>
    <i t="default">
      <x v="35"/>
    </i>
    <i>
      <x v="36"/>
      <x/>
    </i>
    <i r="1">
      <x v="2"/>
    </i>
    <i r="1">
      <x v="3"/>
    </i>
    <i t="default">
      <x v="36"/>
    </i>
    <i>
      <x v="37"/>
      <x/>
    </i>
    <i r="1">
      <x v="1"/>
    </i>
    <i r="1">
      <x v="2"/>
    </i>
    <i r="1">
      <x v="3"/>
    </i>
    <i r="1">
      <x v="4"/>
    </i>
    <i r="1">
      <x v="5"/>
    </i>
    <i t="default">
      <x v="37"/>
    </i>
    <i>
      <x v="38"/>
      <x/>
    </i>
    <i r="1">
      <x v="2"/>
    </i>
    <i r="1">
      <x v="4"/>
    </i>
    <i t="default">
      <x v="38"/>
    </i>
    <i>
      <x v="39"/>
      <x v="4"/>
    </i>
    <i r="1">
      <x v="5"/>
    </i>
    <i t="default">
      <x v="39"/>
    </i>
    <i>
      <x v="40"/>
      <x v="4"/>
    </i>
    <i r="1">
      <x v="5"/>
    </i>
    <i t="default">
      <x v="40"/>
    </i>
    <i>
      <x v="41"/>
      <x v="4"/>
    </i>
    <i r="1">
      <x v="5"/>
    </i>
    <i t="default">
      <x v="41"/>
    </i>
    <i>
      <x v="42"/>
      <x v="1"/>
    </i>
    <i r="1">
      <x v="5"/>
    </i>
    <i t="default">
      <x v="42"/>
    </i>
    <i>
      <x v="43"/>
      <x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5"/>
    </i>
    <i t="default">
      <x v="44"/>
    </i>
    <i>
      <x v="45"/>
      <x v="3"/>
    </i>
    <i r="1">
      <x v="4"/>
    </i>
    <i r="1">
      <x v="5"/>
    </i>
    <i t="default">
      <x v="45"/>
    </i>
    <i>
      <x v="46"/>
      <x v="2"/>
    </i>
    <i r="1">
      <x v="3"/>
    </i>
    <i r="1">
      <x v="4"/>
    </i>
    <i t="default">
      <x v="46"/>
    </i>
    <i>
      <x v="47"/>
      <x/>
    </i>
    <i r="1">
      <x v="1"/>
    </i>
    <i r="1">
      <x v="3"/>
    </i>
    <i t="default">
      <x v="47"/>
    </i>
    <i>
      <x v="48"/>
      <x/>
    </i>
    <i r="1">
      <x v="1"/>
    </i>
    <i r="1">
      <x v="2"/>
    </i>
    <i r="1">
      <x v="3"/>
    </i>
    <i r="1">
      <x v="5"/>
    </i>
    <i t="default">
      <x v="48"/>
    </i>
    <i>
      <x v="49"/>
      <x v="1"/>
    </i>
    <i r="1">
      <x v="2"/>
    </i>
    <i r="1">
      <x v="3"/>
    </i>
    <i t="default">
      <x v="49"/>
    </i>
    <i>
      <x v="50"/>
      <x v="1"/>
    </i>
    <i r="1">
      <x v="3"/>
    </i>
    <i r="1">
      <x v="4"/>
    </i>
    <i t="default">
      <x v="50"/>
    </i>
    <i>
      <x v="51"/>
      <x/>
    </i>
    <i r="1">
      <x v="3"/>
    </i>
    <i r="1">
      <x v="4"/>
    </i>
    <i t="default">
      <x v="51"/>
    </i>
    <i>
      <x v="52"/>
      <x/>
    </i>
    <i r="1">
      <x v="1"/>
    </i>
    <i r="1">
      <x v="2"/>
    </i>
    <i r="1">
      <x v="3"/>
    </i>
    <i r="1">
      <x v="4"/>
    </i>
    <i t="default">
      <x v="52"/>
    </i>
    <i>
      <x v="53"/>
      <x/>
    </i>
    <i r="1">
      <x v="4"/>
    </i>
    <i r="1">
      <x v="5"/>
    </i>
    <i t="default">
      <x v="53"/>
    </i>
    <i>
      <x v="54"/>
      <x v="1"/>
    </i>
    <i r="1">
      <x v="3"/>
    </i>
    <i r="1">
      <x v="4"/>
    </i>
    <i r="1">
      <x v="5"/>
    </i>
    <i t="default">
      <x v="54"/>
    </i>
    <i>
      <x v="55"/>
      <x/>
    </i>
    <i r="1">
      <x v="1"/>
    </i>
    <i r="1">
      <x v="2"/>
    </i>
    <i r="1">
      <x v="4"/>
    </i>
    <i r="1">
      <x v="5"/>
    </i>
    <i t="default">
      <x v="55"/>
    </i>
    <i>
      <x v="56"/>
      <x/>
    </i>
    <i t="default">
      <x v="56"/>
    </i>
    <i>
      <x v="57"/>
      <x/>
    </i>
    <i r="1">
      <x v="2"/>
    </i>
    <i t="default">
      <x v="57"/>
    </i>
    <i>
      <x v="58"/>
      <x v="1"/>
    </i>
    <i r="1">
      <x v="3"/>
    </i>
    <i t="default">
      <x v="58"/>
    </i>
    <i>
      <x v="59"/>
      <x v="2"/>
    </i>
    <i r="1">
      <x v="4"/>
    </i>
    <i t="default">
      <x v="59"/>
    </i>
    <i>
      <x v="60"/>
      <x/>
    </i>
    <i r="1">
      <x v="3"/>
    </i>
    <i t="default">
      <x v="60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I288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4">
        <item x="2"/>
        <item x="60"/>
        <item x="61"/>
        <item x="10"/>
        <item x="13"/>
        <item x="26"/>
        <item x="18"/>
        <item x="23"/>
        <item x="22"/>
        <item x="4"/>
        <item x="15"/>
        <item x="16"/>
        <item x="34"/>
        <item x="17"/>
        <item x="9"/>
        <item x="20"/>
        <item x="31"/>
        <item x="0"/>
        <item x="12"/>
        <item x="30"/>
        <item x="32"/>
        <item x="24"/>
        <item x="6"/>
        <item x="14"/>
        <item x="11"/>
        <item x="27"/>
        <item x="29"/>
        <item x="28"/>
        <item x="38"/>
        <item x="35"/>
        <item x="39"/>
        <item x="3"/>
        <item x="1"/>
        <item x="44"/>
        <item x="36"/>
        <item x="7"/>
        <item x="5"/>
        <item x="55"/>
        <item x="57"/>
        <item x="51"/>
        <item x="33"/>
        <item x="25"/>
        <item x="43"/>
        <item x="19"/>
        <item x="47"/>
        <item x="49"/>
        <item x="54"/>
        <item x="40"/>
        <item x="41"/>
        <item x="56"/>
        <item x="48"/>
        <item x="50"/>
        <item x="45"/>
        <item x="21"/>
        <item x="8"/>
        <item x="59"/>
        <item x="53"/>
        <item x="62"/>
        <item x="46"/>
        <item x="52"/>
        <item x="42"/>
        <item x="37"/>
        <item x="58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7"/>
        <item x="9"/>
        <item x="3"/>
        <item x="0"/>
        <item x="10"/>
        <item x="5"/>
        <item x="11"/>
        <item x="1"/>
        <item x="4"/>
        <item x="8"/>
        <item x="6"/>
        <item x="13"/>
        <item x="12"/>
        <item x="14"/>
        <item x="15"/>
        <item x="16"/>
        <item x="17"/>
        <item x="18"/>
        <item x="19"/>
      </items>
    </pivotField>
  </pivotFields>
  <rowFields count="2">
    <field x="8"/>
    <field x="1"/>
  </rowFields>
  <rowItems count="283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 v="5"/>
    </i>
    <i t="default">
      <x v="1"/>
    </i>
    <i>
      <x v="2"/>
      <x v="5"/>
    </i>
    <i t="default">
      <x v="2"/>
    </i>
    <i>
      <x v="3"/>
      <x/>
    </i>
    <i r="1">
      <x v="1"/>
    </i>
    <i r="1">
      <x v="2"/>
    </i>
    <i r="1">
      <x v="5"/>
    </i>
    <i t="default">
      <x v="3"/>
    </i>
    <i>
      <x v="4"/>
      <x/>
    </i>
    <i r="1">
      <x v="1"/>
    </i>
    <i r="1">
      <x v="2"/>
    </i>
    <i r="1">
      <x v="5"/>
    </i>
    <i t="default">
      <x v="4"/>
    </i>
    <i>
      <x v="5"/>
      <x/>
    </i>
    <i r="1">
      <x v="3"/>
    </i>
    <i r="1">
      <x v="4"/>
    </i>
    <i r="1">
      <x v="5"/>
    </i>
    <i t="default">
      <x v="5"/>
    </i>
    <i>
      <x v="6"/>
      <x/>
    </i>
    <i r="1">
      <x v="3"/>
    </i>
    <i r="1">
      <x v="4"/>
    </i>
    <i r="1">
      <x v="5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3"/>
    </i>
    <i r="1">
      <x v="5"/>
    </i>
    <i t="default">
      <x v="8"/>
    </i>
    <i>
      <x v="9"/>
      <x v="1"/>
    </i>
    <i r="1">
      <x v="2"/>
    </i>
    <i r="1">
      <x v="4"/>
    </i>
    <i r="1">
      <x v="5"/>
    </i>
    <i t="default">
      <x v="9"/>
    </i>
    <i>
      <x v="10"/>
      <x/>
    </i>
    <i r="1">
      <x v="2"/>
    </i>
    <i r="1">
      <x v="4"/>
    </i>
    <i r="1">
      <x v="5"/>
    </i>
    <i t="default">
      <x v="10"/>
    </i>
    <i>
      <x v="11"/>
      <x v="2"/>
    </i>
    <i r="1">
      <x v="3"/>
    </i>
    <i r="1">
      <x v="4"/>
    </i>
    <i r="1">
      <x v="5"/>
    </i>
    <i t="default">
      <x v="11"/>
    </i>
    <i>
      <x v="12"/>
      <x/>
    </i>
    <i r="1">
      <x v="1"/>
    </i>
    <i r="1">
      <x v="2"/>
    </i>
    <i r="1">
      <x v="4"/>
    </i>
    <i t="default">
      <x v="12"/>
    </i>
    <i>
      <x v="13"/>
      <x/>
    </i>
    <i r="1">
      <x v="1"/>
    </i>
    <i r="1">
      <x v="4"/>
    </i>
    <i r="1">
      <x v="5"/>
    </i>
    <i t="default">
      <x v="13"/>
    </i>
    <i>
      <x v="14"/>
      <x/>
    </i>
    <i r="1">
      <x v="3"/>
    </i>
    <i r="1">
      <x v="4"/>
    </i>
    <i r="1">
      <x v="5"/>
    </i>
    <i t="default">
      <x v="14"/>
    </i>
    <i>
      <x v="15"/>
      <x/>
    </i>
    <i r="1">
      <x v="1"/>
    </i>
    <i r="1">
      <x v="2"/>
    </i>
    <i r="1">
      <x v="3"/>
    </i>
    <i r="1"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4"/>
    </i>
    <i r="1">
      <x v="5"/>
    </i>
    <i t="default">
      <x v="16"/>
    </i>
    <i>
      <x v="17"/>
      <x/>
    </i>
    <i r="1">
      <x v="2"/>
    </i>
    <i r="1">
      <x v="3"/>
    </i>
    <i r="1">
      <x v="4"/>
    </i>
    <i r="1">
      <x v="5"/>
    </i>
    <i t="default">
      <x v="17"/>
    </i>
    <i>
      <x v="18"/>
      <x v="1"/>
    </i>
    <i r="1">
      <x v="2"/>
    </i>
    <i r="1">
      <x v="3"/>
    </i>
    <i r="1">
      <x v="4"/>
    </i>
    <i r="1">
      <x v="5"/>
    </i>
    <i t="default">
      <x v="18"/>
    </i>
    <i>
      <x v="19"/>
      <x/>
    </i>
    <i r="1">
      <x v="1"/>
    </i>
    <i r="1">
      <x v="4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4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4"/>
    </i>
    <i r="1">
      <x v="5"/>
    </i>
    <i t="default">
      <x v="21"/>
    </i>
    <i>
      <x v="22"/>
      <x/>
    </i>
    <i r="1">
      <x v="1"/>
    </i>
    <i r="1">
      <x v="2"/>
    </i>
    <i r="1">
      <x v="4"/>
    </i>
    <i r="1">
      <x v="5"/>
    </i>
    <i t="default">
      <x v="22"/>
    </i>
    <i>
      <x v="23"/>
      <x/>
    </i>
    <i r="1">
      <x v="1"/>
    </i>
    <i r="1">
      <x v="3"/>
    </i>
    <i r="1">
      <x v="4"/>
    </i>
    <i r="1">
      <x v="5"/>
    </i>
    <i t="default">
      <x v="23"/>
    </i>
    <i>
      <x v="24"/>
      <x/>
    </i>
    <i r="1">
      <x v="1"/>
    </i>
    <i r="1">
      <x v="2"/>
    </i>
    <i r="1">
      <x v="3"/>
    </i>
    <i r="1">
      <x v="4"/>
    </i>
    <i r="1">
      <x v="5"/>
    </i>
    <i t="default">
      <x v="24"/>
    </i>
    <i>
      <x v="25"/>
      <x v="1"/>
    </i>
    <i r="1">
      <x v="2"/>
    </i>
    <i r="1">
      <x v="3"/>
    </i>
    <i r="1">
      <x v="4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4"/>
    </i>
    <i r="1">
      <x v="5"/>
    </i>
    <i t="default">
      <x v="26"/>
    </i>
    <i>
      <x v="27"/>
      <x v="1"/>
    </i>
    <i r="1">
      <x v="2"/>
    </i>
    <i r="1">
      <x v="3"/>
    </i>
    <i r="1">
      <x v="4"/>
    </i>
    <i r="1">
      <x v="5"/>
    </i>
    <i t="default">
      <x v="27"/>
    </i>
    <i>
      <x v="28"/>
      <x/>
    </i>
    <i r="1">
      <x v="1"/>
    </i>
    <i r="1">
      <x v="2"/>
    </i>
    <i r="1">
      <x v="3"/>
    </i>
    <i t="default">
      <x v="28"/>
    </i>
    <i>
      <x v="29"/>
      <x/>
    </i>
    <i r="1">
      <x v="1"/>
    </i>
    <i r="1">
      <x v="2"/>
    </i>
    <i r="1">
      <x v="3"/>
    </i>
    <i r="1">
      <x v="4"/>
    </i>
    <i t="default">
      <x v="29"/>
    </i>
    <i>
      <x v="30"/>
      <x/>
    </i>
    <i r="1">
      <x v="1"/>
    </i>
    <i r="1">
      <x v="2"/>
    </i>
    <i r="1">
      <x v="3"/>
    </i>
    <i r="1">
      <x v="4"/>
    </i>
    <i t="default">
      <x v="30"/>
    </i>
    <i>
      <x v="31"/>
      <x/>
    </i>
    <i r="1">
      <x v="1"/>
    </i>
    <i r="1">
      <x v="2"/>
    </i>
    <i r="1">
      <x v="3"/>
    </i>
    <i r="1">
      <x v="4"/>
    </i>
    <i r="1">
      <x v="5"/>
    </i>
    <i t="default">
      <x v="31"/>
    </i>
    <i>
      <x v="32"/>
      <x/>
    </i>
    <i r="1">
      <x v="1"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t="default">
      <x v="33"/>
    </i>
    <i>
      <x v="34"/>
      <x/>
    </i>
    <i r="1">
      <x v="1"/>
    </i>
    <i r="1">
      <x v="3"/>
    </i>
    <i r="1">
      <x v="4"/>
    </i>
    <i t="default">
      <x v="34"/>
    </i>
    <i>
      <x v="35"/>
      <x/>
    </i>
    <i r="1">
      <x v="2"/>
    </i>
    <i r="1">
      <x v="3"/>
    </i>
    <i r="1">
      <x v="5"/>
    </i>
    <i t="default">
      <x v="35"/>
    </i>
    <i>
      <x v="36"/>
      <x/>
    </i>
    <i r="1">
      <x v="2"/>
    </i>
    <i r="1">
      <x v="3"/>
    </i>
    <i r="1">
      <x v="5"/>
    </i>
    <i t="default">
      <x v="36"/>
    </i>
    <i>
      <x v="37"/>
      <x v="3"/>
    </i>
    <i t="default">
      <x v="37"/>
    </i>
    <i>
      <x v="38"/>
      <x v="3"/>
    </i>
    <i t="default">
      <x v="38"/>
    </i>
    <i>
      <x v="39"/>
      <x v="2"/>
    </i>
    <i r="1">
      <x v="3"/>
    </i>
    <i r="1">
      <x v="4"/>
    </i>
    <i t="default">
      <x v="39"/>
    </i>
    <i>
      <x v="40"/>
      <x/>
    </i>
    <i r="1">
      <x v="1"/>
    </i>
    <i r="1">
      <x v="2"/>
    </i>
    <i r="1">
      <x v="3"/>
    </i>
    <i t="default">
      <x v="40"/>
    </i>
    <i>
      <x v="41"/>
      <x/>
    </i>
    <i r="1">
      <x v="5"/>
    </i>
    <i t="default">
      <x v="41"/>
    </i>
    <i>
      <x v="42"/>
      <x/>
    </i>
    <i r="1">
      <x v="2"/>
    </i>
    <i r="1">
      <x v="3"/>
    </i>
    <i t="default">
      <x v="42"/>
    </i>
    <i>
      <x v="43"/>
      <x v="3"/>
    </i>
    <i r="1">
      <x v="5"/>
    </i>
    <i t="default">
      <x v="43"/>
    </i>
    <i>
      <x v="44"/>
      <x v="1"/>
    </i>
    <i r="1">
      <x v="2"/>
    </i>
    <i r="1">
      <x v="3"/>
    </i>
    <i r="1">
      <x v="4"/>
    </i>
    <i t="default">
      <x v="44"/>
    </i>
    <i>
      <x v="45"/>
      <x v="1"/>
    </i>
    <i r="1">
      <x v="2"/>
    </i>
    <i r="1">
      <x v="3"/>
    </i>
    <i t="default">
      <x v="45"/>
    </i>
    <i>
      <x v="46"/>
      <x v="3"/>
    </i>
    <i r="1">
      <x v="4"/>
    </i>
    <i t="default">
      <x v="46"/>
    </i>
    <i>
      <x v="47"/>
      <x/>
    </i>
    <i r="1">
      <x v="1"/>
    </i>
    <i t="default">
      <x v="47"/>
    </i>
    <i>
      <x v="48"/>
      <x/>
    </i>
    <i r="1">
      <x v="3"/>
    </i>
    <i t="default">
      <x v="48"/>
    </i>
    <i>
      <x v="49"/>
      <x v="3"/>
    </i>
    <i t="default">
      <x v="49"/>
    </i>
    <i>
      <x v="50"/>
      <x v="1"/>
    </i>
    <i t="default">
      <x v="50"/>
    </i>
    <i>
      <x v="51"/>
      <x v="2"/>
    </i>
    <i r="1">
      <x v="3"/>
    </i>
    <i t="default">
      <x v="51"/>
    </i>
    <i>
      <x v="52"/>
      <x/>
    </i>
    <i r="1">
      <x v="3"/>
    </i>
    <i t="default">
      <x v="52"/>
    </i>
    <i>
      <x v="53"/>
      <x/>
    </i>
    <i r="1">
      <x v="1"/>
    </i>
    <i r="1">
      <x v="5"/>
    </i>
    <i t="default">
      <x v="53"/>
    </i>
    <i>
      <x v="54"/>
      <x/>
    </i>
    <i r="1">
      <x v="1"/>
    </i>
    <i r="1">
      <x v="5"/>
    </i>
    <i t="default">
      <x v="54"/>
    </i>
    <i>
      <x v="55"/>
      <x v="5"/>
    </i>
    <i t="default">
      <x v="55"/>
    </i>
    <i>
      <x v="56"/>
      <x v="2"/>
    </i>
    <i t="default">
      <x v="56"/>
    </i>
    <i>
      <x v="57"/>
      <x v="2"/>
    </i>
    <i t="default">
      <x v="57"/>
    </i>
    <i>
      <x v="58"/>
      <x v="1"/>
    </i>
    <i r="1">
      <x v="3"/>
    </i>
    <i t="default">
      <x v="58"/>
    </i>
    <i>
      <x v="59"/>
      <x v="2"/>
    </i>
    <i t="default">
      <x v="59"/>
    </i>
    <i>
      <x v="60"/>
      <x/>
    </i>
    <i t="default">
      <x v="60"/>
    </i>
    <i>
      <x v="61"/>
      <x/>
    </i>
    <i t="default">
      <x v="6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D307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3">
        <item x="2"/>
        <item x="24"/>
        <item x="7"/>
        <item x="25"/>
        <item x="54"/>
        <item x="40"/>
        <item x="46"/>
        <item x="11"/>
        <item x="55"/>
        <item x="41"/>
        <item x="8"/>
        <item x="58"/>
        <item x="19"/>
        <item x="29"/>
        <item x="53"/>
        <item x="16"/>
        <item x="51"/>
        <item x="36"/>
        <item x="0"/>
        <item x="20"/>
        <item x="38"/>
        <item x="12"/>
        <item x="34"/>
        <item x="32"/>
        <item x="59"/>
        <item x="47"/>
        <item x="45"/>
        <item x="33"/>
        <item x="10"/>
        <item x="17"/>
        <item x="60"/>
        <item x="31"/>
        <item x="13"/>
        <item x="28"/>
        <item x="1"/>
        <item x="52"/>
        <item x="39"/>
        <item x="5"/>
        <item x="50"/>
        <item x="6"/>
        <item x="21"/>
        <item x="22"/>
        <item x="57"/>
        <item x="23"/>
        <item x="14"/>
        <item x="9"/>
        <item x="49"/>
        <item x="35"/>
        <item x="15"/>
        <item x="43"/>
        <item x="44"/>
        <item x="26"/>
        <item x="30"/>
        <item x="3"/>
        <item x="18"/>
        <item x="4"/>
        <item x="27"/>
        <item x="37"/>
        <item x="61"/>
        <item x="48"/>
        <item x="42"/>
        <item x="56"/>
        <item t="default"/>
      </items>
    </pivotField>
    <pivotField axis="axisRow" compact="0" outline="0" subtotalTop="0" showAll="0" includeNewItemsInFilter="1" defaultSubtotal="0">
      <items count="63">
        <item sd="0" x="2"/>
        <item sd="0" x="10"/>
        <item sd="0" x="13"/>
        <item sd="0" x="26"/>
        <item sd="0" x="18"/>
        <item sd="0" x="23"/>
        <item sd="0" x="22"/>
        <item sd="0" x="4"/>
        <item sd="0" x="15"/>
        <item sd="0" x="16"/>
        <item sd="0" x="20"/>
        <item sd="0" x="31"/>
        <item sd="0" x="0"/>
        <item sd="0" x="12"/>
        <item sd="0" x="30"/>
        <item sd="0" x="32"/>
        <item sd="0" x="24"/>
        <item sd="0" x="6"/>
        <item sd="0" x="14"/>
        <item sd="0" x="38"/>
        <item sd="0" x="35"/>
        <item sd="0" x="39"/>
        <item sd="0" x="3"/>
        <item sd="0" x="1"/>
        <item sd="0" x="44"/>
        <item sd="0" x="36"/>
        <item sd="0" x="51"/>
        <item sd="0" x="33"/>
        <item sd="0" x="25"/>
        <item sd="0" x="19"/>
        <item sd="0" x="47"/>
        <item sd="0" x="49"/>
        <item sd="0" x="54"/>
        <item sd="0" x="41"/>
        <item sd="0" x="45"/>
        <item sd="0" x="21"/>
        <item sd="0" x="8"/>
        <item sd="0" x="46"/>
        <item sd="0" x="58"/>
        <item x="5"/>
        <item x="7"/>
        <item x="9"/>
        <item x="11"/>
        <item x="17"/>
        <item x="27"/>
        <item x="28"/>
        <item x="29"/>
        <item x="34"/>
        <item x="37"/>
        <item x="40"/>
        <item x="42"/>
        <item x="43"/>
        <item x="48"/>
        <item x="50"/>
        <item x="52"/>
        <item x="53"/>
        <item x="55"/>
        <item x="56"/>
        <item x="57"/>
        <item x="59"/>
        <item x="60"/>
        <item x="61"/>
        <item x="62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7"/>
        <item x="9"/>
        <item x="3"/>
        <item x="0"/>
        <item x="10"/>
        <item x="5"/>
        <item x="11"/>
        <item x="1"/>
        <item x="4"/>
        <item x="8"/>
        <item x="6"/>
        <item x="13"/>
        <item x="12"/>
        <item x="14"/>
        <item x="15"/>
        <item x="16"/>
        <item x="17"/>
        <item x="18"/>
        <item x="19"/>
      </items>
    </pivotField>
  </pivotFields>
  <rowFields count="3">
    <field x="7"/>
    <field x="8"/>
    <field x="1"/>
  </rowFields>
  <rowItems count="303">
    <i>
      <x/>
      <x/>
    </i>
    <i r="1">
      <x v="5"/>
    </i>
    <i r="1">
      <x v="37"/>
    </i>
    <i r="1">
      <x v="59"/>
      <x v="5"/>
    </i>
    <i r="1">
      <x v="60"/>
      <x v="5"/>
    </i>
    <i r="1">
      <x v="61"/>
      <x v="5"/>
    </i>
    <i r="1">
      <x v="62"/>
      <x v="2"/>
    </i>
    <i t="default">
      <x/>
    </i>
    <i>
      <x v="1"/>
      <x v="12"/>
    </i>
    <i r="1">
      <x v="27"/>
    </i>
    <i r="1">
      <x v="30"/>
    </i>
    <i r="1">
      <x v="51"/>
      <x v="2"/>
    </i>
    <i r="2">
      <x v="3"/>
    </i>
    <i t="default">
      <x v="1"/>
    </i>
    <i>
      <x v="2"/>
      <x v="18"/>
    </i>
    <i r="1">
      <x v="35"/>
    </i>
    <i r="1">
      <x v="36"/>
    </i>
    <i r="1">
      <x v="45"/>
      <x v="3"/>
    </i>
    <i t="default">
      <x v="2"/>
    </i>
    <i>
      <x v="3"/>
      <x v="11"/>
    </i>
    <i r="1">
      <x v="20"/>
    </i>
    <i r="1">
      <x v="21"/>
    </i>
    <i t="default">
      <x v="3"/>
    </i>
    <i>
      <x v="4"/>
      <x v="31"/>
    </i>
    <i t="default">
      <x v="4"/>
    </i>
    <i>
      <x v="5"/>
      <x v="19"/>
    </i>
    <i r="1">
      <x v="20"/>
    </i>
    <i r="1">
      <x v="21"/>
    </i>
    <i t="default">
      <x v="5"/>
    </i>
    <i>
      <x v="6"/>
      <x v="13"/>
    </i>
    <i r="1">
      <x v="19"/>
    </i>
    <i t="default">
      <x v="6"/>
    </i>
    <i>
      <x v="7"/>
      <x v="1"/>
    </i>
    <i r="1">
      <x v="2"/>
    </i>
    <i r="1">
      <x v="3"/>
    </i>
    <i r="1">
      <x v="4"/>
    </i>
    <i t="default">
      <x v="7"/>
    </i>
    <i>
      <x v="8"/>
      <x v="3"/>
    </i>
    <i r="1">
      <x v="4"/>
    </i>
    <i r="1">
      <x v="45"/>
      <x v="3"/>
    </i>
    <i r="2">
      <x v="4"/>
    </i>
    <i t="default">
      <x v="8"/>
    </i>
    <i>
      <x v="9"/>
      <x v="10"/>
    </i>
    <i r="1">
      <x v="11"/>
    </i>
    <i r="1">
      <x v="12"/>
    </i>
    <i r="1">
      <x v="13"/>
    </i>
    <i t="default">
      <x v="9"/>
    </i>
    <i>
      <x v="10"/>
      <x v="7"/>
    </i>
    <i r="1">
      <x v="8"/>
    </i>
    <i r="1">
      <x v="9"/>
    </i>
    <i r="1">
      <x v="41"/>
      <x v="4"/>
    </i>
    <i r="2">
      <x v="5"/>
    </i>
    <i r="1">
      <x v="43"/>
      <x v="4"/>
    </i>
    <i r="2">
      <x v="5"/>
    </i>
    <i r="1">
      <x v="47"/>
      <x v="1"/>
    </i>
    <i r="2">
      <x v="2"/>
    </i>
    <i t="default">
      <x v="10"/>
    </i>
    <i>
      <x v="11"/>
      <x v="7"/>
    </i>
    <i r="1">
      <x v="8"/>
    </i>
    <i r="1">
      <x v="9"/>
    </i>
    <i r="1">
      <x v="41"/>
      <x v="3"/>
    </i>
    <i r="1">
      <x v="43"/>
      <x v="1"/>
    </i>
    <i r="1">
      <x v="47"/>
      <x v="4"/>
    </i>
    <i t="default">
      <x v="11"/>
    </i>
    <i>
      <x v="12"/>
      <x v="5"/>
    </i>
    <i r="1">
      <x v="6"/>
    </i>
    <i t="default">
      <x v="12"/>
    </i>
    <i>
      <x v="13"/>
      <x v="24"/>
    </i>
    <i r="1">
      <x v="25"/>
    </i>
    <i r="1">
      <x v="39"/>
      <x/>
    </i>
    <i r="2">
      <x v="3"/>
    </i>
    <i r="1">
      <x v="40"/>
      <x v="2"/>
    </i>
    <i r="2">
      <x v="3"/>
    </i>
    <i t="default">
      <x v="13"/>
    </i>
    <i>
      <x v="14"/>
      <x v="5"/>
    </i>
    <i r="1">
      <x v="6"/>
    </i>
    <i t="default">
      <x v="14"/>
    </i>
    <i>
      <x v="15"/>
      <x v="1"/>
    </i>
    <i r="1">
      <x v="2"/>
    </i>
    <i r="1">
      <x v="3"/>
    </i>
    <i r="1">
      <x v="4"/>
    </i>
    <i t="default">
      <x v="15"/>
    </i>
    <i>
      <x v="16"/>
      <x v="30"/>
    </i>
    <i r="1">
      <x v="32"/>
    </i>
    <i r="1">
      <x v="55"/>
      <x v="2"/>
    </i>
    <i t="default">
      <x v="16"/>
    </i>
    <i>
      <x v="17"/>
      <x v="14"/>
    </i>
    <i r="1">
      <x v="15"/>
    </i>
    <i t="default">
      <x v="17"/>
    </i>
    <i>
      <x v="18"/>
      <x v="10"/>
    </i>
    <i r="1">
      <x v="11"/>
    </i>
    <i r="1">
      <x v="12"/>
    </i>
    <i r="1">
      <x v="13"/>
    </i>
    <i r="1">
      <x v="22"/>
    </i>
    <i r="1">
      <x v="23"/>
    </i>
    <i t="default">
      <x v="18"/>
    </i>
    <i>
      <x v="19"/>
      <x v="5"/>
    </i>
    <i r="1">
      <x v="6"/>
    </i>
    <i t="default">
      <x v="19"/>
    </i>
    <i>
      <x v="20"/>
      <x/>
    </i>
    <i r="1">
      <x v="14"/>
    </i>
    <i t="default">
      <x v="20"/>
    </i>
    <i>
      <x v="21"/>
      <x v="17"/>
    </i>
    <i r="1">
      <x v="18"/>
    </i>
    <i r="1">
      <x v="42"/>
      <x v="1"/>
    </i>
    <i r="2">
      <x v="5"/>
    </i>
    <i r="1">
      <x v="44"/>
      <x v="3"/>
    </i>
    <i r="2">
      <x v="4"/>
    </i>
    <i r="1">
      <x v="45"/>
      <x v="1"/>
    </i>
    <i r="2">
      <x v="5"/>
    </i>
    <i r="1">
      <x v="46"/>
      <x v="3"/>
    </i>
    <i r="2">
      <x v="4"/>
    </i>
    <i t="default">
      <x v="21"/>
    </i>
    <i>
      <x v="22"/>
      <x v="17"/>
    </i>
    <i r="1">
      <x v="22"/>
    </i>
    <i r="1">
      <x v="23"/>
    </i>
    <i t="default">
      <x v="22"/>
    </i>
    <i>
      <x v="23"/>
      <x v="27"/>
    </i>
    <i r="1">
      <x v="30"/>
    </i>
    <i r="1">
      <x v="31"/>
    </i>
    <i r="1">
      <x v="51"/>
      <x/>
    </i>
    <i r="2">
      <x v="2"/>
    </i>
    <i t="default">
      <x v="23"/>
    </i>
    <i>
      <x v="24"/>
      <x v="5"/>
    </i>
    <i r="1">
      <x v="6"/>
    </i>
    <i t="default">
      <x v="24"/>
    </i>
    <i>
      <x v="25"/>
      <x v="15"/>
    </i>
    <i r="1">
      <x v="46"/>
      <x v="1"/>
    </i>
    <i r="2">
      <x v="2"/>
    </i>
    <i t="default">
      <x v="25"/>
    </i>
    <i>
      <x v="26"/>
      <x v="1"/>
    </i>
    <i r="1">
      <x v="2"/>
    </i>
    <i r="1">
      <x v="16"/>
    </i>
    <i t="default">
      <x v="26"/>
    </i>
    <i>
      <x v="27"/>
      <x v="33"/>
    </i>
    <i r="1">
      <x v="49"/>
      <x/>
    </i>
    <i r="2">
      <x v="1"/>
    </i>
    <i r="1">
      <x v="52"/>
      <x v="1"/>
    </i>
    <i r="1">
      <x v="57"/>
      <x v="3"/>
    </i>
    <i t="default">
      <x v="27"/>
    </i>
    <i>
      <x v="28"/>
      <x v="7"/>
    </i>
    <i r="1">
      <x v="8"/>
    </i>
    <i r="1">
      <x v="9"/>
    </i>
    <i r="1">
      <x v="41"/>
      <x/>
    </i>
    <i r="2">
      <x v="4"/>
    </i>
    <i r="1">
      <x v="43"/>
      <x/>
    </i>
    <i r="2">
      <x v="4"/>
    </i>
    <i r="1">
      <x v="47"/>
      <x/>
    </i>
    <i r="2">
      <x v="4"/>
    </i>
    <i t="default">
      <x v="28"/>
    </i>
    <i>
      <x v="29"/>
      <x v="28"/>
    </i>
    <i r="1">
      <x v="29"/>
    </i>
    <i r="1">
      <x v="35"/>
    </i>
    <i r="1">
      <x v="36"/>
    </i>
    <i t="default">
      <x v="29"/>
    </i>
    <i>
      <x v="30"/>
      <x v="6"/>
    </i>
    <i t="default">
      <x v="30"/>
    </i>
    <i>
      <x v="31"/>
      <x v="12"/>
    </i>
    <i r="1">
      <x v="39"/>
      <x/>
    </i>
    <i r="2">
      <x v="2"/>
    </i>
    <i r="2">
      <x v="3"/>
    </i>
    <i r="1">
      <x v="40"/>
      <x/>
    </i>
    <i r="2">
      <x v="3"/>
    </i>
    <i t="default">
      <x v="31"/>
    </i>
    <i>
      <x v="32"/>
      <x v="13"/>
    </i>
    <i t="default">
      <x v="32"/>
    </i>
    <i>
      <x v="33"/>
      <x v="42"/>
      <x/>
    </i>
    <i r="2">
      <x v="2"/>
    </i>
    <i r="1">
      <x v="44"/>
      <x v="1"/>
    </i>
    <i r="2">
      <x v="2"/>
    </i>
    <i t="default">
      <x v="33"/>
    </i>
    <i>
      <x v="34"/>
      <x v="22"/>
    </i>
    <i r="1">
      <x v="23"/>
    </i>
    <i t="default">
      <x v="34"/>
    </i>
    <i>
      <x v="35"/>
      <x v="5"/>
    </i>
    <i r="1">
      <x v="6"/>
    </i>
    <i t="default">
      <x v="35"/>
    </i>
    <i>
      <x v="36"/>
      <x v="27"/>
    </i>
    <i r="1">
      <x v="51"/>
      <x/>
    </i>
    <i r="2">
      <x v="2"/>
    </i>
    <i t="default">
      <x v="36"/>
    </i>
    <i>
      <x v="37"/>
      <x v="22"/>
    </i>
    <i r="1">
      <x v="23"/>
    </i>
    <i r="1">
      <x v="24"/>
    </i>
    <i r="1">
      <x v="25"/>
    </i>
    <i r="1">
      <x v="39"/>
      <x/>
    </i>
    <i r="2">
      <x v="5"/>
    </i>
    <i r="1">
      <x v="40"/>
      <x/>
    </i>
    <i r="2">
      <x v="5"/>
    </i>
    <i t="default">
      <x v="37"/>
    </i>
    <i>
      <x v="38"/>
      <x v="45"/>
      <x v="2"/>
    </i>
    <i r="2">
      <x v="4"/>
    </i>
    <i r="1">
      <x v="46"/>
      <x/>
    </i>
    <i r="2">
      <x v="2"/>
    </i>
    <i r="2">
      <x v="4"/>
    </i>
    <i t="default">
      <x v="38"/>
    </i>
    <i>
      <x v="39"/>
      <x v="17"/>
    </i>
    <i r="1">
      <x v="18"/>
    </i>
    <i r="1">
      <x v="42"/>
      <x v="4"/>
    </i>
    <i t="default">
      <x v="39"/>
    </i>
    <i>
      <x v="40"/>
      <x v="17"/>
    </i>
    <i r="1">
      <x v="42"/>
      <x v="5"/>
    </i>
    <i r="1">
      <x v="44"/>
      <x v="4"/>
    </i>
    <i r="2">
      <x v="5"/>
    </i>
    <i t="default">
      <x v="40"/>
    </i>
    <i>
      <x v="41"/>
      <x v="45"/>
      <x v="4"/>
    </i>
    <i r="2">
      <x v="5"/>
    </i>
    <i r="1">
      <x v="46"/>
      <x v="4"/>
    </i>
    <i r="2">
      <x v="5"/>
    </i>
    <i t="default">
      <x v="41"/>
    </i>
    <i>
      <x v="42"/>
      <x v="17"/>
    </i>
    <i r="1">
      <x v="18"/>
    </i>
    <i r="1">
      <x v="42"/>
      <x v="1"/>
    </i>
    <i r="1">
      <x v="44"/>
      <x v="5"/>
    </i>
    <i t="default">
      <x v="42"/>
    </i>
    <i>
      <x v="43"/>
      <x v="15"/>
    </i>
    <i r="1">
      <x v="16"/>
    </i>
    <i t="default">
      <x v="43"/>
    </i>
    <i>
      <x v="44"/>
      <x v="1"/>
    </i>
    <i r="1">
      <x v="2"/>
    </i>
    <i r="1">
      <x v="3"/>
    </i>
    <i r="1">
      <x v="4"/>
    </i>
    <i t="default">
      <x v="44"/>
    </i>
    <i>
      <x v="45"/>
      <x v="17"/>
    </i>
    <i r="1">
      <x v="18"/>
    </i>
    <i r="1">
      <x v="42"/>
      <x v="3"/>
    </i>
    <i r="2">
      <x v="4"/>
    </i>
    <i r="1">
      <x v="44"/>
      <x v="3"/>
    </i>
    <i r="2">
      <x v="5"/>
    </i>
    <i t="default">
      <x v="45"/>
    </i>
    <i>
      <x v="46"/>
      <x v="26"/>
    </i>
    <i r="1">
      <x v="53"/>
      <x v="2"/>
    </i>
    <i r="2">
      <x v="3"/>
    </i>
    <i t="default">
      <x v="46"/>
    </i>
    <i>
      <x v="47"/>
      <x v="10"/>
    </i>
    <i r="1">
      <x v="11"/>
    </i>
    <i t="default">
      <x v="47"/>
    </i>
    <i>
      <x v="48"/>
      <x v="14"/>
    </i>
    <i r="1">
      <x v="15"/>
    </i>
    <i r="1">
      <x v="16"/>
    </i>
    <i r="1">
      <x v="41"/>
      <x/>
    </i>
    <i r="2">
      <x v="3"/>
    </i>
    <i r="1">
      <x v="43"/>
      <x/>
    </i>
    <i r="2">
      <x v="5"/>
    </i>
    <i r="1">
      <x v="47"/>
      <x v="1"/>
    </i>
    <i r="2">
      <x v="2"/>
    </i>
    <i t="default">
      <x v="48"/>
    </i>
    <i>
      <x v="49"/>
      <x v="24"/>
    </i>
    <i r="1">
      <x v="25"/>
    </i>
    <i r="1">
      <x v="39"/>
      <x v="2"/>
    </i>
    <i r="2">
      <x v="3"/>
    </i>
    <i r="1">
      <x v="40"/>
      <x v="2"/>
    </i>
    <i r="2">
      <x v="3"/>
    </i>
    <i t="default">
      <x v="49"/>
    </i>
    <i>
      <x v="50"/>
      <x v="14"/>
    </i>
    <i r="1">
      <x v="19"/>
    </i>
    <i r="1">
      <x v="20"/>
    </i>
    <i r="1">
      <x v="21"/>
    </i>
    <i t="default">
      <x v="50"/>
    </i>
    <i>
      <x v="51"/>
      <x v="24"/>
    </i>
    <i r="1">
      <x v="25"/>
    </i>
    <i r="1">
      <x v="56"/>
      <x v="3"/>
    </i>
    <i r="1">
      <x v="58"/>
      <x v="3"/>
    </i>
    <i t="default">
      <x v="51"/>
    </i>
    <i>
      <x v="52"/>
      <x v="19"/>
    </i>
    <i r="1">
      <x v="20"/>
    </i>
    <i r="1">
      <x v="21"/>
    </i>
    <i t="default">
      <x v="52"/>
    </i>
    <i>
      <x v="53"/>
      <x v="22"/>
    </i>
    <i r="1">
      <x v="23"/>
    </i>
    <i r="1">
      <x v="41"/>
      <x v="4"/>
    </i>
    <i r="2">
      <x v="5"/>
    </i>
    <i r="1">
      <x v="43"/>
      <x v="4"/>
    </i>
    <i r="2">
      <x v="5"/>
    </i>
    <i t="default">
      <x v="53"/>
    </i>
    <i>
      <x v="54"/>
      <x v="7"/>
    </i>
    <i r="1">
      <x v="8"/>
    </i>
    <i r="1">
      <x v="9"/>
    </i>
    <i t="default">
      <x v="54"/>
    </i>
    <i>
      <x v="55"/>
      <x v="7"/>
    </i>
    <i r="1">
      <x v="8"/>
    </i>
    <i r="1">
      <x v="9"/>
    </i>
    <i r="1">
      <x v="47"/>
      <x/>
    </i>
    <i r="2">
      <x v="1"/>
    </i>
    <i t="default">
      <x v="55"/>
    </i>
    <i>
      <x v="56"/>
      <x v="48"/>
      <x/>
    </i>
    <i t="default">
      <x v="56"/>
    </i>
    <i>
      <x v="57"/>
      <x v="50"/>
      <x/>
    </i>
    <i r="1">
      <x v="54"/>
      <x v="2"/>
    </i>
    <i t="default">
      <x v="57"/>
    </i>
    <i>
      <x v="58"/>
      <x v="1"/>
    </i>
    <i r="1">
      <x v="2"/>
    </i>
    <i r="1">
      <x v="3"/>
    </i>
    <i r="1">
      <x v="4"/>
    </i>
    <i t="default">
      <x v="58"/>
    </i>
    <i>
      <x v="59"/>
      <x v="10"/>
    </i>
    <i r="1">
      <x v="11"/>
    </i>
    <i t="default">
      <x v="59"/>
    </i>
    <i>
      <x v="60"/>
      <x v="34"/>
    </i>
    <i t="default">
      <x v="60"/>
    </i>
    <i>
      <x v="61"/>
      <x v="38"/>
    </i>
    <i t="default">
      <x v="61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A4:J220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3">
        <item h="1" x="2"/>
        <item x="60"/>
        <item x="61"/>
        <item x="10"/>
        <item x="13"/>
        <item x="26"/>
        <item x="18"/>
        <item x="23"/>
        <item x="22"/>
        <item x="4"/>
        <item x="15"/>
        <item x="16"/>
        <item x="34"/>
        <item x="17"/>
        <item x="9"/>
        <item x="20"/>
        <item x="31"/>
        <item x="0"/>
        <item x="12"/>
        <item x="30"/>
        <item x="32"/>
        <item x="24"/>
        <item x="6"/>
        <item x="14"/>
        <item x="11"/>
        <item x="27"/>
        <item x="29"/>
        <item x="28"/>
        <item x="38"/>
        <item x="35"/>
        <item x="39"/>
        <item x="3"/>
        <item x="1"/>
        <item x="44"/>
        <item x="36"/>
        <item x="7"/>
        <item x="5"/>
        <item x="55"/>
        <item x="57"/>
        <item x="51"/>
        <item x="33"/>
        <item x="25"/>
        <item x="43"/>
        <item x="19"/>
        <item x="47"/>
        <item x="49"/>
        <item x="54"/>
        <item x="40"/>
        <item x="41"/>
        <item x="56"/>
        <item x="48"/>
        <item x="50"/>
        <item x="45"/>
        <item x="21"/>
        <item x="8"/>
        <item x="59"/>
        <item x="53"/>
        <item x="62"/>
        <item x="46"/>
        <item x="52"/>
        <item x="42"/>
        <item x="37"/>
        <item x="58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20">
        <item x="2"/>
        <item x="17"/>
        <item x="15"/>
        <item x="18"/>
        <item x="7"/>
        <item x="9"/>
        <item x="3"/>
        <item x="0"/>
        <item x="10"/>
        <item x="5"/>
        <item x="11"/>
        <item x="1"/>
        <item x="4"/>
        <item x="8"/>
        <item x="6"/>
        <item x="19"/>
        <item x="13"/>
        <item x="14"/>
        <item x="12"/>
        <item x="16"/>
      </items>
    </pivotField>
  </pivotFields>
  <rowFields count="3">
    <field x="12"/>
    <field x="8"/>
    <field x="1"/>
  </rowFields>
  <rowItems count="215">
    <i>
      <x v="1"/>
      <x v="1"/>
      <x v="5"/>
    </i>
    <i>
      <x v="2"/>
      <x v="56"/>
      <x v="2"/>
    </i>
    <i>
      <x v="3"/>
      <x v="2"/>
      <x v="5"/>
    </i>
    <i>
      <x v="4"/>
      <x v="3"/>
      <x/>
    </i>
    <i r="2">
      <x v="1"/>
    </i>
    <i r="2">
      <x v="2"/>
    </i>
    <i r="2">
      <x v="5"/>
    </i>
    <i r="1">
      <x v="4"/>
      <x/>
    </i>
    <i r="2">
      <x v="1"/>
    </i>
    <i r="2">
      <x v="2"/>
    </i>
    <i r="2">
      <x v="5"/>
    </i>
    <i r="1">
      <x v="5"/>
      <x/>
    </i>
    <i r="2">
      <x v="3"/>
    </i>
    <i r="2">
      <x v="4"/>
    </i>
    <i r="2">
      <x v="5"/>
    </i>
    <i r="1">
      <x v="6"/>
      <x/>
    </i>
    <i r="2">
      <x v="3"/>
    </i>
    <i r="2">
      <x v="4"/>
    </i>
    <i r="2">
      <x v="5"/>
    </i>
    <i>
      <x v="5"/>
      <x v="7"/>
      <x/>
    </i>
    <i r="2">
      <x v="1"/>
    </i>
    <i r="2">
      <x v="2"/>
    </i>
    <i r="2">
      <x v="3"/>
    </i>
    <i r="2">
      <x v="5"/>
    </i>
    <i r="1">
      <x v="8"/>
      <x/>
    </i>
    <i r="2">
      <x v="1"/>
    </i>
    <i r="2">
      <x v="2"/>
    </i>
    <i r="2">
      <x v="3"/>
    </i>
    <i r="2">
      <x v="5"/>
    </i>
    <i>
      <x v="6"/>
      <x v="9"/>
      <x v="1"/>
    </i>
    <i r="2">
      <x v="2"/>
    </i>
    <i r="2">
      <x v="4"/>
    </i>
    <i r="2">
      <x v="5"/>
    </i>
    <i r="1">
      <x v="10"/>
      <x/>
    </i>
    <i r="2">
      <x v="2"/>
    </i>
    <i r="2">
      <x v="4"/>
    </i>
    <i r="2">
      <x v="5"/>
    </i>
    <i r="1">
      <x v="11"/>
      <x v="2"/>
    </i>
    <i r="2">
      <x v="3"/>
    </i>
    <i r="2">
      <x v="4"/>
    </i>
    <i r="2">
      <x v="5"/>
    </i>
    <i r="1">
      <x v="12"/>
      <x/>
    </i>
    <i r="2">
      <x v="1"/>
    </i>
    <i r="2">
      <x v="2"/>
    </i>
    <i r="2">
      <x v="4"/>
    </i>
    <i r="1">
      <x v="13"/>
      <x/>
    </i>
    <i r="2">
      <x v="1"/>
    </i>
    <i r="2">
      <x v="4"/>
    </i>
    <i r="2">
      <x v="5"/>
    </i>
    <i r="1">
      <x v="14"/>
      <x/>
    </i>
    <i r="2">
      <x v="3"/>
    </i>
    <i r="2">
      <x v="4"/>
    </i>
    <i r="2">
      <x v="5"/>
    </i>
    <i>
      <x v="7"/>
      <x v="15"/>
      <x/>
    </i>
    <i r="2">
      <x v="1"/>
    </i>
    <i r="2">
      <x v="2"/>
    </i>
    <i r="2">
      <x v="3"/>
    </i>
    <i r="2">
      <x v="4"/>
    </i>
    <i r="2">
      <x v="5"/>
    </i>
    <i r="1">
      <x v="16"/>
      <x/>
    </i>
    <i r="2">
      <x v="1"/>
    </i>
    <i r="2">
      <x v="2"/>
    </i>
    <i r="2">
      <x v="3"/>
    </i>
    <i r="2">
      <x v="4"/>
    </i>
    <i r="2">
      <x v="5"/>
    </i>
    <i r="1">
      <x v="17"/>
      <x/>
    </i>
    <i r="2">
      <x v="2"/>
    </i>
    <i r="2">
      <x v="3"/>
    </i>
    <i r="2">
      <x v="4"/>
    </i>
    <i r="2">
      <x v="5"/>
    </i>
    <i r="1">
      <x v="18"/>
      <x v="1"/>
    </i>
    <i r="2">
      <x v="2"/>
    </i>
    <i r="2">
      <x v="3"/>
    </i>
    <i r="2">
      <x v="4"/>
    </i>
    <i r="2">
      <x v="5"/>
    </i>
    <i>
      <x v="8"/>
      <x v="19"/>
      <x/>
    </i>
    <i r="2">
      <x v="1"/>
    </i>
    <i r="2">
      <x v="4"/>
    </i>
    <i r="2">
      <x v="5"/>
    </i>
    <i r="1">
      <x v="20"/>
      <x/>
    </i>
    <i r="2">
      <x v="1"/>
    </i>
    <i r="2">
      <x v="2"/>
    </i>
    <i r="2">
      <x v="3"/>
    </i>
    <i r="2">
      <x v="4"/>
    </i>
    <i r="2">
      <x v="5"/>
    </i>
    <i r="1">
      <x v="21"/>
      <x/>
    </i>
    <i r="2">
      <x v="1"/>
    </i>
    <i r="2">
      <x v="2"/>
    </i>
    <i r="2">
      <x v="3"/>
    </i>
    <i r="2">
      <x v="4"/>
    </i>
    <i r="2">
      <x v="5"/>
    </i>
    <i>
      <x v="9"/>
      <x v="22"/>
      <x/>
    </i>
    <i r="2">
      <x v="1"/>
    </i>
    <i r="2">
      <x v="2"/>
    </i>
    <i r="2">
      <x v="4"/>
    </i>
    <i r="2">
      <x v="5"/>
    </i>
    <i r="1">
      <x v="23"/>
      <x/>
    </i>
    <i r="2">
      <x v="1"/>
    </i>
    <i r="2">
      <x v="3"/>
    </i>
    <i r="2">
      <x v="4"/>
    </i>
    <i r="2">
      <x v="5"/>
    </i>
    <i r="1">
      <x v="24"/>
      <x/>
    </i>
    <i r="2">
      <x v="1"/>
    </i>
    <i r="2">
      <x v="2"/>
    </i>
    <i r="2">
      <x v="3"/>
    </i>
    <i r="2">
      <x v="4"/>
    </i>
    <i r="2">
      <x v="5"/>
    </i>
    <i r="1">
      <x v="25"/>
      <x v="1"/>
    </i>
    <i r="2">
      <x v="2"/>
    </i>
    <i r="2">
      <x v="3"/>
    </i>
    <i r="2">
      <x v="4"/>
    </i>
    <i r="2">
      <x v="5"/>
    </i>
    <i r="1">
      <x v="26"/>
      <x/>
    </i>
    <i r="2">
      <x v="1"/>
    </i>
    <i r="2">
      <x v="2"/>
    </i>
    <i r="2">
      <x v="3"/>
    </i>
    <i r="2">
      <x v="4"/>
    </i>
    <i r="2">
      <x v="5"/>
    </i>
    <i r="1">
      <x v="27"/>
      <x v="1"/>
    </i>
    <i r="2">
      <x v="2"/>
    </i>
    <i r="2">
      <x v="3"/>
    </i>
    <i r="2">
      <x v="4"/>
    </i>
    <i r="2">
      <x v="5"/>
    </i>
    <i>
      <x v="10"/>
      <x v="28"/>
      <x/>
    </i>
    <i r="2">
      <x v="1"/>
    </i>
    <i r="2">
      <x v="2"/>
    </i>
    <i r="2">
      <x v="3"/>
    </i>
    <i r="1">
      <x v="29"/>
      <x/>
    </i>
    <i r="2">
      <x v="1"/>
    </i>
    <i r="2">
      <x v="2"/>
    </i>
    <i r="2">
      <x v="3"/>
    </i>
    <i r="2">
      <x v="4"/>
    </i>
    <i r="1">
      <x v="30"/>
      <x/>
    </i>
    <i r="2">
      <x v="1"/>
    </i>
    <i r="2">
      <x v="2"/>
    </i>
    <i r="2">
      <x v="3"/>
    </i>
    <i r="2">
      <x v="4"/>
    </i>
    <i>
      <x v="11"/>
      <x v="31"/>
      <x/>
    </i>
    <i r="2">
      <x v="1"/>
    </i>
    <i r="2">
      <x v="2"/>
    </i>
    <i r="2">
      <x v="3"/>
    </i>
    <i r="2">
      <x v="4"/>
    </i>
    <i r="2">
      <x v="5"/>
    </i>
    <i r="1">
      <x v="32"/>
      <x/>
    </i>
    <i r="2">
      <x v="1"/>
    </i>
    <i r="2">
      <x v="2"/>
    </i>
    <i r="2">
      <x v="3"/>
    </i>
    <i r="2">
      <x v="4"/>
    </i>
    <i r="2">
      <x v="5"/>
    </i>
    <i>
      <x v="12"/>
      <x v="33"/>
      <x/>
    </i>
    <i r="2">
      <x v="1"/>
    </i>
    <i r="2">
      <x v="2"/>
    </i>
    <i r="2">
      <x v="3"/>
    </i>
    <i r="2">
      <x v="4"/>
    </i>
    <i r="1">
      <x v="34"/>
      <x/>
    </i>
    <i r="2">
      <x v="1"/>
    </i>
    <i r="2">
      <x v="3"/>
    </i>
    <i r="2">
      <x v="4"/>
    </i>
    <i r="1">
      <x v="35"/>
      <x/>
    </i>
    <i r="2">
      <x v="2"/>
    </i>
    <i r="2">
      <x v="3"/>
    </i>
    <i r="2">
      <x v="5"/>
    </i>
    <i r="1">
      <x v="36"/>
      <x/>
    </i>
    <i r="2">
      <x v="2"/>
    </i>
    <i r="2">
      <x v="3"/>
    </i>
    <i r="2">
      <x v="5"/>
    </i>
    <i r="1">
      <x v="37"/>
      <x v="3"/>
    </i>
    <i r="1">
      <x v="38"/>
      <x v="3"/>
    </i>
    <i>
      <x v="13"/>
      <x v="39"/>
      <x v="2"/>
    </i>
    <i r="2">
      <x v="3"/>
    </i>
    <i r="2">
      <x v="4"/>
    </i>
    <i r="1">
      <x v="40"/>
      <x/>
    </i>
    <i r="2">
      <x v="1"/>
    </i>
    <i r="2">
      <x v="2"/>
    </i>
    <i r="2">
      <x v="3"/>
    </i>
    <i r="1">
      <x v="41"/>
      <x/>
    </i>
    <i r="2">
      <x v="5"/>
    </i>
    <i r="1">
      <x v="42"/>
      <x/>
    </i>
    <i r="2">
      <x v="2"/>
    </i>
    <i r="2">
      <x v="3"/>
    </i>
    <i r="1">
      <x v="43"/>
      <x v="3"/>
    </i>
    <i r="2">
      <x v="5"/>
    </i>
    <i r="1">
      <x v="44"/>
      <x v="1"/>
    </i>
    <i r="2">
      <x v="2"/>
    </i>
    <i r="2">
      <x v="3"/>
    </i>
    <i r="2">
      <x v="4"/>
    </i>
    <i r="1">
      <x v="45"/>
      <x v="1"/>
    </i>
    <i r="2">
      <x v="2"/>
    </i>
    <i r="2">
      <x v="3"/>
    </i>
    <i r="1">
      <x v="46"/>
      <x v="3"/>
    </i>
    <i r="2">
      <x v="4"/>
    </i>
    <i r="1">
      <x v="47"/>
      <x/>
    </i>
    <i r="2">
      <x v="1"/>
    </i>
    <i>
      <x v="14"/>
      <x v="48"/>
      <x/>
    </i>
    <i r="2">
      <x v="3"/>
    </i>
    <i r="1">
      <x v="49"/>
      <x v="3"/>
    </i>
    <i r="1">
      <x v="50"/>
      <x v="1"/>
    </i>
    <i r="1">
      <x v="51"/>
      <x v="2"/>
    </i>
    <i r="2">
      <x v="3"/>
    </i>
    <i r="1">
      <x v="52"/>
      <x/>
    </i>
    <i r="2">
      <x v="3"/>
    </i>
    <i r="1">
      <x v="53"/>
      <x/>
    </i>
    <i r="2">
      <x v="1"/>
    </i>
    <i r="2">
      <x v="5"/>
    </i>
    <i r="1">
      <x v="54"/>
      <x/>
    </i>
    <i r="2">
      <x v="1"/>
    </i>
    <i r="2">
      <x v="5"/>
    </i>
    <i>
      <x v="15"/>
      <x v="57"/>
      <x v="2"/>
    </i>
    <i>
      <x v="16"/>
      <x v="58"/>
      <x v="1"/>
    </i>
    <i r="2">
      <x v="3"/>
    </i>
    <i>
      <x v="17"/>
      <x v="59"/>
      <x v="2"/>
    </i>
    <i>
      <x v="18"/>
      <x v="60"/>
      <x/>
    </i>
    <i r="1">
      <x v="61"/>
      <x/>
    </i>
    <i>
      <x v="19"/>
      <x v="55"/>
      <x v="5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3" minRefreshableVersion="3" showMemberPropertyTips="0" itemPrintTitles="1" createdVersion="3" indent="0" compact="0" compactData="0">
  <location ref="A4:P73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36">
        <item h="1" x="11"/>
        <item h="1" x="12"/>
        <item h="1" x="29"/>
        <item h="1" x="24"/>
        <item x="0"/>
        <item x="1"/>
        <item x="2"/>
        <item x="3"/>
        <item x="4"/>
        <item x="5"/>
        <item x="6"/>
        <item x="9"/>
        <item x="10"/>
        <item h="1" x="14"/>
        <item x="7"/>
        <item x="8"/>
        <item x="27"/>
        <item x="32"/>
        <item x="20"/>
        <item x="34"/>
        <item x="33"/>
        <item x="30"/>
        <item x="19"/>
        <item x="25"/>
        <item x="35"/>
        <item x="22"/>
        <item x="23"/>
        <item x="31"/>
        <item x="17"/>
        <item x="18"/>
        <item h="1" x="16"/>
        <item x="13"/>
        <item x="15"/>
        <item x="21"/>
        <item x="26"/>
        <item x="28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3">
        <item h="1" x="58"/>
        <item x="37"/>
        <item x="42"/>
        <item x="52"/>
        <item x="46"/>
        <item x="62"/>
        <item x="53"/>
        <item x="59"/>
        <item x="8"/>
        <item x="21"/>
        <item x="45"/>
        <item x="50"/>
        <item x="48"/>
        <item x="56"/>
        <item x="41"/>
        <item x="40"/>
        <item x="54"/>
        <item x="49"/>
        <item x="47"/>
        <item x="19"/>
        <item x="43"/>
        <item x="25"/>
        <item x="33"/>
        <item x="51"/>
        <item x="57"/>
        <item x="55"/>
        <item x="5"/>
        <item x="7"/>
        <item x="36"/>
        <item x="44"/>
        <item x="1"/>
        <item x="3"/>
        <item x="39"/>
        <item x="35"/>
        <item x="38"/>
        <item x="28"/>
        <item x="29"/>
        <item x="27"/>
        <item x="11"/>
        <item x="14"/>
        <item x="6"/>
        <item x="24"/>
        <item x="32"/>
        <item x="30"/>
        <item x="12"/>
        <item x="0"/>
        <item x="31"/>
        <item x="20"/>
        <item x="9"/>
        <item x="17"/>
        <item x="34"/>
        <item x="16"/>
        <item x="15"/>
        <item x="4"/>
        <item x="22"/>
        <item x="23"/>
        <item x="18"/>
        <item x="26"/>
        <item x="13"/>
        <item x="10"/>
        <item x="61"/>
        <item x="60"/>
        <item x="2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0">
        <item x="2"/>
        <item x="8"/>
        <item x="6"/>
        <item x="13"/>
        <item x="1"/>
        <item x="7"/>
        <item x="10"/>
        <item x="9"/>
        <item x="3"/>
        <item x="11"/>
        <item x="4"/>
        <item x="5"/>
        <item x="0"/>
        <item x="12"/>
        <item x="14"/>
        <item x="15"/>
        <item x="16"/>
        <item x="17"/>
        <item x="18"/>
        <item x="19"/>
      </items>
    </pivotField>
  </pivotFields>
  <rowFields count="3">
    <field x="8"/>
    <field x="1"/>
    <field x="2"/>
  </rowFields>
  <rowItems count="68">
    <i>
      <x v="35"/>
      <x v="1"/>
      <x v="2"/>
    </i>
    <i r="1">
      <x v="2"/>
      <x v="3"/>
    </i>
    <i r="1">
      <x v="3"/>
      <x v="1"/>
    </i>
    <i r="2">
      <x v="2"/>
    </i>
    <i r="2">
      <x v="3"/>
    </i>
    <i r="1">
      <x v="4"/>
      <x/>
    </i>
    <i r="2">
      <x v="1"/>
    </i>
    <i r="2">
      <x v="5"/>
    </i>
    <i r="1">
      <x v="5"/>
      <x v="4"/>
    </i>
    <i r="2">
      <x v="5"/>
    </i>
    <i>
      <x v="36"/>
      <x/>
      <x/>
    </i>
    <i r="2">
      <x v="1"/>
    </i>
    <i r="1">
      <x v="1"/>
      <x v="4"/>
    </i>
    <i r="1">
      <x v="2"/>
      <x v="2"/>
    </i>
    <i r="2">
      <x v="3"/>
    </i>
    <i r="2">
      <x v="4"/>
    </i>
    <i r="1">
      <x v="3"/>
      <x v="4"/>
    </i>
    <i r="1">
      <x v="4"/>
      <x/>
    </i>
    <i r="2">
      <x v="3"/>
    </i>
    <i r="2">
      <x v="4"/>
    </i>
    <i r="1">
      <x v="5"/>
      <x v="4"/>
    </i>
    <i>
      <x v="37"/>
      <x v="1"/>
      <x v="1"/>
    </i>
    <i r="2">
      <x v="2"/>
    </i>
    <i r="2">
      <x v="3"/>
    </i>
    <i r="1">
      <x v="2"/>
      <x v="2"/>
    </i>
    <i r="1">
      <x v="3"/>
      <x/>
    </i>
    <i r="2">
      <x v="3"/>
    </i>
    <i r="1">
      <x v="4"/>
      <x v="3"/>
    </i>
    <i r="2">
      <x v="4"/>
    </i>
    <i r="1">
      <x v="5"/>
      <x/>
    </i>
    <i r="2">
      <x v="1"/>
    </i>
    <i r="2">
      <x v="4"/>
    </i>
    <i>
      <x v="38"/>
      <x/>
      <x v="1"/>
    </i>
    <i r="2">
      <x v="2"/>
    </i>
    <i r="2">
      <x v="3"/>
    </i>
    <i r="1">
      <x v="1"/>
      <x/>
    </i>
    <i r="2">
      <x v="4"/>
    </i>
    <i r="2">
      <x v="5"/>
    </i>
    <i r="1">
      <x v="2"/>
      <x v="1"/>
    </i>
    <i r="1">
      <x v="3"/>
      <x v="4"/>
    </i>
    <i r="1">
      <x v="4"/>
      <x/>
    </i>
    <i r="2">
      <x v="1"/>
    </i>
    <i r="1">
      <x v="5"/>
      <x v="1"/>
    </i>
    <i r="2">
      <x v="3"/>
    </i>
    <i>
      <x v="39"/>
      <x/>
      <x v="3"/>
    </i>
    <i r="1">
      <x v="1"/>
      <x v="4"/>
    </i>
    <i r="1">
      <x v="3"/>
      <x/>
    </i>
    <i r="2">
      <x v="1"/>
    </i>
    <i r="2">
      <x v="2"/>
    </i>
    <i r="1">
      <x v="4"/>
      <x/>
    </i>
    <i r="2">
      <x v="1"/>
    </i>
    <i r="2">
      <x v="5"/>
    </i>
    <i r="1">
      <x v="5"/>
      <x v="1"/>
    </i>
    <i r="2">
      <x v="2"/>
    </i>
    <i r="2">
      <x v="3"/>
    </i>
    <i>
      <x v="40"/>
      <x/>
      <x v="3"/>
    </i>
    <i r="2">
      <x v="4"/>
    </i>
    <i r="2">
      <x v="5"/>
    </i>
    <i r="1">
      <x v="1"/>
      <x v="1"/>
    </i>
    <i r="2">
      <x v="2"/>
    </i>
    <i r="2">
      <x v="3"/>
    </i>
    <i r="1">
      <x v="2"/>
      <x v="2"/>
    </i>
    <i r="1">
      <x v="4"/>
      <x v="2"/>
    </i>
    <i r="2">
      <x v="3"/>
    </i>
    <i r="1">
      <x v="5"/>
      <x/>
    </i>
    <i r="2">
      <x v="1"/>
    </i>
    <i r="2">
      <x v="2"/>
    </i>
    <i t="grand">
      <x/>
    </i>
  </rowItems>
  <colFields count="1">
    <field x="5"/>
  </colFields>
  <colItems count="13"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4"/>
    </i>
    <i>
      <x v="15"/>
    </i>
    <i>
      <x v="16"/>
    </i>
    <i>
      <x v="23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2" cacheId="0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P3:P60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57">
        <item x="0"/>
        <item x="23"/>
        <item x="7"/>
        <item x="24"/>
        <item x="54"/>
        <item x="39"/>
        <item x="46"/>
        <item x="11"/>
        <item x="55"/>
        <item x="40"/>
        <item x="8"/>
        <item x="17"/>
        <item x="28"/>
        <item x="53"/>
        <item x="42"/>
        <item x="51"/>
        <item x="35"/>
        <item x="2"/>
        <item x="18"/>
        <item x="37"/>
        <item x="12"/>
        <item x="33"/>
        <item x="31"/>
        <item x="47"/>
        <item x="45"/>
        <item x="32"/>
        <item x="10"/>
        <item x="15"/>
        <item x="30"/>
        <item x="13"/>
        <item x="27"/>
        <item x="1"/>
        <item x="52"/>
        <item x="38"/>
        <item x="5"/>
        <item x="50"/>
        <item x="6"/>
        <item x="20"/>
        <item x="21"/>
        <item x="22"/>
        <item x="14"/>
        <item x="9"/>
        <item x="49"/>
        <item x="34"/>
        <item x="19"/>
        <item x="43"/>
        <item x="44"/>
        <item x="25"/>
        <item x="29"/>
        <item x="3"/>
        <item x="16"/>
        <item x="4"/>
        <item x="26"/>
        <item x="36"/>
        <item x="48"/>
        <item x="41"/>
        <item t="default"/>
      </items>
    </pivotField>
    <pivotField compact="0" outline="0" subtotalTop="0" showAll="0" includeNewItemsInFilter="1"/>
  </pivotFields>
  <rowFields count="1">
    <field x="7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3" cacheId="0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R3:R62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59">
        <item x="0"/>
        <item x="33"/>
        <item x="47"/>
        <item x="49"/>
        <item x="46"/>
        <item x="54"/>
        <item x="24"/>
        <item x="51"/>
        <item x="45"/>
        <item x="17"/>
        <item x="19"/>
        <item x="13"/>
        <item x="10"/>
        <item x="8"/>
        <item x="25"/>
        <item x="23"/>
        <item x="4"/>
        <item x="15"/>
        <item x="22"/>
        <item x="16"/>
        <item x="21"/>
        <item x="42"/>
        <item x="38"/>
        <item x="35"/>
        <item x="36"/>
        <item x="41"/>
        <item x="3"/>
        <item x="1"/>
        <item x="39"/>
        <item x="14"/>
        <item x="18"/>
        <item x="31"/>
        <item x="2"/>
        <item x="12"/>
        <item x="30"/>
        <item x="6"/>
        <item x="32"/>
        <item x="29"/>
        <item x="5"/>
        <item x="7"/>
        <item x="9"/>
        <item x="11"/>
        <item x="20"/>
        <item x="26"/>
        <item x="27"/>
        <item x="28"/>
        <item x="34"/>
        <item x="37"/>
        <item x="40"/>
        <item x="43"/>
        <item x="44"/>
        <item x="48"/>
        <item x="50"/>
        <item x="52"/>
        <item x="53"/>
        <item x="55"/>
        <item x="56"/>
        <item x="57"/>
        <item t="default"/>
      </items>
    </pivotField>
  </pivotFields>
  <rowFields count="1">
    <field x="8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3" minRefreshableVersion="3" showMemberPropertyTips="0" useAutoFormatting="1" itemPrintTitles="1" createdVersion="3" indent="0" compact="0" compactData="0">
  <location ref="K3:K12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6">
        <item x="2"/>
        <item x="9"/>
        <item x="12"/>
        <item x="25"/>
        <item x="19"/>
        <item x="22"/>
        <item x="32"/>
        <item x="4"/>
        <item x="16"/>
        <item x="17"/>
        <item x="20"/>
        <item x="31"/>
        <item x="0"/>
        <item x="11"/>
        <item x="29"/>
        <item x="33"/>
        <item x="24"/>
        <item x="5"/>
        <item x="13"/>
        <item x="39"/>
        <item x="36"/>
        <item x="40"/>
        <item x="3"/>
        <item x="1"/>
        <item x="30"/>
        <item x="37"/>
        <item x="52"/>
        <item x="34"/>
        <item x="23"/>
        <item x="15"/>
        <item x="48"/>
        <item x="46"/>
        <item x="42"/>
        <item x="45"/>
        <item x="21"/>
        <item x="7"/>
        <item x="47"/>
        <item x="57"/>
        <item x="14"/>
        <item x="6"/>
        <item x="8"/>
        <item x="10"/>
        <item x="18"/>
        <item x="26"/>
        <item x="27"/>
        <item x="28"/>
        <item x="35"/>
        <item x="38"/>
        <item x="41"/>
        <item x="43"/>
        <item x="44"/>
        <item x="49"/>
        <item x="51"/>
        <item x="50"/>
        <item x="53"/>
        <item x="54"/>
        <item x="55"/>
        <item x="56"/>
        <item x="58"/>
        <item x="59"/>
        <item x="60"/>
        <item x="63"/>
        <item x="61"/>
        <item x="62"/>
        <item x="64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21">
        <item x="2"/>
        <item x="17"/>
        <item x="15"/>
        <item x="18"/>
        <item x="19"/>
        <item x="7"/>
        <item x="9"/>
        <item x="3"/>
        <item x="0"/>
        <item x="10"/>
        <item x="4"/>
        <item x="11"/>
        <item x="1"/>
        <item x="5"/>
        <item x="8"/>
        <item x="6"/>
        <item x="20"/>
        <item x="13"/>
        <item x="14"/>
        <item x="12"/>
        <item x="16"/>
      </items>
    </pivotField>
    <pivotField compact="0" outline="0" showAll="0" defaultSubtotal="0"/>
    <pivotField compact="0" outline="0" showAll="0" defaultSubtotal="0"/>
  </pivotFields>
  <rowFields count="1">
    <field x="8"/>
  </rowFields>
  <rowItems count="9">
    <i>
      <x v="26"/>
    </i>
    <i>
      <x v="27"/>
    </i>
    <i>
      <x v="28"/>
    </i>
    <i>
      <x v="29"/>
    </i>
    <i>
      <x v="30"/>
    </i>
    <i>
      <x v="31"/>
    </i>
    <i>
      <x v="48"/>
    </i>
    <i>
      <x v="50"/>
    </i>
    <i t="grand">
      <x/>
    </i>
  </rowItems>
  <colItems count="1">
    <i/>
  </colItems>
  <pageFields count="1">
    <pageField fld="12" item="14" hier="0"/>
  </page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26"/>
  <sheetViews>
    <sheetView tabSelected="1" topLeftCell="A144" workbookViewId="0">
      <selection activeCell="S153" sqref="S153"/>
    </sheetView>
  </sheetViews>
  <sheetFormatPr defaultRowHeight="12.75"/>
  <cols>
    <col min="1" max="1" width="5.140625" style="72" customWidth="1"/>
    <col min="2" max="2" width="11.140625" style="72" customWidth="1"/>
    <col min="3" max="3" width="4.85546875" style="72" customWidth="1"/>
    <col min="4" max="4" width="4.28515625" style="72" customWidth="1"/>
    <col min="5" max="5" width="12.140625" style="72" bestFit="1" customWidth="1"/>
    <col min="6" max="6" width="4.5703125" style="72" customWidth="1"/>
    <col min="7" max="7" width="6.140625" style="72" customWidth="1"/>
    <col min="8" max="8" width="12.28515625" style="72" bestFit="1" customWidth="1"/>
    <col min="9" max="9" width="4.5703125" style="72" customWidth="1"/>
    <col min="10" max="10" width="4.140625" style="72" customWidth="1"/>
    <col min="11" max="11" width="11.28515625" style="72" customWidth="1"/>
    <col min="12" max="12" width="4.5703125" style="72" customWidth="1"/>
    <col min="13" max="13" width="5.28515625" style="72" customWidth="1"/>
    <col min="14" max="14" width="11.5703125" style="72" customWidth="1"/>
    <col min="15" max="15" width="4.5703125" style="72" customWidth="1"/>
    <col min="16" max="16" width="4.28515625" style="72" customWidth="1"/>
    <col min="17" max="17" width="11" style="72" customWidth="1"/>
    <col min="18" max="18" width="4.85546875" style="72" customWidth="1"/>
    <col min="19" max="16384" width="9.140625" style="72"/>
  </cols>
  <sheetData>
    <row r="1" spans="1:19" ht="30" customHeight="1">
      <c r="A1" s="205" t="s">
        <v>552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64"/>
    </row>
    <row r="2" spans="1:19" ht="18">
      <c r="A2" s="206" t="s">
        <v>541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64"/>
    </row>
    <row r="3" spans="1:19" ht="12.75" customHeight="1">
      <c r="A3" s="218" t="s">
        <v>0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64"/>
    </row>
    <row r="4" spans="1:19">
      <c r="A4" s="207" t="s">
        <v>1</v>
      </c>
      <c r="B4" s="208"/>
      <c r="C4" s="208"/>
      <c r="D4" s="207" t="s">
        <v>2</v>
      </c>
      <c r="E4" s="208"/>
      <c r="F4" s="208"/>
      <c r="G4" s="207" t="s">
        <v>3</v>
      </c>
      <c r="H4" s="208"/>
      <c r="I4" s="208"/>
      <c r="J4" s="207" t="s">
        <v>4</v>
      </c>
      <c r="K4" s="208"/>
      <c r="L4" s="208"/>
      <c r="M4" s="208" t="s">
        <v>5</v>
      </c>
      <c r="N4" s="208"/>
      <c r="O4" s="208"/>
      <c r="P4" s="208" t="s">
        <v>6</v>
      </c>
      <c r="Q4" s="208"/>
      <c r="R4" s="208"/>
      <c r="S4" s="64"/>
    </row>
    <row r="5" spans="1:19">
      <c r="A5" s="67" t="s">
        <v>268</v>
      </c>
      <c r="B5" s="67" t="s">
        <v>7</v>
      </c>
      <c r="C5" s="67"/>
      <c r="D5" s="67" t="s">
        <v>268</v>
      </c>
      <c r="E5" s="67" t="s">
        <v>7</v>
      </c>
      <c r="F5" s="67"/>
      <c r="G5" s="67" t="s">
        <v>268</v>
      </c>
      <c r="H5" s="67" t="s">
        <v>7</v>
      </c>
      <c r="I5" s="67"/>
      <c r="J5" s="67" t="s">
        <v>268</v>
      </c>
      <c r="K5" s="67" t="s">
        <v>7</v>
      </c>
      <c r="L5" s="67"/>
      <c r="M5" s="67" t="s">
        <v>268</v>
      </c>
      <c r="N5" s="67" t="s">
        <v>7</v>
      </c>
      <c r="O5" s="67"/>
      <c r="P5" s="67" t="s">
        <v>268</v>
      </c>
      <c r="Q5" s="67" t="s">
        <v>7</v>
      </c>
      <c r="R5" s="67"/>
      <c r="S5" s="64"/>
    </row>
    <row r="6" spans="1:19">
      <c r="A6" s="67">
        <v>701</v>
      </c>
      <c r="B6" s="67"/>
      <c r="C6" s="67"/>
      <c r="D6" s="67">
        <v>701</v>
      </c>
      <c r="E6" s="92" t="s">
        <v>145</v>
      </c>
      <c r="F6" s="67" t="s">
        <v>172</v>
      </c>
      <c r="G6" s="67">
        <v>701</v>
      </c>
      <c r="H6" s="67" t="s">
        <v>271</v>
      </c>
      <c r="I6" s="67" t="s">
        <v>172</v>
      </c>
      <c r="J6" s="67">
        <v>701</v>
      </c>
      <c r="K6" s="122" t="s">
        <v>277</v>
      </c>
      <c r="L6" s="144" t="s">
        <v>565</v>
      </c>
      <c r="M6" s="67">
        <v>701</v>
      </c>
      <c r="N6" s="92" t="s">
        <v>273</v>
      </c>
      <c r="O6" s="67" t="s">
        <v>112</v>
      </c>
      <c r="P6" s="67">
        <v>701</v>
      </c>
      <c r="Q6" s="67" t="s">
        <v>338</v>
      </c>
      <c r="R6" s="131" t="s">
        <v>556</v>
      </c>
      <c r="S6" s="64"/>
    </row>
    <row r="7" spans="1:19">
      <c r="A7" s="67">
        <v>702</v>
      </c>
      <c r="B7" s="92" t="s">
        <v>154</v>
      </c>
      <c r="C7" s="67" t="s">
        <v>153</v>
      </c>
      <c r="D7" s="67">
        <v>702</v>
      </c>
      <c r="E7" s="67" t="s">
        <v>126</v>
      </c>
      <c r="F7" s="67" t="s">
        <v>127</v>
      </c>
      <c r="G7" s="67">
        <v>702</v>
      </c>
      <c r="H7" s="68" t="s">
        <v>274</v>
      </c>
      <c r="I7" s="116" t="s">
        <v>549</v>
      </c>
      <c r="J7" s="67">
        <v>702</v>
      </c>
      <c r="K7" s="68" t="s">
        <v>212</v>
      </c>
      <c r="L7" s="130" t="s">
        <v>542</v>
      </c>
      <c r="M7" s="67">
        <v>702</v>
      </c>
      <c r="N7" s="169" t="s">
        <v>110</v>
      </c>
      <c r="O7" s="168" t="s">
        <v>26</v>
      </c>
      <c r="P7" s="67">
        <v>702</v>
      </c>
      <c r="Q7" s="138" t="s">
        <v>238</v>
      </c>
      <c r="R7" s="138" t="s">
        <v>553</v>
      </c>
      <c r="S7" s="64"/>
    </row>
    <row r="8" spans="1:19">
      <c r="A8" s="67">
        <v>703</v>
      </c>
      <c r="B8" s="181" t="s">
        <v>301</v>
      </c>
      <c r="C8" s="182" t="s">
        <v>215</v>
      </c>
      <c r="D8" s="67">
        <v>703</v>
      </c>
      <c r="E8" s="67" t="s">
        <v>279</v>
      </c>
      <c r="F8" s="67" t="s">
        <v>247</v>
      </c>
      <c r="G8" s="67">
        <v>703</v>
      </c>
      <c r="H8" s="92" t="s">
        <v>152</v>
      </c>
      <c r="I8" s="67" t="s">
        <v>153</v>
      </c>
      <c r="J8" s="67">
        <v>703</v>
      </c>
      <c r="K8" s="67" t="s">
        <v>128</v>
      </c>
      <c r="L8" s="67" t="s">
        <v>127</v>
      </c>
      <c r="M8" s="67">
        <v>703</v>
      </c>
      <c r="N8" s="68" t="s">
        <v>280</v>
      </c>
      <c r="O8" s="170" t="s">
        <v>576</v>
      </c>
      <c r="P8" s="67">
        <v>703</v>
      </c>
      <c r="S8" s="64"/>
    </row>
    <row r="9" spans="1:19">
      <c r="A9" s="67">
        <v>704</v>
      </c>
      <c r="B9" s="92" t="s">
        <v>144</v>
      </c>
      <c r="C9" s="67" t="s">
        <v>172</v>
      </c>
      <c r="D9" s="67">
        <v>704</v>
      </c>
      <c r="E9" s="68" t="s">
        <v>282</v>
      </c>
      <c r="F9" s="67" t="s">
        <v>283</v>
      </c>
      <c r="G9" s="67">
        <v>704</v>
      </c>
      <c r="H9" s="71" t="s">
        <v>99</v>
      </c>
      <c r="I9" s="71" t="s">
        <v>28</v>
      </c>
      <c r="J9" s="67">
        <v>704</v>
      </c>
      <c r="K9" s="67" t="s">
        <v>285</v>
      </c>
      <c r="L9" s="67" t="s">
        <v>247</v>
      </c>
      <c r="M9" s="67">
        <v>704</v>
      </c>
      <c r="N9" s="67" t="s">
        <v>286</v>
      </c>
      <c r="O9" s="67" t="s">
        <v>247</v>
      </c>
      <c r="P9" s="67">
        <v>704</v>
      </c>
      <c r="Q9" s="67" t="s">
        <v>287</v>
      </c>
      <c r="R9" s="67" t="s">
        <v>118</v>
      </c>
      <c r="S9" s="64"/>
    </row>
    <row r="10" spans="1:19">
      <c r="A10" s="67">
        <v>705</v>
      </c>
      <c r="B10" s="64"/>
      <c r="C10" s="62"/>
      <c r="D10" s="67">
        <v>705</v>
      </c>
      <c r="E10" s="67" t="s">
        <v>288</v>
      </c>
      <c r="F10" s="67" t="s">
        <v>224</v>
      </c>
      <c r="G10" s="67">
        <v>705</v>
      </c>
      <c r="H10" s="67" t="s">
        <v>289</v>
      </c>
      <c r="I10" s="67" t="s">
        <v>224</v>
      </c>
      <c r="J10" s="67">
        <v>705</v>
      </c>
      <c r="K10" s="67" t="s">
        <v>339</v>
      </c>
      <c r="L10" s="131" t="s">
        <v>556</v>
      </c>
      <c r="M10" s="67">
        <v>705</v>
      </c>
      <c r="N10" s="67" t="s">
        <v>291</v>
      </c>
      <c r="O10" s="67" t="s">
        <v>224</v>
      </c>
      <c r="P10" s="67">
        <v>705</v>
      </c>
      <c r="Q10" s="68" t="s">
        <v>213</v>
      </c>
      <c r="R10" s="130" t="s">
        <v>542</v>
      </c>
      <c r="S10" s="64"/>
    </row>
    <row r="11" spans="1:19">
      <c r="A11" s="67">
        <v>706</v>
      </c>
      <c r="B11" s="67" t="s">
        <v>292</v>
      </c>
      <c r="C11" s="67" t="s">
        <v>226</v>
      </c>
      <c r="D11" s="67">
        <v>706</v>
      </c>
      <c r="E11" s="92" t="s">
        <v>234</v>
      </c>
      <c r="F11" s="67" t="s">
        <v>112</v>
      </c>
      <c r="G11" s="67">
        <v>706</v>
      </c>
      <c r="H11" s="67" t="s">
        <v>293</v>
      </c>
      <c r="I11" s="67" t="s">
        <v>226</v>
      </c>
      <c r="J11" s="67">
        <v>706</v>
      </c>
      <c r="K11" s="67" t="s">
        <v>294</v>
      </c>
      <c r="L11" s="67" t="s">
        <v>118</v>
      </c>
      <c r="M11" s="67">
        <v>706</v>
      </c>
      <c r="N11" s="68" t="s">
        <v>295</v>
      </c>
      <c r="O11" s="143" t="s">
        <v>566</v>
      </c>
      <c r="P11" s="67">
        <v>706</v>
      </c>
      <c r="Q11" s="68" t="s">
        <v>297</v>
      </c>
      <c r="R11" s="143" t="s">
        <v>565</v>
      </c>
      <c r="S11" s="64"/>
    </row>
    <row r="12" spans="1:19">
      <c r="A12" s="67">
        <v>707</v>
      </c>
      <c r="D12" s="67">
        <v>707</v>
      </c>
      <c r="E12" s="68" t="s">
        <v>298</v>
      </c>
      <c r="F12" s="188" t="s">
        <v>580</v>
      </c>
      <c r="G12" s="67">
        <v>707</v>
      </c>
      <c r="H12" s="92" t="s">
        <v>299</v>
      </c>
      <c r="I12" s="67" t="s">
        <v>112</v>
      </c>
      <c r="J12" s="67">
        <v>707</v>
      </c>
      <c r="K12" s="111" t="s">
        <v>88</v>
      </c>
      <c r="L12" s="111" t="s">
        <v>28</v>
      </c>
      <c r="M12" s="67">
        <v>707</v>
      </c>
      <c r="N12" s="68" t="s">
        <v>300</v>
      </c>
      <c r="O12" s="159" t="s">
        <v>571</v>
      </c>
      <c r="P12" s="67">
        <v>707</v>
      </c>
      <c r="Q12" s="67" t="s">
        <v>413</v>
      </c>
      <c r="R12" s="130" t="s">
        <v>555</v>
      </c>
      <c r="S12" s="64"/>
    </row>
    <row r="13" spans="1:19">
      <c r="A13" s="140" t="s">
        <v>563</v>
      </c>
      <c r="B13" s="67"/>
      <c r="C13" s="67"/>
      <c r="D13" s="140" t="s">
        <v>563</v>
      </c>
      <c r="G13" s="140" t="s">
        <v>563</v>
      </c>
      <c r="H13" s="67" t="s">
        <v>349</v>
      </c>
      <c r="I13" s="130" t="s">
        <v>302</v>
      </c>
      <c r="J13" s="140" t="s">
        <v>563</v>
      </c>
      <c r="K13" s="67" t="s">
        <v>276</v>
      </c>
      <c r="L13" s="166" t="s">
        <v>302</v>
      </c>
      <c r="M13" s="140" t="s">
        <v>563</v>
      </c>
      <c r="N13" s="68" t="s">
        <v>211</v>
      </c>
      <c r="O13" s="130" t="s">
        <v>542</v>
      </c>
      <c r="P13" s="140" t="s">
        <v>563</v>
      </c>
      <c r="Q13" s="132" t="s">
        <v>350</v>
      </c>
      <c r="R13" s="132" t="s">
        <v>302</v>
      </c>
      <c r="S13" s="64"/>
    </row>
    <row r="14" spans="1:19">
      <c r="A14" s="140" t="s">
        <v>564</v>
      </c>
      <c r="D14" s="140" t="s">
        <v>564</v>
      </c>
      <c r="E14" s="92" t="s">
        <v>252</v>
      </c>
      <c r="F14" s="67" t="s">
        <v>305</v>
      </c>
      <c r="G14" s="140" t="s">
        <v>564</v>
      </c>
      <c r="H14" s="92" t="s">
        <v>236</v>
      </c>
      <c r="I14" s="124" t="s">
        <v>553</v>
      </c>
      <c r="J14" s="140" t="s">
        <v>564</v>
      </c>
      <c r="K14" s="92" t="s">
        <v>253</v>
      </c>
      <c r="L14" s="67" t="s">
        <v>305</v>
      </c>
      <c r="M14" s="140" t="s">
        <v>564</v>
      </c>
      <c r="N14" s="121" t="s">
        <v>141</v>
      </c>
      <c r="O14" s="121" t="s">
        <v>548</v>
      </c>
      <c r="P14" s="140" t="s">
        <v>564</v>
      </c>
      <c r="Q14" s="121" t="s">
        <v>141</v>
      </c>
      <c r="R14" s="121" t="s">
        <v>548</v>
      </c>
      <c r="S14" s="64"/>
    </row>
    <row r="15" spans="1:19">
      <c r="A15" s="67">
        <v>711</v>
      </c>
      <c r="D15" s="67">
        <v>711</v>
      </c>
      <c r="G15" s="67">
        <v>711</v>
      </c>
      <c r="H15" s="92"/>
      <c r="I15" s="67"/>
      <c r="J15" s="67">
        <v>711</v>
      </c>
      <c r="K15" s="68" t="s">
        <v>309</v>
      </c>
      <c r="L15" s="143" t="s">
        <v>567</v>
      </c>
      <c r="M15" s="67">
        <v>711</v>
      </c>
      <c r="P15" s="67">
        <v>711</v>
      </c>
      <c r="Q15" s="67"/>
      <c r="R15" s="67"/>
      <c r="S15" s="64"/>
    </row>
    <row r="16" spans="1:19">
      <c r="A16" s="67">
        <v>712</v>
      </c>
      <c r="B16" s="67" t="s">
        <v>310</v>
      </c>
      <c r="C16" s="117" t="s">
        <v>550</v>
      </c>
      <c r="D16" s="67">
        <v>712</v>
      </c>
      <c r="E16" s="118" t="s">
        <v>303</v>
      </c>
      <c r="F16" s="118" t="s">
        <v>550</v>
      </c>
      <c r="G16" s="67">
        <v>712</v>
      </c>
      <c r="J16" s="67">
        <v>712</v>
      </c>
      <c r="M16" s="67">
        <v>712</v>
      </c>
      <c r="N16" s="166" t="s">
        <v>574</v>
      </c>
      <c r="O16" s="166" t="s">
        <v>575</v>
      </c>
      <c r="P16" s="67">
        <v>712</v>
      </c>
      <c r="Q16" s="166" t="s">
        <v>574</v>
      </c>
      <c r="R16" s="166" t="s">
        <v>575</v>
      </c>
      <c r="S16" s="64"/>
    </row>
    <row r="17" spans="1:22">
      <c r="A17" s="67">
        <v>506</v>
      </c>
      <c r="B17" s="67"/>
      <c r="C17" s="67"/>
      <c r="D17" s="67">
        <v>506</v>
      </c>
      <c r="E17" s="101"/>
      <c r="F17" s="101"/>
      <c r="G17" s="67">
        <v>509</v>
      </c>
      <c r="J17" s="67">
        <v>509</v>
      </c>
      <c r="M17" s="67">
        <v>509</v>
      </c>
      <c r="N17" s="67"/>
      <c r="O17" s="67"/>
      <c r="P17" s="67">
        <v>509</v>
      </c>
      <c r="S17" s="64"/>
    </row>
    <row r="18" spans="1:22">
      <c r="A18" s="67" t="s">
        <v>22</v>
      </c>
      <c r="F18" s="67"/>
      <c r="G18" s="67" t="s">
        <v>22</v>
      </c>
      <c r="H18" s="200" t="s">
        <v>311</v>
      </c>
      <c r="I18" s="201"/>
      <c r="J18" s="201"/>
      <c r="K18" s="202"/>
      <c r="M18" s="67" t="s">
        <v>22</v>
      </c>
      <c r="N18" s="64"/>
      <c r="O18" s="64"/>
      <c r="P18" s="64"/>
      <c r="Q18" s="64"/>
      <c r="R18" s="64"/>
      <c r="S18" s="64"/>
    </row>
    <row r="19" spans="1:22">
      <c r="A19" s="67" t="s">
        <v>23</v>
      </c>
      <c r="B19" s="204"/>
      <c r="C19" s="204"/>
      <c r="D19" s="204"/>
      <c r="E19" s="204"/>
      <c r="F19" s="67"/>
      <c r="G19" s="67" t="s">
        <v>313</v>
      </c>
      <c r="H19" s="209"/>
      <c r="I19" s="209"/>
      <c r="J19" s="209"/>
      <c r="K19" s="209"/>
      <c r="L19" s="61"/>
      <c r="M19" s="67" t="s">
        <v>23</v>
      </c>
      <c r="N19" s="204"/>
      <c r="O19" s="204"/>
      <c r="P19" s="204"/>
      <c r="Q19" s="204"/>
      <c r="R19" s="67"/>
      <c r="S19" s="64"/>
    </row>
    <row r="20" spans="1:22">
      <c r="A20" s="67" t="s">
        <v>9</v>
      </c>
      <c r="B20" s="212" t="s">
        <v>332</v>
      </c>
      <c r="C20" s="213"/>
      <c r="D20" s="213"/>
      <c r="E20" s="214"/>
      <c r="F20" s="151" t="s">
        <v>35</v>
      </c>
      <c r="G20" s="67" t="s">
        <v>9</v>
      </c>
      <c r="H20" s="200" t="s">
        <v>312</v>
      </c>
      <c r="I20" s="201"/>
      <c r="J20" s="201"/>
      <c r="K20" s="202"/>
      <c r="L20" s="67" t="s">
        <v>215</v>
      </c>
      <c r="M20" s="67" t="s">
        <v>9</v>
      </c>
      <c r="N20" s="200" t="s">
        <v>314</v>
      </c>
      <c r="O20" s="201"/>
      <c r="P20" s="201"/>
      <c r="Q20" s="202"/>
      <c r="R20" s="67"/>
      <c r="S20" s="64"/>
    </row>
    <row r="21" spans="1:22">
      <c r="A21" s="67" t="s">
        <v>33</v>
      </c>
      <c r="B21" s="203"/>
      <c r="C21" s="201"/>
      <c r="D21" s="201"/>
      <c r="E21" s="202"/>
      <c r="F21" s="64"/>
      <c r="G21" s="67" t="s">
        <v>33</v>
      </c>
      <c r="H21" s="64"/>
      <c r="I21" s="64"/>
      <c r="J21" s="64"/>
      <c r="K21" s="64"/>
      <c r="L21" s="62"/>
      <c r="M21" s="67" t="s">
        <v>33</v>
      </c>
      <c r="N21" s="64"/>
      <c r="O21" s="64"/>
      <c r="P21" s="64"/>
      <c r="Q21" s="64"/>
      <c r="R21" s="64"/>
      <c r="S21" s="64"/>
    </row>
    <row r="22" spans="1:22">
      <c r="A22" s="125" t="s">
        <v>554</v>
      </c>
      <c r="B22" s="219" t="s">
        <v>101</v>
      </c>
      <c r="C22" s="219"/>
      <c r="D22" s="219"/>
      <c r="E22" s="219"/>
      <c r="F22" s="126" t="s">
        <v>28</v>
      </c>
      <c r="G22" s="67" t="s">
        <v>8</v>
      </c>
      <c r="H22" s="200" t="s">
        <v>315</v>
      </c>
      <c r="I22" s="201"/>
      <c r="J22" s="201"/>
      <c r="K22" s="202"/>
      <c r="L22" s="67"/>
      <c r="M22" s="125" t="s">
        <v>554</v>
      </c>
      <c r="N22" s="204" t="s">
        <v>102</v>
      </c>
      <c r="O22" s="204"/>
      <c r="P22" s="204"/>
      <c r="Q22" s="204"/>
      <c r="R22" s="69" t="s">
        <v>28</v>
      </c>
      <c r="S22" s="64"/>
    </row>
    <row r="23" spans="1:22" ht="18">
      <c r="A23" s="69" t="s">
        <v>19</v>
      </c>
      <c r="B23" s="200"/>
      <c r="C23" s="201"/>
      <c r="D23" s="201"/>
      <c r="E23" s="202"/>
      <c r="F23" s="67"/>
      <c r="G23" s="69" t="s">
        <v>19</v>
      </c>
      <c r="H23" s="200" t="s">
        <v>204</v>
      </c>
      <c r="I23" s="201"/>
      <c r="J23" s="201"/>
      <c r="K23" s="202"/>
      <c r="L23" s="67" t="s">
        <v>26</v>
      </c>
      <c r="M23" s="69" t="s">
        <v>19</v>
      </c>
      <c r="N23" s="200"/>
      <c r="O23" s="201"/>
      <c r="P23" s="201"/>
      <c r="Q23" s="202"/>
      <c r="R23" s="67"/>
      <c r="S23" s="64"/>
    </row>
    <row r="24" spans="1:22" ht="18">
      <c r="A24" s="69" t="s">
        <v>21</v>
      </c>
      <c r="B24" s="203"/>
      <c r="C24" s="201"/>
      <c r="D24" s="201"/>
      <c r="E24" s="202"/>
      <c r="F24" s="67"/>
      <c r="G24" s="69" t="s">
        <v>21</v>
      </c>
      <c r="H24" s="204"/>
      <c r="I24" s="204"/>
      <c r="J24" s="204"/>
      <c r="K24" s="204"/>
      <c r="L24" s="67"/>
      <c r="M24" s="69" t="s">
        <v>21</v>
      </c>
      <c r="N24" s="204"/>
      <c r="O24" s="204"/>
      <c r="P24" s="204"/>
      <c r="Q24" s="204"/>
      <c r="R24" s="67"/>
      <c r="S24" s="64"/>
    </row>
    <row r="25" spans="1:22">
      <c r="A25" s="101"/>
      <c r="F25" s="101"/>
      <c r="G25" s="66" t="s">
        <v>317</v>
      </c>
      <c r="H25" s="204"/>
      <c r="I25" s="204"/>
      <c r="J25" s="204"/>
      <c r="K25" s="204"/>
      <c r="L25" s="70"/>
      <c r="M25" s="73">
        <v>501</v>
      </c>
      <c r="N25" s="203"/>
      <c r="O25" s="201"/>
      <c r="P25" s="201"/>
      <c r="Q25" s="202"/>
      <c r="R25" s="67"/>
      <c r="S25" s="64"/>
    </row>
    <row r="26" spans="1:22">
      <c r="A26" s="74">
        <v>502</v>
      </c>
      <c r="B26" s="220"/>
      <c r="C26" s="221"/>
      <c r="D26" s="221"/>
      <c r="E26" s="222"/>
      <c r="F26" s="64"/>
      <c r="G26" s="95">
        <v>502</v>
      </c>
      <c r="H26" s="64"/>
      <c r="I26" s="64"/>
      <c r="J26" s="64"/>
      <c r="K26" s="64"/>
      <c r="L26" s="62"/>
      <c r="M26" s="74">
        <v>502</v>
      </c>
      <c r="N26" s="204"/>
      <c r="O26" s="204"/>
      <c r="P26" s="204"/>
      <c r="Q26" s="204"/>
      <c r="R26" s="67"/>
      <c r="S26" s="64"/>
    </row>
    <row r="27" spans="1:22">
      <c r="A27" s="66"/>
      <c r="B27" s="204"/>
      <c r="C27" s="204"/>
      <c r="D27" s="204"/>
      <c r="E27" s="204"/>
      <c r="F27" s="70"/>
      <c r="G27" s="66"/>
      <c r="H27" s="204"/>
      <c r="I27" s="204"/>
      <c r="J27" s="204"/>
      <c r="K27" s="204"/>
      <c r="L27" s="70"/>
      <c r="M27" s="67" t="s">
        <v>11</v>
      </c>
      <c r="N27" s="204"/>
      <c r="O27" s="204"/>
      <c r="P27" s="204"/>
      <c r="Q27" s="204"/>
      <c r="R27" s="67"/>
      <c r="S27" s="64"/>
      <c r="T27" s="75"/>
      <c r="U27" s="75"/>
      <c r="V27" s="75"/>
    </row>
    <row r="28" spans="1:22">
      <c r="A28" s="67" t="s">
        <v>12</v>
      </c>
      <c r="B28" s="200" t="s">
        <v>300</v>
      </c>
      <c r="C28" s="201"/>
      <c r="D28" s="201"/>
      <c r="E28" s="202"/>
      <c r="F28" s="149" t="s">
        <v>283</v>
      </c>
      <c r="G28" s="67" t="s">
        <v>12</v>
      </c>
      <c r="H28" s="200" t="s">
        <v>284</v>
      </c>
      <c r="I28" s="201"/>
      <c r="J28" s="201"/>
      <c r="K28" s="202"/>
      <c r="L28" s="149" t="s">
        <v>283</v>
      </c>
      <c r="M28" s="67" t="s">
        <v>12</v>
      </c>
      <c r="N28" s="204"/>
      <c r="O28" s="204"/>
      <c r="P28" s="204"/>
      <c r="Q28" s="204"/>
      <c r="R28" s="67"/>
      <c r="S28" s="64"/>
    </row>
    <row r="29" spans="1:22" ht="18">
      <c r="A29" s="67" t="s">
        <v>34</v>
      </c>
      <c r="B29" s="64"/>
      <c r="C29" s="64"/>
      <c r="D29" s="64"/>
      <c r="E29" s="64"/>
      <c r="F29" s="64"/>
      <c r="G29" s="67" t="s">
        <v>34</v>
      </c>
      <c r="H29" s="204" t="s">
        <v>267</v>
      </c>
      <c r="I29" s="204"/>
      <c r="J29" s="204"/>
      <c r="K29" s="204"/>
      <c r="L29" s="69" t="s">
        <v>264</v>
      </c>
      <c r="M29" s="67" t="s">
        <v>34</v>
      </c>
      <c r="N29" s="64"/>
      <c r="O29" s="64"/>
      <c r="P29" s="64"/>
      <c r="Q29" s="64"/>
      <c r="R29" s="64"/>
      <c r="S29" s="64"/>
    </row>
    <row r="30" spans="1:22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76"/>
      <c r="U30" s="76"/>
    </row>
    <row r="31" spans="1:22">
      <c r="A31" s="65"/>
      <c r="B31" s="65"/>
      <c r="C31" s="65"/>
      <c r="D31" s="77"/>
      <c r="E31" s="77"/>
      <c r="F31" s="77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</row>
    <row r="32" spans="1:22">
      <c r="A32" s="65"/>
      <c r="B32" s="240"/>
      <c r="C32" s="240"/>
      <c r="D32" s="240"/>
      <c r="E32" s="240"/>
      <c r="F32" s="65"/>
      <c r="G32" s="240"/>
      <c r="H32" s="240"/>
      <c r="I32" s="240"/>
      <c r="J32" s="240"/>
      <c r="K32" s="65"/>
      <c r="L32" s="65"/>
      <c r="M32" s="65"/>
      <c r="N32" s="65"/>
      <c r="O32" s="65"/>
      <c r="P32" s="65"/>
      <c r="Q32" s="65"/>
      <c r="R32" s="65"/>
      <c r="S32" s="64"/>
    </row>
    <row r="33" spans="1:19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4"/>
    </row>
    <row r="34" spans="1:19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4"/>
    </row>
    <row r="35" spans="1:19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64"/>
      <c r="L35" s="64"/>
      <c r="M35" s="78"/>
      <c r="N35" s="78"/>
      <c r="O35" s="78"/>
      <c r="P35" s="78"/>
      <c r="Q35" s="78"/>
      <c r="R35" s="78"/>
      <c r="S35" s="64"/>
    </row>
    <row r="36" spans="1:19" ht="12.75" customHeight="1">
      <c r="A36" s="218" t="s">
        <v>13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64"/>
    </row>
    <row r="37" spans="1:19">
      <c r="A37" s="207" t="s">
        <v>1</v>
      </c>
      <c r="B37" s="208"/>
      <c r="C37" s="208"/>
      <c r="D37" s="207" t="s">
        <v>2</v>
      </c>
      <c r="E37" s="208"/>
      <c r="F37" s="208"/>
      <c r="G37" s="207" t="s">
        <v>3</v>
      </c>
      <c r="H37" s="208"/>
      <c r="I37" s="208"/>
      <c r="J37" s="207" t="s">
        <v>4</v>
      </c>
      <c r="K37" s="208"/>
      <c r="L37" s="208"/>
      <c r="M37" s="208" t="s">
        <v>5</v>
      </c>
      <c r="N37" s="208"/>
      <c r="O37" s="208"/>
      <c r="P37" s="208" t="s">
        <v>6</v>
      </c>
      <c r="Q37" s="208"/>
      <c r="R37" s="208"/>
      <c r="S37" s="64"/>
    </row>
    <row r="38" spans="1:19">
      <c r="A38" s="67" t="s">
        <v>268</v>
      </c>
      <c r="B38" s="67" t="s">
        <v>7</v>
      </c>
      <c r="C38" s="67"/>
      <c r="D38" s="67" t="s">
        <v>268</v>
      </c>
      <c r="E38" s="67" t="s">
        <v>7</v>
      </c>
      <c r="F38" s="67"/>
      <c r="G38" s="67" t="s">
        <v>268</v>
      </c>
      <c r="H38" s="67" t="s">
        <v>7</v>
      </c>
      <c r="I38" s="67"/>
      <c r="J38" s="67" t="s">
        <v>268</v>
      </c>
      <c r="K38" s="67" t="s">
        <v>7</v>
      </c>
      <c r="L38" s="67"/>
      <c r="M38" s="67" t="s">
        <v>268</v>
      </c>
      <c r="N38" s="67" t="s">
        <v>7</v>
      </c>
      <c r="O38" s="67"/>
      <c r="P38" s="67" t="s">
        <v>268</v>
      </c>
      <c r="Q38" s="67" t="s">
        <v>7</v>
      </c>
      <c r="R38" s="67"/>
      <c r="S38" s="64"/>
    </row>
    <row r="39" spans="1:19">
      <c r="A39" s="67">
        <v>701</v>
      </c>
      <c r="B39" s="192" t="s">
        <v>136</v>
      </c>
      <c r="C39" s="192" t="s">
        <v>35</v>
      </c>
      <c r="D39" s="67">
        <v>701</v>
      </c>
      <c r="E39" s="79" t="s">
        <v>322</v>
      </c>
      <c r="F39" s="74" t="s">
        <v>323</v>
      </c>
      <c r="G39" s="67">
        <v>701</v>
      </c>
      <c r="J39" s="67">
        <v>701</v>
      </c>
      <c r="K39" s="71" t="s">
        <v>102</v>
      </c>
      <c r="L39" s="71" t="s">
        <v>28</v>
      </c>
      <c r="M39" s="67">
        <v>701</v>
      </c>
      <c r="N39" s="165" t="s">
        <v>89</v>
      </c>
      <c r="O39" s="165" t="s">
        <v>32</v>
      </c>
      <c r="P39" s="67">
        <v>701</v>
      </c>
      <c r="Q39" s="67" t="s">
        <v>90</v>
      </c>
      <c r="R39" s="67" t="s">
        <v>32</v>
      </c>
      <c r="S39" s="64"/>
    </row>
    <row r="40" spans="1:19">
      <c r="A40" s="67">
        <v>702</v>
      </c>
      <c r="B40" s="92" t="s">
        <v>299</v>
      </c>
      <c r="C40" s="67" t="s">
        <v>112</v>
      </c>
      <c r="D40" s="67">
        <v>702</v>
      </c>
      <c r="E40" s="68" t="s">
        <v>325</v>
      </c>
      <c r="F40" s="67" t="s">
        <v>203</v>
      </c>
      <c r="G40" s="67">
        <v>702</v>
      </c>
      <c r="H40" s="67" t="s">
        <v>326</v>
      </c>
      <c r="I40" s="67" t="s">
        <v>226</v>
      </c>
      <c r="J40" s="67">
        <v>702</v>
      </c>
      <c r="K40" s="67" t="s">
        <v>327</v>
      </c>
      <c r="L40" s="67" t="s">
        <v>24</v>
      </c>
      <c r="M40" s="67">
        <v>702</v>
      </c>
      <c r="N40" s="68" t="s">
        <v>328</v>
      </c>
      <c r="O40" s="67" t="s">
        <v>196</v>
      </c>
      <c r="P40" s="67">
        <v>702</v>
      </c>
      <c r="Q40" s="187" t="s">
        <v>338</v>
      </c>
      <c r="R40" s="187" t="s">
        <v>556</v>
      </c>
      <c r="S40" s="64"/>
    </row>
    <row r="41" spans="1:19">
      <c r="A41" s="67">
        <v>703</v>
      </c>
      <c r="B41" s="67" t="s">
        <v>329</v>
      </c>
      <c r="C41" s="67" t="s">
        <v>179</v>
      </c>
      <c r="D41" s="67">
        <v>703</v>
      </c>
      <c r="E41" s="67" t="s">
        <v>330</v>
      </c>
      <c r="F41" s="67" t="s">
        <v>172</v>
      </c>
      <c r="G41" s="67">
        <v>703</v>
      </c>
      <c r="H41" s="80" t="s">
        <v>331</v>
      </c>
      <c r="I41" s="67" t="s">
        <v>179</v>
      </c>
      <c r="J41" s="67">
        <v>703</v>
      </c>
      <c r="M41" s="67">
        <v>703</v>
      </c>
      <c r="N41" s="68" t="s">
        <v>204</v>
      </c>
      <c r="O41" s="67" t="s">
        <v>26</v>
      </c>
      <c r="P41" s="67">
        <v>703</v>
      </c>
      <c r="R41" s="101"/>
      <c r="S41" s="81"/>
    </row>
    <row r="42" spans="1:19">
      <c r="A42" s="67">
        <v>704</v>
      </c>
      <c r="B42" s="148" t="s">
        <v>306</v>
      </c>
      <c r="C42" s="147" t="s">
        <v>568</v>
      </c>
      <c r="D42" s="67">
        <v>704</v>
      </c>
      <c r="E42" s="67" t="s">
        <v>126</v>
      </c>
      <c r="F42" s="67" t="s">
        <v>127</v>
      </c>
      <c r="G42" s="67">
        <v>704</v>
      </c>
      <c r="H42" s="176" t="s">
        <v>110</v>
      </c>
      <c r="I42" s="177" t="s">
        <v>26</v>
      </c>
      <c r="J42" s="67">
        <v>704</v>
      </c>
      <c r="K42" s="67" t="s">
        <v>333</v>
      </c>
      <c r="L42" s="67" t="s">
        <v>127</v>
      </c>
      <c r="M42" s="67">
        <v>704</v>
      </c>
      <c r="N42" s="68" t="s">
        <v>334</v>
      </c>
      <c r="O42" s="67" t="s">
        <v>335</v>
      </c>
      <c r="P42" s="67">
        <v>704</v>
      </c>
      <c r="S42" s="81"/>
    </row>
    <row r="43" spans="1:19">
      <c r="A43" s="67">
        <v>705</v>
      </c>
      <c r="B43" s="67" t="s">
        <v>336</v>
      </c>
      <c r="C43" s="67" t="s">
        <v>226</v>
      </c>
      <c r="D43" s="67">
        <v>705</v>
      </c>
      <c r="E43" s="67" t="s">
        <v>337</v>
      </c>
      <c r="F43" s="131" t="s">
        <v>556</v>
      </c>
      <c r="G43" s="67">
        <v>705</v>
      </c>
      <c r="H43" s="67" t="s">
        <v>232</v>
      </c>
      <c r="I43" s="109" t="s">
        <v>224</v>
      </c>
      <c r="J43" s="67">
        <v>705</v>
      </c>
      <c r="K43" s="67" t="s">
        <v>228</v>
      </c>
      <c r="L43" s="67" t="s">
        <v>124</v>
      </c>
      <c r="M43" s="67">
        <v>705</v>
      </c>
      <c r="N43" s="67" t="s">
        <v>231</v>
      </c>
      <c r="O43" s="109" t="s">
        <v>224</v>
      </c>
      <c r="P43" s="67">
        <v>705</v>
      </c>
      <c r="Q43" s="68" t="s">
        <v>340</v>
      </c>
      <c r="R43" s="67" t="s">
        <v>335</v>
      </c>
      <c r="S43" s="64"/>
    </row>
    <row r="44" spans="1:19">
      <c r="A44" s="67">
        <v>706</v>
      </c>
      <c r="B44" s="92" t="s">
        <v>144</v>
      </c>
      <c r="C44" s="67" t="s">
        <v>172</v>
      </c>
      <c r="D44" s="67">
        <v>706</v>
      </c>
      <c r="E44" s="146" t="s">
        <v>136</v>
      </c>
      <c r="F44" s="67" t="s">
        <v>35</v>
      </c>
      <c r="G44" s="67">
        <v>706</v>
      </c>
      <c r="H44" s="93" t="s">
        <v>151</v>
      </c>
      <c r="I44" s="71" t="s">
        <v>24</v>
      </c>
      <c r="J44" s="67">
        <v>706</v>
      </c>
      <c r="K44" s="92" t="s">
        <v>234</v>
      </c>
      <c r="L44" s="67" t="s">
        <v>112</v>
      </c>
      <c r="M44" s="67">
        <v>706</v>
      </c>
      <c r="N44" s="92" t="s">
        <v>273</v>
      </c>
      <c r="O44" s="67" t="s">
        <v>112</v>
      </c>
      <c r="P44" s="67">
        <v>706</v>
      </c>
      <c r="Q44" s="148" t="s">
        <v>308</v>
      </c>
      <c r="R44" s="147" t="s">
        <v>568</v>
      </c>
      <c r="S44" s="64"/>
    </row>
    <row r="45" spans="1:19">
      <c r="A45" s="67">
        <v>707</v>
      </c>
      <c r="B45" s="71" t="s">
        <v>101</v>
      </c>
      <c r="C45" s="71" t="s">
        <v>28</v>
      </c>
      <c r="D45" s="67">
        <v>707</v>
      </c>
      <c r="E45" s="68" t="s">
        <v>158</v>
      </c>
      <c r="F45" s="67" t="s">
        <v>138</v>
      </c>
      <c r="G45" s="67">
        <v>707</v>
      </c>
      <c r="H45" s="68" t="s">
        <v>161</v>
      </c>
      <c r="I45" s="67" t="s">
        <v>138</v>
      </c>
      <c r="J45" s="67">
        <v>707</v>
      </c>
      <c r="K45" s="95" t="s">
        <v>343</v>
      </c>
      <c r="L45" s="81" t="s">
        <v>344</v>
      </c>
      <c r="M45" s="67">
        <v>707</v>
      </c>
      <c r="N45" s="71" t="s">
        <v>88</v>
      </c>
      <c r="O45" s="71" t="s">
        <v>28</v>
      </c>
      <c r="P45" s="67">
        <v>707</v>
      </c>
      <c r="Q45" s="67"/>
      <c r="R45" s="67"/>
      <c r="S45" s="64"/>
    </row>
    <row r="46" spans="1:19">
      <c r="A46" s="140" t="s">
        <v>563</v>
      </c>
      <c r="B46" s="68" t="s">
        <v>345</v>
      </c>
      <c r="C46" s="67" t="s">
        <v>219</v>
      </c>
      <c r="D46" s="140" t="s">
        <v>564</v>
      </c>
      <c r="E46" s="67" t="s">
        <v>346</v>
      </c>
      <c r="F46" s="67" t="s">
        <v>219</v>
      </c>
      <c r="G46" s="140" t="s">
        <v>563</v>
      </c>
      <c r="H46" s="82" t="s">
        <v>347</v>
      </c>
      <c r="I46" s="83" t="s">
        <v>207</v>
      </c>
      <c r="J46" s="140" t="s">
        <v>563</v>
      </c>
      <c r="K46" s="82" t="s">
        <v>348</v>
      </c>
      <c r="L46" s="83" t="s">
        <v>207</v>
      </c>
      <c r="M46" s="140" t="s">
        <v>563</v>
      </c>
      <c r="N46" s="122" t="s">
        <v>139</v>
      </c>
      <c r="O46" s="144" t="s">
        <v>351</v>
      </c>
      <c r="P46" s="140" t="s">
        <v>563</v>
      </c>
      <c r="S46" s="64"/>
    </row>
    <row r="47" spans="1:19">
      <c r="A47" s="140" t="s">
        <v>564</v>
      </c>
      <c r="D47" s="140" t="s">
        <v>563</v>
      </c>
      <c r="E47" s="68" t="s">
        <v>352</v>
      </c>
      <c r="F47" s="95" t="s">
        <v>221</v>
      </c>
      <c r="G47" s="140" t="s">
        <v>564</v>
      </c>
      <c r="H47" s="68" t="s">
        <v>353</v>
      </c>
      <c r="I47" s="91" t="s">
        <v>221</v>
      </c>
      <c r="J47" s="140" t="s">
        <v>564</v>
      </c>
      <c r="K47" s="67" t="s">
        <v>350</v>
      </c>
      <c r="L47" s="130" t="s">
        <v>302</v>
      </c>
      <c r="M47" s="140" t="s">
        <v>564</v>
      </c>
      <c r="N47" s="92" t="s">
        <v>254</v>
      </c>
      <c r="O47" s="67" t="s">
        <v>305</v>
      </c>
      <c r="P47" s="140" t="s">
        <v>564</v>
      </c>
      <c r="Q47" s="92" t="s">
        <v>251</v>
      </c>
      <c r="R47" s="67" t="s">
        <v>305</v>
      </c>
      <c r="S47" s="64"/>
    </row>
    <row r="48" spans="1:19">
      <c r="A48" s="67">
        <v>711</v>
      </c>
      <c r="D48" s="67">
        <v>711</v>
      </c>
      <c r="E48" s="67"/>
      <c r="F48" s="67"/>
      <c r="G48" s="67">
        <v>711</v>
      </c>
      <c r="I48" s="101"/>
      <c r="J48" s="67">
        <v>711</v>
      </c>
      <c r="K48" s="67" t="s">
        <v>310</v>
      </c>
      <c r="L48" s="117" t="s">
        <v>550</v>
      </c>
      <c r="M48" s="67">
        <v>711</v>
      </c>
      <c r="N48" s="118" t="s">
        <v>303</v>
      </c>
      <c r="O48" s="118" t="s">
        <v>550</v>
      </c>
      <c r="P48" s="67">
        <v>711</v>
      </c>
      <c r="Q48" s="67"/>
      <c r="R48" s="67"/>
      <c r="S48" s="64"/>
    </row>
    <row r="49" spans="1:19">
      <c r="A49" s="67">
        <v>712</v>
      </c>
      <c r="B49" s="64"/>
      <c r="C49" s="64"/>
      <c r="D49" s="67">
        <v>712</v>
      </c>
      <c r="E49" s="64"/>
      <c r="F49" s="62"/>
      <c r="G49" s="67">
        <v>712</v>
      </c>
      <c r="H49" s="102" t="s">
        <v>202</v>
      </c>
      <c r="I49" s="83" t="s">
        <v>156</v>
      </c>
      <c r="J49" s="67">
        <v>712</v>
      </c>
      <c r="K49" s="67" t="s">
        <v>354</v>
      </c>
      <c r="L49" s="67" t="s">
        <v>355</v>
      </c>
      <c r="M49" s="67">
        <v>712</v>
      </c>
      <c r="N49" s="103"/>
      <c r="O49" s="104"/>
      <c r="P49" s="67">
        <v>712</v>
      </c>
      <c r="Q49" s="62"/>
      <c r="R49" s="62"/>
      <c r="S49" s="64"/>
    </row>
    <row r="50" spans="1:19">
      <c r="A50" s="67">
        <v>302</v>
      </c>
      <c r="B50" s="64"/>
      <c r="C50" s="64"/>
      <c r="D50" s="67">
        <v>301</v>
      </c>
      <c r="E50" s="67" t="s">
        <v>29</v>
      </c>
      <c r="F50" s="67" t="s">
        <v>30</v>
      </c>
      <c r="G50" s="67"/>
      <c r="H50" s="103"/>
      <c r="I50" s="104"/>
      <c r="J50" s="140">
        <v>301</v>
      </c>
      <c r="K50" s="67" t="s">
        <v>356</v>
      </c>
      <c r="L50" s="67" t="s">
        <v>30</v>
      </c>
      <c r="M50" s="67"/>
      <c r="N50" s="67"/>
      <c r="O50" s="67"/>
      <c r="P50" s="67"/>
      <c r="Q50" s="67"/>
      <c r="R50" s="67"/>
      <c r="S50" s="64"/>
    </row>
    <row r="51" spans="1:19">
      <c r="A51" s="67" t="s">
        <v>22</v>
      </c>
      <c r="B51" s="223" t="s">
        <v>421</v>
      </c>
      <c r="C51" s="219"/>
      <c r="D51" s="219"/>
      <c r="E51" s="219"/>
      <c r="F51" s="67" t="s">
        <v>207</v>
      </c>
      <c r="G51" s="67" t="s">
        <v>22</v>
      </c>
      <c r="H51" s="64"/>
      <c r="I51" s="64"/>
      <c r="J51" s="64"/>
      <c r="K51" s="64"/>
      <c r="L51" s="64"/>
      <c r="M51" s="67" t="s">
        <v>22</v>
      </c>
      <c r="N51" s="204"/>
      <c r="O51" s="204"/>
      <c r="P51" s="204"/>
      <c r="Q51" s="204"/>
      <c r="R51" s="67"/>
      <c r="S51" s="64"/>
    </row>
    <row r="52" spans="1:19">
      <c r="A52" s="67" t="s">
        <v>23</v>
      </c>
      <c r="B52" s="204"/>
      <c r="C52" s="204"/>
      <c r="D52" s="204"/>
      <c r="E52" s="204"/>
      <c r="F52" s="67"/>
      <c r="G52" s="67" t="s">
        <v>23</v>
      </c>
      <c r="H52" s="200" t="s">
        <v>328</v>
      </c>
      <c r="I52" s="201"/>
      <c r="J52" s="201"/>
      <c r="K52" s="201"/>
      <c r="L52" s="67" t="s">
        <v>196</v>
      </c>
      <c r="M52" s="67" t="s">
        <v>23</v>
      </c>
      <c r="N52" s="204"/>
      <c r="O52" s="204"/>
      <c r="P52" s="204"/>
      <c r="Q52" s="204"/>
      <c r="R52" s="67"/>
      <c r="S52" s="64"/>
    </row>
    <row r="53" spans="1:19">
      <c r="A53" s="67" t="s">
        <v>9</v>
      </c>
      <c r="B53" s="204"/>
      <c r="C53" s="204"/>
      <c r="D53" s="204"/>
      <c r="E53" s="204"/>
      <c r="F53" s="67"/>
      <c r="G53" s="67" t="s">
        <v>9</v>
      </c>
      <c r="H53" s="204"/>
      <c r="I53" s="204"/>
      <c r="J53" s="204"/>
      <c r="K53" s="204"/>
      <c r="L53" s="67"/>
      <c r="M53" s="67" t="s">
        <v>9</v>
      </c>
      <c r="N53" s="204"/>
      <c r="O53" s="204"/>
      <c r="P53" s="204"/>
      <c r="Q53" s="204"/>
      <c r="R53" s="67"/>
      <c r="S53" s="64"/>
    </row>
    <row r="54" spans="1:19">
      <c r="A54" s="67" t="s">
        <v>33</v>
      </c>
      <c r="B54" s="204" t="s">
        <v>202</v>
      </c>
      <c r="C54" s="204"/>
      <c r="D54" s="204"/>
      <c r="E54" s="204"/>
      <c r="F54" s="67" t="s">
        <v>156</v>
      </c>
      <c r="G54" s="67" t="s">
        <v>33</v>
      </c>
      <c r="H54" s="200" t="s">
        <v>139</v>
      </c>
      <c r="I54" s="204"/>
      <c r="J54" s="204"/>
      <c r="K54" s="204"/>
      <c r="L54" s="67" t="s">
        <v>351</v>
      </c>
      <c r="M54" s="67" t="s">
        <v>33</v>
      </c>
      <c r="N54" s="204"/>
      <c r="O54" s="204"/>
      <c r="P54" s="204"/>
      <c r="Q54" s="204"/>
      <c r="R54" s="67"/>
      <c r="S54" s="64"/>
    </row>
    <row r="55" spans="1:19">
      <c r="A55" s="67" t="s">
        <v>8</v>
      </c>
      <c r="B55" s="235"/>
      <c r="C55" s="235"/>
      <c r="D55" s="235"/>
      <c r="E55" s="235"/>
      <c r="F55" s="67"/>
      <c r="G55" s="67" t="s">
        <v>8</v>
      </c>
      <c r="H55" s="200" t="s">
        <v>325</v>
      </c>
      <c r="I55" s="204"/>
      <c r="J55" s="204"/>
      <c r="K55" s="204"/>
      <c r="L55" s="67" t="s">
        <v>203</v>
      </c>
      <c r="M55" s="67" t="s">
        <v>8</v>
      </c>
      <c r="N55" s="209" t="s">
        <v>327</v>
      </c>
      <c r="O55" s="209"/>
      <c r="P55" s="209"/>
      <c r="Q55" s="209"/>
      <c r="R55" s="96" t="s">
        <v>24</v>
      </c>
      <c r="S55" s="64"/>
    </row>
    <row r="56" spans="1:19" ht="19.5" customHeight="1">
      <c r="A56" s="69" t="s">
        <v>19</v>
      </c>
      <c r="B56" s="223" t="s">
        <v>205</v>
      </c>
      <c r="C56" s="219"/>
      <c r="D56" s="219"/>
      <c r="E56" s="219"/>
      <c r="F56" s="177" t="s">
        <v>26</v>
      </c>
      <c r="G56" s="69" t="s">
        <v>19</v>
      </c>
      <c r="H56" s="210" t="s">
        <v>406</v>
      </c>
      <c r="I56" s="210"/>
      <c r="J56" s="210"/>
      <c r="K56" s="210"/>
      <c r="L56" s="147" t="s">
        <v>18</v>
      </c>
      <c r="M56" s="84" t="s">
        <v>19</v>
      </c>
      <c r="N56" s="236" t="s">
        <v>357</v>
      </c>
      <c r="O56" s="237"/>
      <c r="P56" s="237"/>
      <c r="Q56" s="238"/>
      <c r="R56" s="87" t="s">
        <v>355</v>
      </c>
      <c r="S56" s="64"/>
    </row>
    <row r="57" spans="1:19" ht="18">
      <c r="A57" s="69" t="s">
        <v>20</v>
      </c>
      <c r="B57" s="204"/>
      <c r="C57" s="204"/>
      <c r="D57" s="204"/>
      <c r="E57" s="204"/>
      <c r="F57" s="67"/>
      <c r="G57" s="69" t="s">
        <v>20</v>
      </c>
      <c r="H57" s="204"/>
      <c r="I57" s="204"/>
      <c r="J57" s="204"/>
      <c r="K57" s="204"/>
      <c r="L57" s="67"/>
      <c r="M57" s="69" t="s">
        <v>20</v>
      </c>
      <c r="N57" s="64"/>
      <c r="O57" s="64"/>
      <c r="P57" s="64"/>
      <c r="Q57" s="64"/>
      <c r="R57" s="62"/>
      <c r="S57" s="64"/>
    </row>
    <row r="58" spans="1:19">
      <c r="A58" s="66">
        <v>201</v>
      </c>
      <c r="B58" s="204" t="s">
        <v>318</v>
      </c>
      <c r="C58" s="204"/>
      <c r="D58" s="204"/>
      <c r="E58" s="204"/>
      <c r="F58" s="134" t="s">
        <v>560</v>
      </c>
      <c r="G58" s="67">
        <v>501</v>
      </c>
      <c r="H58" s="204"/>
      <c r="I58" s="204"/>
      <c r="J58" s="204"/>
      <c r="K58" s="204"/>
      <c r="L58" s="85"/>
      <c r="M58" s="67">
        <v>501</v>
      </c>
      <c r="N58" s="204"/>
      <c r="O58" s="204"/>
      <c r="P58" s="204"/>
      <c r="Q58" s="204"/>
      <c r="R58" s="67"/>
      <c r="S58" s="64"/>
    </row>
    <row r="59" spans="1:19">
      <c r="A59" s="67">
        <v>502</v>
      </c>
      <c r="B59" s="203" t="s">
        <v>358</v>
      </c>
      <c r="C59" s="201"/>
      <c r="D59" s="201"/>
      <c r="E59" s="201"/>
      <c r="F59" s="201"/>
      <c r="G59" s="201"/>
      <c r="H59" s="202"/>
      <c r="I59" s="67" t="s">
        <v>111</v>
      </c>
      <c r="J59" s="67">
        <v>502</v>
      </c>
      <c r="K59" s="203" t="s">
        <v>359</v>
      </c>
      <c r="L59" s="201"/>
      <c r="M59" s="201"/>
      <c r="N59" s="201"/>
      <c r="O59" s="201"/>
      <c r="P59" s="201"/>
      <c r="Q59" s="202"/>
      <c r="R59" s="67" t="s">
        <v>111</v>
      </c>
      <c r="S59" s="64"/>
    </row>
    <row r="60" spans="1:19">
      <c r="G60" s="67" t="s">
        <v>11</v>
      </c>
      <c r="H60" s="204"/>
      <c r="I60" s="204"/>
      <c r="J60" s="204"/>
      <c r="K60" s="204"/>
      <c r="L60" s="67"/>
      <c r="M60" s="95" t="s">
        <v>317</v>
      </c>
      <c r="N60" s="204"/>
      <c r="O60" s="204"/>
      <c r="P60" s="204"/>
      <c r="Q60" s="204"/>
      <c r="R60" s="70"/>
      <c r="S60" s="64"/>
    </row>
    <row r="61" spans="1:19">
      <c r="A61" s="67" t="s">
        <v>12</v>
      </c>
      <c r="B61" s="200" t="s">
        <v>360</v>
      </c>
      <c r="C61" s="204"/>
      <c r="D61" s="204"/>
      <c r="E61" s="204"/>
      <c r="F61" s="68" t="s">
        <v>155</v>
      </c>
      <c r="G61" s="67" t="s">
        <v>12</v>
      </c>
      <c r="H61" s="200"/>
      <c r="I61" s="201"/>
      <c r="J61" s="201"/>
      <c r="K61" s="202"/>
      <c r="L61" s="67"/>
      <c r="M61" s="67" t="s">
        <v>12</v>
      </c>
      <c r="N61" s="204"/>
      <c r="O61" s="204"/>
      <c r="P61" s="204"/>
      <c r="Q61" s="204"/>
      <c r="R61" s="67"/>
      <c r="S61" s="64"/>
    </row>
    <row r="62" spans="1:19">
      <c r="G62" s="67" t="s">
        <v>34</v>
      </c>
      <c r="H62" s="204"/>
      <c r="I62" s="204"/>
      <c r="J62" s="204"/>
      <c r="K62" s="204"/>
      <c r="L62" s="67"/>
      <c r="M62" s="67" t="s">
        <v>34</v>
      </c>
      <c r="N62" s="204"/>
      <c r="O62" s="204"/>
      <c r="P62" s="204"/>
      <c r="Q62" s="204"/>
      <c r="R62" s="67"/>
      <c r="S62" s="64"/>
    </row>
    <row r="63" spans="1:19">
      <c r="A63" s="65"/>
      <c r="B63" s="65"/>
      <c r="C63" s="65"/>
      <c r="D63" s="65"/>
      <c r="E63" s="65"/>
      <c r="F63" s="65"/>
      <c r="G63" s="65"/>
      <c r="H63" s="77"/>
      <c r="I63" s="77"/>
      <c r="J63" s="65"/>
      <c r="K63" s="65"/>
      <c r="L63" s="65"/>
      <c r="M63" s="65"/>
      <c r="N63" s="65"/>
      <c r="O63" s="65"/>
      <c r="P63" s="65"/>
      <c r="Q63" s="65"/>
      <c r="R63" s="65"/>
      <c r="S63" s="64"/>
    </row>
    <row r="64" spans="1:19">
      <c r="A64" s="65"/>
      <c r="B64" s="65"/>
      <c r="C64" s="65"/>
      <c r="D64" s="65"/>
      <c r="E64" s="65"/>
      <c r="F64" s="65"/>
      <c r="G64" s="65"/>
      <c r="H64" s="77"/>
      <c r="I64" s="77"/>
      <c r="J64" s="65"/>
      <c r="K64" s="65"/>
      <c r="L64" s="65"/>
      <c r="M64" s="65"/>
      <c r="N64" s="65"/>
      <c r="O64" s="65"/>
      <c r="P64" s="65"/>
      <c r="Q64" s="65"/>
      <c r="R64" s="65"/>
      <c r="S64" s="64"/>
    </row>
    <row r="65" spans="1:19">
      <c r="A65" s="65"/>
      <c r="B65" s="65"/>
      <c r="C65" s="65"/>
      <c r="D65" s="65"/>
      <c r="E65" s="65"/>
      <c r="F65" s="65"/>
      <c r="G65" s="65"/>
      <c r="H65" s="77"/>
      <c r="I65" s="77"/>
      <c r="J65" s="65"/>
      <c r="K65" s="65"/>
      <c r="L65" s="65"/>
      <c r="M65" s="65"/>
      <c r="N65" s="65"/>
      <c r="O65" s="65"/>
      <c r="P65" s="65"/>
      <c r="Q65" s="65"/>
      <c r="R65" s="65"/>
      <c r="S65" s="64"/>
    </row>
    <row r="66" spans="1:19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4"/>
    </row>
    <row r="67" spans="1:19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4"/>
    </row>
    <row r="68" spans="1:19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4"/>
    </row>
    <row r="69" spans="1:19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4"/>
    </row>
    <row r="70" spans="1:19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4"/>
    </row>
    <row r="71" spans="1:19">
      <c r="A71" s="65"/>
      <c r="B71" s="65"/>
      <c r="C71" s="65"/>
      <c r="D71" s="65"/>
      <c r="G71" s="65"/>
      <c r="H71" s="65"/>
      <c r="I71" s="65"/>
      <c r="J71" s="65"/>
      <c r="K71" s="64"/>
      <c r="L71" s="64"/>
      <c r="M71" s="65"/>
      <c r="N71" s="65"/>
      <c r="O71" s="65"/>
      <c r="P71" s="65"/>
      <c r="Q71" s="65"/>
      <c r="R71" s="65"/>
      <c r="S71" s="64"/>
    </row>
    <row r="72" spans="1:19">
      <c r="A72" s="65"/>
      <c r="B72" s="65"/>
      <c r="C72" s="65"/>
      <c r="D72" s="65"/>
      <c r="E72" s="65"/>
      <c r="F72" s="65"/>
      <c r="G72" s="65"/>
      <c r="H72" s="64"/>
      <c r="I72" s="64"/>
      <c r="J72" s="65"/>
      <c r="K72" s="65"/>
      <c r="L72" s="65"/>
      <c r="M72" s="65"/>
      <c r="N72" s="65"/>
      <c r="O72" s="65"/>
      <c r="P72" s="65"/>
      <c r="Q72" s="65"/>
      <c r="R72" s="65"/>
      <c r="S72" s="64"/>
    </row>
    <row r="73" spans="1:19">
      <c r="A73" s="65"/>
      <c r="B73" s="64"/>
      <c r="C73" s="64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4"/>
      <c r="O73" s="64"/>
      <c r="P73" s="65"/>
      <c r="Q73" s="65"/>
      <c r="R73" s="65"/>
      <c r="S73" s="64"/>
    </row>
    <row r="74" spans="1:19" ht="12.75" customHeight="1">
      <c r="A74" s="218" t="s">
        <v>14</v>
      </c>
      <c r="B74" s="218"/>
      <c r="C74" s="218"/>
      <c r="D74" s="218"/>
      <c r="E74" s="218"/>
      <c r="F74" s="218"/>
      <c r="G74" s="218"/>
      <c r="H74" s="218"/>
      <c r="I74" s="218"/>
      <c r="J74" s="218"/>
      <c r="K74" s="218"/>
      <c r="L74" s="218"/>
      <c r="M74" s="218"/>
      <c r="N74" s="218"/>
      <c r="O74" s="218"/>
      <c r="P74" s="218"/>
      <c r="Q74" s="218"/>
      <c r="R74" s="218"/>
      <c r="S74" s="64"/>
    </row>
    <row r="75" spans="1:19">
      <c r="A75" s="207" t="s">
        <v>1</v>
      </c>
      <c r="B75" s="208"/>
      <c r="C75" s="208"/>
      <c r="D75" s="207" t="s">
        <v>2</v>
      </c>
      <c r="E75" s="208"/>
      <c r="F75" s="208"/>
      <c r="G75" s="207" t="s">
        <v>3</v>
      </c>
      <c r="H75" s="208"/>
      <c r="I75" s="208"/>
      <c r="J75" s="207" t="s">
        <v>4</v>
      </c>
      <c r="K75" s="208"/>
      <c r="L75" s="208"/>
      <c r="M75" s="208" t="s">
        <v>5</v>
      </c>
      <c r="N75" s="208"/>
      <c r="O75" s="208"/>
      <c r="P75" s="208" t="s">
        <v>6</v>
      </c>
      <c r="Q75" s="208"/>
      <c r="R75" s="208"/>
      <c r="S75" s="64"/>
    </row>
    <row r="76" spans="1:19">
      <c r="A76" s="67" t="s">
        <v>268</v>
      </c>
      <c r="B76" s="67" t="s">
        <v>7</v>
      </c>
      <c r="C76" s="67"/>
      <c r="D76" s="67" t="s">
        <v>268</v>
      </c>
      <c r="E76" s="67" t="s">
        <v>7</v>
      </c>
      <c r="F76" s="67"/>
      <c r="G76" s="67" t="s">
        <v>268</v>
      </c>
      <c r="H76" s="67" t="s">
        <v>7</v>
      </c>
      <c r="I76" s="67"/>
      <c r="J76" s="67" t="s">
        <v>268</v>
      </c>
      <c r="K76" s="67" t="s">
        <v>7</v>
      </c>
      <c r="L76" s="67"/>
      <c r="M76" s="67" t="s">
        <v>268</v>
      </c>
      <c r="N76" s="67" t="s">
        <v>7</v>
      </c>
      <c r="O76" s="67"/>
      <c r="P76" s="67" t="s">
        <v>268</v>
      </c>
      <c r="Q76" s="67" t="s">
        <v>7</v>
      </c>
      <c r="R76" s="67"/>
      <c r="S76" s="64"/>
    </row>
    <row r="77" spans="1:19">
      <c r="A77" s="67">
        <v>701</v>
      </c>
      <c r="B77" s="68" t="s">
        <v>361</v>
      </c>
      <c r="C77" s="67" t="s">
        <v>335</v>
      </c>
      <c r="D77" s="67">
        <v>701</v>
      </c>
      <c r="E77" s="68" t="s">
        <v>332</v>
      </c>
      <c r="F77" s="146" t="s">
        <v>35</v>
      </c>
      <c r="G77" s="67">
        <v>701</v>
      </c>
      <c r="H77" s="147" t="s">
        <v>341</v>
      </c>
      <c r="I77" s="147" t="s">
        <v>35</v>
      </c>
      <c r="J77" s="67">
        <v>701</v>
      </c>
      <c r="K77" s="67" t="s">
        <v>362</v>
      </c>
      <c r="L77" s="67" t="s">
        <v>124</v>
      </c>
      <c r="M77" s="67">
        <v>701</v>
      </c>
      <c r="N77" s="67" t="s">
        <v>363</v>
      </c>
      <c r="O77" s="67" t="s">
        <v>364</v>
      </c>
      <c r="P77" s="67">
        <v>701</v>
      </c>
      <c r="Q77" s="92" t="s">
        <v>152</v>
      </c>
      <c r="R77" s="67" t="s">
        <v>153</v>
      </c>
      <c r="S77" s="64"/>
    </row>
    <row r="78" spans="1:19">
      <c r="A78" s="67">
        <v>702</v>
      </c>
      <c r="B78" s="71" t="s">
        <v>102</v>
      </c>
      <c r="C78" s="71" t="s">
        <v>28</v>
      </c>
      <c r="D78" s="67">
        <v>702</v>
      </c>
      <c r="E78" s="67" t="s">
        <v>101</v>
      </c>
      <c r="F78" s="67" t="s">
        <v>28</v>
      </c>
      <c r="G78" s="67">
        <v>702</v>
      </c>
      <c r="H78" s="92" t="s">
        <v>238</v>
      </c>
      <c r="I78" s="124" t="s">
        <v>553</v>
      </c>
      <c r="J78" s="67">
        <v>702</v>
      </c>
      <c r="K78" s="68" t="s">
        <v>366</v>
      </c>
      <c r="L78" s="67" t="s">
        <v>196</v>
      </c>
      <c r="M78" s="67">
        <v>702</v>
      </c>
      <c r="N78" s="67" t="s">
        <v>333</v>
      </c>
      <c r="O78" s="67" t="s">
        <v>127</v>
      </c>
      <c r="P78" s="67">
        <v>702</v>
      </c>
      <c r="Q78" s="67" t="s">
        <v>368</v>
      </c>
      <c r="R78" s="67" t="s">
        <v>179</v>
      </c>
      <c r="S78" s="64"/>
    </row>
    <row r="79" spans="1:19">
      <c r="A79" s="67">
        <v>703</v>
      </c>
      <c r="B79" s="92" t="s">
        <v>149</v>
      </c>
      <c r="C79" s="67" t="s">
        <v>217</v>
      </c>
      <c r="D79" s="67">
        <v>703</v>
      </c>
      <c r="E79" s="68" t="s">
        <v>365</v>
      </c>
      <c r="F79" s="67" t="s">
        <v>203</v>
      </c>
      <c r="G79" s="67">
        <v>703</v>
      </c>
      <c r="H79" s="71" t="s">
        <v>128</v>
      </c>
      <c r="I79" s="71" t="s">
        <v>127</v>
      </c>
      <c r="J79" s="67">
        <v>703</v>
      </c>
      <c r="K79" s="67" t="s">
        <v>329</v>
      </c>
      <c r="L79" s="67" t="s">
        <v>179</v>
      </c>
      <c r="M79" s="67">
        <v>703</v>
      </c>
      <c r="N79" s="67" t="s">
        <v>287</v>
      </c>
      <c r="O79" s="67" t="s">
        <v>118</v>
      </c>
      <c r="P79" s="67">
        <v>703</v>
      </c>
      <c r="Q79" s="67" t="s">
        <v>294</v>
      </c>
      <c r="R79" s="67" t="s">
        <v>118</v>
      </c>
      <c r="S79" s="64"/>
    </row>
    <row r="80" spans="1:19">
      <c r="A80" s="67">
        <v>704</v>
      </c>
      <c r="B80" s="148" t="s">
        <v>158</v>
      </c>
      <c r="C80" s="147" t="s">
        <v>160</v>
      </c>
      <c r="D80" s="67">
        <v>704</v>
      </c>
      <c r="E80" s="68" t="s">
        <v>209</v>
      </c>
      <c r="F80" s="67" t="s">
        <v>160</v>
      </c>
      <c r="G80" s="67">
        <v>704</v>
      </c>
      <c r="H80" s="145" t="s">
        <v>569</v>
      </c>
      <c r="I80" s="67" t="s">
        <v>160</v>
      </c>
      <c r="J80" s="67">
        <v>704</v>
      </c>
      <c r="K80" s="92" t="s">
        <v>150</v>
      </c>
      <c r="L80" s="67" t="s">
        <v>217</v>
      </c>
      <c r="M80" s="67">
        <v>704</v>
      </c>
      <c r="N80" s="67" t="s">
        <v>370</v>
      </c>
      <c r="O80" s="67" t="s">
        <v>247</v>
      </c>
      <c r="P80" s="67">
        <v>704</v>
      </c>
      <c r="Q80" s="67" t="s">
        <v>372</v>
      </c>
      <c r="R80" s="130" t="s">
        <v>555</v>
      </c>
      <c r="S80" s="64"/>
    </row>
    <row r="81" spans="1:19">
      <c r="A81" s="67">
        <v>705</v>
      </c>
      <c r="B81" s="67" t="s">
        <v>134</v>
      </c>
      <c r="C81" s="67" t="s">
        <v>133</v>
      </c>
      <c r="D81" s="67">
        <v>705</v>
      </c>
      <c r="E81" s="67" t="s">
        <v>132</v>
      </c>
      <c r="F81" s="67" t="s">
        <v>133</v>
      </c>
      <c r="G81" s="67">
        <v>705</v>
      </c>
      <c r="H81" s="68" t="s">
        <v>371</v>
      </c>
      <c r="I81" s="67" t="s">
        <v>177</v>
      </c>
      <c r="J81" s="67">
        <v>705</v>
      </c>
      <c r="K81" s="100" t="s">
        <v>323</v>
      </c>
      <c r="L81" s="62" t="s">
        <v>540</v>
      </c>
      <c r="M81" s="67">
        <v>705</v>
      </c>
      <c r="N81" s="67" t="s">
        <v>231</v>
      </c>
      <c r="O81" s="109" t="s">
        <v>224</v>
      </c>
      <c r="P81" s="67">
        <v>705</v>
      </c>
      <c r="Q81" s="67" t="s">
        <v>232</v>
      </c>
      <c r="R81" s="109" t="s">
        <v>224</v>
      </c>
      <c r="S81" s="64"/>
    </row>
    <row r="82" spans="1:19">
      <c r="A82" s="67">
        <v>706</v>
      </c>
      <c r="B82" s="135" t="s">
        <v>336</v>
      </c>
      <c r="C82" s="135" t="s">
        <v>226</v>
      </c>
      <c r="D82" s="67">
        <v>706</v>
      </c>
      <c r="E82" s="68" t="s">
        <v>334</v>
      </c>
      <c r="F82" s="67" t="s">
        <v>335</v>
      </c>
      <c r="G82" s="67">
        <v>706</v>
      </c>
      <c r="H82" s="67" t="s">
        <v>285</v>
      </c>
      <c r="I82" s="67" t="s">
        <v>247</v>
      </c>
      <c r="J82" s="67">
        <v>706</v>
      </c>
      <c r="K82" s="67" t="s">
        <v>367</v>
      </c>
      <c r="L82" s="67" t="s">
        <v>247</v>
      </c>
      <c r="M82" s="67">
        <v>706</v>
      </c>
      <c r="N82" s="102" t="s">
        <v>201</v>
      </c>
      <c r="O82" s="83" t="s">
        <v>156</v>
      </c>
      <c r="P82" s="67">
        <v>706</v>
      </c>
      <c r="Q82" s="163" t="s">
        <v>272</v>
      </c>
      <c r="R82" s="162" t="s">
        <v>217</v>
      </c>
      <c r="S82" s="64"/>
    </row>
    <row r="83" spans="1:19">
      <c r="A83" s="67">
        <v>707</v>
      </c>
      <c r="B83" s="100" t="s">
        <v>323</v>
      </c>
      <c r="C83" s="62" t="s">
        <v>540</v>
      </c>
      <c r="D83" s="67">
        <v>707</v>
      </c>
      <c r="E83" s="68" t="s">
        <v>162</v>
      </c>
      <c r="F83" s="67" t="s">
        <v>138</v>
      </c>
      <c r="G83" s="67">
        <v>707</v>
      </c>
      <c r="H83" s="147" t="s">
        <v>406</v>
      </c>
      <c r="I83" s="123" t="s">
        <v>18</v>
      </c>
      <c r="J83" s="67">
        <v>707</v>
      </c>
      <c r="K83" s="147" t="s">
        <v>392</v>
      </c>
      <c r="L83" s="120" t="s">
        <v>18</v>
      </c>
      <c r="M83" s="67">
        <v>707</v>
      </c>
      <c r="N83" s="122" t="s">
        <v>280</v>
      </c>
      <c r="O83" s="189" t="s">
        <v>580</v>
      </c>
      <c r="P83" s="67">
        <v>707</v>
      </c>
      <c r="Q83" s="68" t="s">
        <v>213</v>
      </c>
      <c r="R83" s="130" t="s">
        <v>542</v>
      </c>
      <c r="S83" s="64"/>
    </row>
    <row r="84" spans="1:19">
      <c r="A84" s="140" t="s">
        <v>563</v>
      </c>
      <c r="B84" s="68" t="s">
        <v>298</v>
      </c>
      <c r="C84" s="186" t="s">
        <v>580</v>
      </c>
      <c r="D84" s="140" t="s">
        <v>563</v>
      </c>
      <c r="E84" s="92" t="s">
        <v>106</v>
      </c>
      <c r="F84" s="94" t="s">
        <v>316</v>
      </c>
      <c r="G84" s="140" t="s">
        <v>563</v>
      </c>
      <c r="H84" s="68" t="s">
        <v>211</v>
      </c>
      <c r="I84" s="130" t="s">
        <v>542</v>
      </c>
      <c r="J84" s="140" t="s">
        <v>563</v>
      </c>
      <c r="K84" s="68" t="s">
        <v>212</v>
      </c>
      <c r="L84" s="130" t="s">
        <v>542</v>
      </c>
      <c r="M84" s="140" t="s">
        <v>563</v>
      </c>
      <c r="N84" s="67" t="s">
        <v>373</v>
      </c>
      <c r="O84" s="130" t="s">
        <v>302</v>
      </c>
      <c r="P84" s="140" t="s">
        <v>563</v>
      </c>
      <c r="Q84" s="132" t="s">
        <v>349</v>
      </c>
      <c r="R84" s="132" t="s">
        <v>302</v>
      </c>
      <c r="S84" s="64"/>
    </row>
    <row r="85" spans="1:19">
      <c r="A85" s="140" t="s">
        <v>564</v>
      </c>
      <c r="D85" s="140" t="s">
        <v>564</v>
      </c>
      <c r="E85" s="68" t="s">
        <v>274</v>
      </c>
      <c r="F85" s="116" t="s">
        <v>549</v>
      </c>
      <c r="G85" s="140" t="s">
        <v>564</v>
      </c>
      <c r="H85" s="82" t="s">
        <v>348</v>
      </c>
      <c r="I85" s="83" t="s">
        <v>207</v>
      </c>
      <c r="J85" s="140" t="s">
        <v>564</v>
      </c>
      <c r="K85" s="92" t="s">
        <v>108</v>
      </c>
      <c r="L85" s="94" t="s">
        <v>316</v>
      </c>
      <c r="M85" s="140" t="s">
        <v>564</v>
      </c>
      <c r="N85" s="92" t="s">
        <v>252</v>
      </c>
      <c r="O85" s="67" t="s">
        <v>305</v>
      </c>
      <c r="P85" s="140" t="s">
        <v>564</v>
      </c>
      <c r="Q85" s="189" t="s">
        <v>581</v>
      </c>
      <c r="R85" s="129" t="s">
        <v>305</v>
      </c>
      <c r="S85" s="64"/>
    </row>
    <row r="86" spans="1:19">
      <c r="A86" s="67">
        <v>711</v>
      </c>
      <c r="B86" s="179" t="s">
        <v>135</v>
      </c>
      <c r="C86" s="179" t="s">
        <v>35</v>
      </c>
      <c r="D86" s="67">
        <v>711</v>
      </c>
      <c r="E86" s="64"/>
      <c r="F86" s="62"/>
      <c r="G86" s="67">
        <v>711</v>
      </c>
      <c r="H86" s="67" t="s">
        <v>140</v>
      </c>
      <c r="I86" s="119" t="s">
        <v>551</v>
      </c>
      <c r="J86" s="67">
        <v>711</v>
      </c>
      <c r="K86" s="68"/>
      <c r="L86" s="67"/>
      <c r="M86" s="67">
        <v>711</v>
      </c>
      <c r="N86" s="191" t="s">
        <v>394</v>
      </c>
      <c r="O86" s="191" t="s">
        <v>395</v>
      </c>
      <c r="P86" s="67">
        <v>711</v>
      </c>
      <c r="Q86" s="62"/>
      <c r="R86" s="62"/>
      <c r="S86" s="64"/>
    </row>
    <row r="87" spans="1:19">
      <c r="A87" s="67">
        <v>712</v>
      </c>
      <c r="B87" s="64"/>
      <c r="C87" s="64"/>
      <c r="D87" s="67">
        <v>712</v>
      </c>
      <c r="E87" s="68"/>
      <c r="F87" s="67"/>
      <c r="G87" s="67">
        <v>712</v>
      </c>
      <c r="J87" s="67">
        <v>712</v>
      </c>
      <c r="K87" s="67"/>
      <c r="L87" s="67"/>
      <c r="M87" s="67">
        <v>712</v>
      </c>
      <c r="N87" s="63"/>
      <c r="O87" s="64"/>
      <c r="P87" s="67">
        <v>712</v>
      </c>
      <c r="Q87" s="62"/>
      <c r="R87" s="62"/>
      <c r="S87" s="64"/>
    </row>
    <row r="88" spans="1:19">
      <c r="A88" s="140">
        <v>301</v>
      </c>
      <c r="B88" s="67" t="s">
        <v>31</v>
      </c>
      <c r="C88" s="67" t="s">
        <v>30</v>
      </c>
      <c r="D88" s="67"/>
      <c r="E88" s="64"/>
      <c r="F88" s="64"/>
      <c r="G88" s="67"/>
      <c r="H88" s="62"/>
      <c r="I88" s="62"/>
      <c r="J88" s="140">
        <v>301</v>
      </c>
      <c r="K88" s="115" t="s">
        <v>546</v>
      </c>
      <c r="L88" s="67" t="s">
        <v>30</v>
      </c>
      <c r="M88" s="67">
        <v>302</v>
      </c>
      <c r="N88" s="67"/>
      <c r="O88" s="67"/>
      <c r="P88" s="67"/>
      <c r="Q88" s="62"/>
      <c r="R88" s="105"/>
      <c r="S88" s="64"/>
    </row>
    <row r="89" spans="1:19">
      <c r="A89" s="67" t="s">
        <v>22</v>
      </c>
      <c r="B89" s="200" t="s">
        <v>374</v>
      </c>
      <c r="C89" s="204"/>
      <c r="D89" s="204"/>
      <c r="E89" s="204"/>
      <c r="F89" s="67" t="s">
        <v>207</v>
      </c>
      <c r="G89" s="67"/>
      <c r="H89" s="232"/>
      <c r="I89" s="233"/>
      <c r="J89" s="233"/>
      <c r="K89" s="234"/>
      <c r="L89" s="67"/>
      <c r="M89" s="67" t="s">
        <v>22</v>
      </c>
      <c r="N89" s="204"/>
      <c r="O89" s="204"/>
      <c r="P89" s="204"/>
      <c r="Q89" s="204"/>
      <c r="R89" s="67"/>
      <c r="S89" s="64"/>
    </row>
    <row r="90" spans="1:19">
      <c r="A90" s="67" t="s">
        <v>9</v>
      </c>
      <c r="B90" s="204"/>
      <c r="C90" s="204"/>
      <c r="D90" s="204"/>
      <c r="E90" s="204"/>
      <c r="F90" s="67"/>
      <c r="G90" s="67" t="s">
        <v>9</v>
      </c>
      <c r="H90" s="200" t="s">
        <v>178</v>
      </c>
      <c r="I90" s="201"/>
      <c r="J90" s="201"/>
      <c r="K90" s="202"/>
      <c r="L90" s="67" t="s">
        <v>219</v>
      </c>
      <c r="M90" s="67" t="s">
        <v>9</v>
      </c>
      <c r="N90" s="200" t="s">
        <v>375</v>
      </c>
      <c r="O90" s="204"/>
      <c r="P90" s="204"/>
      <c r="Q90" s="204"/>
      <c r="R90" s="67" t="s">
        <v>177</v>
      </c>
      <c r="S90" s="64"/>
    </row>
    <row r="91" spans="1:19">
      <c r="A91" s="67" t="s">
        <v>33</v>
      </c>
      <c r="B91" s="200"/>
      <c r="C91" s="204"/>
      <c r="D91" s="204"/>
      <c r="E91" s="204"/>
      <c r="F91" s="67"/>
      <c r="G91" s="67" t="s">
        <v>33</v>
      </c>
      <c r="H91" s="204" t="s">
        <v>201</v>
      </c>
      <c r="I91" s="204"/>
      <c r="J91" s="204"/>
      <c r="K91" s="204"/>
      <c r="L91" s="67" t="s">
        <v>156</v>
      </c>
      <c r="M91" s="67" t="s">
        <v>33</v>
      </c>
      <c r="N91" s="64"/>
      <c r="O91" s="64"/>
      <c r="P91" s="64"/>
      <c r="Q91" s="64"/>
      <c r="R91" s="62"/>
      <c r="S91" s="64"/>
    </row>
    <row r="92" spans="1:19">
      <c r="A92" s="67" t="s">
        <v>8</v>
      </c>
      <c r="B92" s="204"/>
      <c r="C92" s="204"/>
      <c r="D92" s="204"/>
      <c r="E92" s="204"/>
      <c r="F92" s="67"/>
      <c r="G92" s="67" t="s">
        <v>8</v>
      </c>
      <c r="H92" s="200" t="s">
        <v>365</v>
      </c>
      <c r="I92" s="204"/>
      <c r="J92" s="204"/>
      <c r="K92" s="204"/>
      <c r="L92" s="67" t="s">
        <v>203</v>
      </c>
      <c r="M92" s="67" t="s">
        <v>8</v>
      </c>
      <c r="S92" s="64"/>
    </row>
    <row r="93" spans="1:19" ht="19.5" customHeight="1">
      <c r="A93" s="99" t="s">
        <v>19</v>
      </c>
      <c r="B93" s="220"/>
      <c r="C93" s="221"/>
      <c r="D93" s="221"/>
      <c r="E93" s="222"/>
      <c r="F93" s="62"/>
      <c r="G93" s="69" t="s">
        <v>19</v>
      </c>
      <c r="H93" s="215" t="s">
        <v>376</v>
      </c>
      <c r="I93" s="216"/>
      <c r="J93" s="216"/>
      <c r="K93" s="217"/>
      <c r="L93" s="67" t="s">
        <v>138</v>
      </c>
      <c r="M93" s="69" t="s">
        <v>19</v>
      </c>
      <c r="N93" s="200"/>
      <c r="O93" s="211"/>
      <c r="P93" s="211"/>
      <c r="Q93" s="211"/>
      <c r="R93" s="67"/>
      <c r="S93" s="64"/>
    </row>
    <row r="94" spans="1:19">
      <c r="A94" s="101"/>
      <c r="B94" s="229"/>
      <c r="C94" s="230"/>
      <c r="D94" s="230"/>
      <c r="E94" s="231"/>
      <c r="F94" s="101"/>
      <c r="G94" s="67" t="s">
        <v>214</v>
      </c>
      <c r="H94" s="200"/>
      <c r="I94" s="204"/>
      <c r="J94" s="204"/>
      <c r="K94" s="204"/>
      <c r="L94" s="67"/>
      <c r="M94" s="67" t="s">
        <v>10</v>
      </c>
      <c r="N94" s="204"/>
      <c r="O94" s="204"/>
      <c r="P94" s="204"/>
      <c r="Q94" s="204"/>
      <c r="R94" s="67"/>
      <c r="S94" s="64"/>
    </row>
    <row r="95" spans="1:19">
      <c r="A95" s="101"/>
      <c r="B95" s="229"/>
      <c r="C95" s="230"/>
      <c r="D95" s="230"/>
      <c r="E95" s="231"/>
      <c r="F95" s="101"/>
      <c r="G95" s="98">
        <v>201</v>
      </c>
      <c r="H95" s="204" t="s">
        <v>379</v>
      </c>
      <c r="I95" s="204"/>
      <c r="J95" s="204"/>
      <c r="K95" s="204"/>
      <c r="L95" s="134" t="s">
        <v>560</v>
      </c>
      <c r="M95" s="67" t="s">
        <v>34</v>
      </c>
      <c r="N95" s="204"/>
      <c r="O95" s="204"/>
      <c r="P95" s="204"/>
      <c r="Q95" s="204"/>
      <c r="R95" s="69"/>
      <c r="S95" s="64"/>
    </row>
    <row r="96" spans="1:19">
      <c r="A96" s="98">
        <v>201</v>
      </c>
      <c r="B96" s="204" t="s">
        <v>380</v>
      </c>
      <c r="C96" s="204"/>
      <c r="D96" s="204"/>
      <c r="E96" s="204"/>
      <c r="F96" s="134" t="s">
        <v>561</v>
      </c>
      <c r="G96" s="65">
        <v>501</v>
      </c>
      <c r="H96" s="204"/>
      <c r="I96" s="204"/>
      <c r="J96" s="239"/>
      <c r="K96" s="239"/>
      <c r="L96" s="65"/>
      <c r="S96" s="64"/>
    </row>
    <row r="97" spans="1:19">
      <c r="A97" s="67">
        <v>501</v>
      </c>
      <c r="B97" s="203" t="s">
        <v>378</v>
      </c>
      <c r="C97" s="201"/>
      <c r="D97" s="201"/>
      <c r="E97" s="201"/>
      <c r="F97" s="201"/>
      <c r="G97" s="201"/>
      <c r="H97" s="97" t="s">
        <v>107</v>
      </c>
      <c r="I97" s="67">
        <v>501</v>
      </c>
      <c r="J97" s="204" t="s">
        <v>381</v>
      </c>
      <c r="K97" s="204"/>
      <c r="L97" s="204"/>
      <c r="M97" s="204"/>
      <c r="N97" s="204"/>
      <c r="O97" s="204"/>
      <c r="P97" s="204"/>
      <c r="Q97" s="204"/>
      <c r="R97" s="67" t="s">
        <v>107</v>
      </c>
      <c r="S97" s="64"/>
    </row>
    <row r="98" spans="1:19">
      <c r="A98" s="67" t="s">
        <v>12</v>
      </c>
      <c r="B98" s="200"/>
      <c r="C98" s="201"/>
      <c r="D98" s="201"/>
      <c r="E98" s="202"/>
      <c r="F98" s="67"/>
      <c r="G98" s="67" t="s">
        <v>12</v>
      </c>
      <c r="H98" s="200" t="s">
        <v>282</v>
      </c>
      <c r="I98" s="201"/>
      <c r="J98" s="201"/>
      <c r="K98" s="202"/>
      <c r="L98" s="149" t="s">
        <v>283</v>
      </c>
      <c r="M98" s="67" t="s">
        <v>12</v>
      </c>
      <c r="N98" s="200" t="s">
        <v>382</v>
      </c>
      <c r="O98" s="201"/>
      <c r="P98" s="201"/>
      <c r="Q98" s="202"/>
      <c r="R98" s="149" t="s">
        <v>283</v>
      </c>
      <c r="S98" s="64"/>
    </row>
    <row r="99" spans="1:19" ht="18">
      <c r="A99" s="67" t="s">
        <v>34</v>
      </c>
      <c r="B99" s="204"/>
      <c r="C99" s="204"/>
      <c r="D99" s="204"/>
      <c r="E99" s="204"/>
      <c r="F99" s="69"/>
      <c r="G99" s="67" t="s">
        <v>34</v>
      </c>
      <c r="H99" s="204" t="s">
        <v>266</v>
      </c>
      <c r="I99" s="204"/>
      <c r="J99" s="204"/>
      <c r="K99" s="204"/>
      <c r="L99" s="69" t="s">
        <v>264</v>
      </c>
      <c r="M99" s="67" t="s">
        <v>34</v>
      </c>
      <c r="N99" s="204"/>
      <c r="O99" s="204"/>
      <c r="P99" s="204"/>
      <c r="Q99" s="204"/>
      <c r="R99" s="69"/>
      <c r="S99" s="64"/>
    </row>
    <row r="100" spans="1:19">
      <c r="A100" s="67" t="s">
        <v>23</v>
      </c>
      <c r="B100" s="200" t="s">
        <v>366</v>
      </c>
      <c r="C100" s="204"/>
      <c r="D100" s="204"/>
      <c r="E100" s="204"/>
      <c r="F100" s="67" t="s">
        <v>196</v>
      </c>
      <c r="G100" s="67" t="s">
        <v>23</v>
      </c>
      <c r="H100" s="204"/>
      <c r="I100" s="204"/>
      <c r="J100" s="204"/>
      <c r="K100" s="204"/>
      <c r="L100" s="67"/>
      <c r="M100" s="67" t="s">
        <v>23</v>
      </c>
      <c r="N100" s="204"/>
      <c r="O100" s="204"/>
      <c r="P100" s="204"/>
      <c r="Q100" s="204"/>
      <c r="R100" s="67"/>
      <c r="S100" s="64"/>
    </row>
    <row r="101" spans="1:19" ht="18">
      <c r="A101" s="69" t="s">
        <v>21</v>
      </c>
      <c r="B101" s="200" t="s">
        <v>352</v>
      </c>
      <c r="C101" s="204"/>
      <c r="D101" s="204"/>
      <c r="E101" s="204"/>
      <c r="F101" s="91" t="s">
        <v>221</v>
      </c>
      <c r="G101" s="69" t="s">
        <v>21</v>
      </c>
      <c r="H101" s="204"/>
      <c r="I101" s="204"/>
      <c r="J101" s="204"/>
      <c r="K101" s="204"/>
      <c r="L101" s="67"/>
      <c r="M101" s="69" t="s">
        <v>21</v>
      </c>
      <c r="N101" s="211"/>
      <c r="O101" s="211"/>
      <c r="P101" s="211"/>
      <c r="Q101" s="211"/>
      <c r="R101" s="67"/>
      <c r="S101" s="64"/>
    </row>
    <row r="102" spans="1:19" s="76" customFormat="1" ht="9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1:19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4"/>
    </row>
    <row r="104" spans="1:19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4"/>
    </row>
    <row r="105" spans="1:19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4"/>
    </row>
    <row r="106" spans="1:19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4"/>
    </row>
    <row r="107" spans="1:19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4"/>
      <c r="L107" s="64"/>
      <c r="M107" s="65"/>
      <c r="N107" s="65"/>
      <c r="O107" s="65"/>
      <c r="P107" s="65"/>
      <c r="Q107" s="65"/>
      <c r="R107" s="65"/>
      <c r="S107" s="64"/>
    </row>
    <row r="108" spans="1:19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4"/>
      <c r="N108" s="64"/>
      <c r="O108" s="64"/>
      <c r="P108" s="65"/>
      <c r="Q108" s="65"/>
      <c r="R108" s="65"/>
      <c r="S108" s="64"/>
    </row>
    <row r="109" spans="1:19">
      <c r="A109" s="152"/>
      <c r="B109" s="152"/>
      <c r="C109" s="152"/>
      <c r="D109" s="152"/>
      <c r="E109" s="152"/>
      <c r="F109" s="152"/>
      <c r="G109" s="152"/>
      <c r="H109" s="152"/>
      <c r="I109" s="152"/>
      <c r="J109" s="152"/>
      <c r="K109" s="152"/>
      <c r="L109" s="152"/>
      <c r="M109" s="64"/>
      <c r="N109" s="64"/>
      <c r="O109" s="64"/>
      <c r="P109" s="152"/>
      <c r="Q109" s="152"/>
      <c r="R109" s="152"/>
      <c r="S109" s="64"/>
    </row>
    <row r="110" spans="1:19">
      <c r="A110" s="65"/>
      <c r="B110" s="65"/>
      <c r="C110" s="65"/>
      <c r="D110" s="65"/>
      <c r="E110" s="77"/>
      <c r="F110" s="77"/>
      <c r="G110" s="65"/>
      <c r="H110" s="65"/>
      <c r="I110" s="65"/>
      <c r="J110" s="65"/>
      <c r="K110" s="65"/>
      <c r="L110" s="65"/>
      <c r="M110" s="65"/>
      <c r="P110" s="65"/>
      <c r="Q110" s="65"/>
      <c r="R110" s="65"/>
      <c r="S110" s="64"/>
    </row>
    <row r="111" spans="1:19" ht="13.5" customHeight="1">
      <c r="A111" s="218" t="s">
        <v>15</v>
      </c>
      <c r="B111" s="218"/>
      <c r="C111" s="218"/>
      <c r="D111" s="218"/>
      <c r="E111" s="218"/>
      <c r="F111" s="218"/>
      <c r="G111" s="218"/>
      <c r="H111" s="218"/>
      <c r="I111" s="218"/>
      <c r="J111" s="218"/>
      <c r="K111" s="218"/>
      <c r="L111" s="218"/>
      <c r="M111" s="218"/>
      <c r="N111" s="218"/>
      <c r="O111" s="218"/>
      <c r="P111" s="218"/>
      <c r="Q111" s="218"/>
      <c r="R111" s="218"/>
      <c r="S111" s="64"/>
    </row>
    <row r="112" spans="1:19">
      <c r="A112" s="207" t="s">
        <v>1</v>
      </c>
      <c r="B112" s="208"/>
      <c r="C112" s="208"/>
      <c r="D112" s="207" t="s">
        <v>2</v>
      </c>
      <c r="E112" s="208"/>
      <c r="F112" s="208"/>
      <c r="G112" s="207" t="s">
        <v>3</v>
      </c>
      <c r="H112" s="208"/>
      <c r="I112" s="208"/>
      <c r="J112" s="207" t="s">
        <v>4</v>
      </c>
      <c r="K112" s="208"/>
      <c r="L112" s="208"/>
      <c r="M112" s="208" t="s">
        <v>5</v>
      </c>
      <c r="N112" s="208"/>
      <c r="O112" s="208"/>
      <c r="P112" s="208" t="s">
        <v>6</v>
      </c>
      <c r="Q112" s="208"/>
      <c r="R112" s="208"/>
      <c r="S112" s="64"/>
    </row>
    <row r="113" spans="1:19">
      <c r="A113" s="67" t="s">
        <v>268</v>
      </c>
      <c r="B113" s="67" t="s">
        <v>7</v>
      </c>
      <c r="C113" s="67"/>
      <c r="D113" s="67" t="s">
        <v>268</v>
      </c>
      <c r="E113" s="67" t="s">
        <v>7</v>
      </c>
      <c r="F113" s="67"/>
      <c r="G113" s="67" t="s">
        <v>268</v>
      </c>
      <c r="H113" s="67" t="s">
        <v>7</v>
      </c>
      <c r="I113" s="67"/>
      <c r="J113" s="67" t="s">
        <v>268</v>
      </c>
      <c r="K113" s="67" t="s">
        <v>7</v>
      </c>
      <c r="L113" s="67"/>
      <c r="M113" s="67" t="s">
        <v>268</v>
      </c>
      <c r="N113" s="67" t="s">
        <v>7</v>
      </c>
      <c r="O113" s="67"/>
      <c r="P113" s="67" t="s">
        <v>268</v>
      </c>
      <c r="Q113" s="67" t="s">
        <v>7</v>
      </c>
      <c r="R113" s="67"/>
      <c r="S113" s="64"/>
    </row>
    <row r="114" spans="1:19">
      <c r="A114" s="67">
        <v>701</v>
      </c>
      <c r="B114" s="68" t="s">
        <v>325</v>
      </c>
      <c r="C114" s="67" t="s">
        <v>203</v>
      </c>
      <c r="D114" s="67">
        <v>701</v>
      </c>
      <c r="E114" s="127" t="s">
        <v>344</v>
      </c>
      <c r="F114" s="128" t="s">
        <v>478</v>
      </c>
      <c r="G114" s="67">
        <v>701</v>
      </c>
      <c r="H114" s="68" t="s">
        <v>365</v>
      </c>
      <c r="I114" s="67" t="s">
        <v>203</v>
      </c>
      <c r="J114" s="67">
        <v>701</v>
      </c>
      <c r="K114" s="67" t="s">
        <v>370</v>
      </c>
      <c r="L114" s="67" t="s">
        <v>247</v>
      </c>
      <c r="M114" s="67">
        <v>701</v>
      </c>
      <c r="N114" s="67" t="s">
        <v>367</v>
      </c>
      <c r="O114" s="67" t="s">
        <v>247</v>
      </c>
      <c r="P114" s="67">
        <v>701</v>
      </c>
      <c r="Q114" s="68" t="s">
        <v>383</v>
      </c>
      <c r="R114" s="67" t="s">
        <v>217</v>
      </c>
      <c r="S114" s="81"/>
    </row>
    <row r="115" spans="1:19">
      <c r="A115" s="67">
        <v>702</v>
      </c>
      <c r="B115" s="122" t="s">
        <v>272</v>
      </c>
      <c r="C115" s="137" t="s">
        <v>217</v>
      </c>
      <c r="D115" s="67">
        <v>702</v>
      </c>
      <c r="E115" s="67" t="s">
        <v>158</v>
      </c>
      <c r="F115" s="67" t="s">
        <v>138</v>
      </c>
      <c r="G115" s="67">
        <v>702</v>
      </c>
      <c r="H115" s="167" t="s">
        <v>154</v>
      </c>
      <c r="I115" s="167" t="s">
        <v>153</v>
      </c>
      <c r="J115" s="67">
        <v>702</v>
      </c>
      <c r="K115" s="133" t="s">
        <v>559</v>
      </c>
      <c r="L115" s="67" t="s">
        <v>217</v>
      </c>
      <c r="M115" s="67">
        <v>702</v>
      </c>
      <c r="N115" s="68" t="s">
        <v>331</v>
      </c>
      <c r="O115" s="67" t="s">
        <v>179</v>
      </c>
      <c r="P115" s="67">
        <v>702</v>
      </c>
      <c r="Q115" s="68" t="s">
        <v>385</v>
      </c>
      <c r="R115" s="67" t="s">
        <v>196</v>
      </c>
      <c r="S115" s="81"/>
    </row>
    <row r="116" spans="1:19">
      <c r="A116" s="67">
        <v>703</v>
      </c>
      <c r="B116" s="161" t="s">
        <v>300</v>
      </c>
      <c r="C116" s="160" t="s">
        <v>571</v>
      </c>
      <c r="D116" s="67">
        <v>703</v>
      </c>
      <c r="E116" s="68" t="s">
        <v>205</v>
      </c>
      <c r="F116" s="67" t="s">
        <v>26</v>
      </c>
      <c r="G116" s="67">
        <v>703</v>
      </c>
      <c r="H116" s="68" t="s">
        <v>204</v>
      </c>
      <c r="I116" s="67" t="s">
        <v>26</v>
      </c>
      <c r="J116" s="67">
        <v>703</v>
      </c>
      <c r="K116" s="68" t="s">
        <v>386</v>
      </c>
      <c r="L116" s="68" t="s">
        <v>155</v>
      </c>
      <c r="M116" s="67">
        <v>703</v>
      </c>
      <c r="N116" s="68" t="s">
        <v>360</v>
      </c>
      <c r="O116" s="68" t="s">
        <v>155</v>
      </c>
      <c r="P116" s="67">
        <v>703</v>
      </c>
      <c r="Q116" s="67" t="s">
        <v>387</v>
      </c>
      <c r="R116" s="67" t="s">
        <v>179</v>
      </c>
      <c r="S116" s="64"/>
    </row>
    <row r="117" spans="1:19">
      <c r="A117" s="67">
        <v>704</v>
      </c>
      <c r="B117" s="67" t="s">
        <v>132</v>
      </c>
      <c r="C117" s="67" t="s">
        <v>133</v>
      </c>
      <c r="D117" s="67">
        <v>704</v>
      </c>
      <c r="E117" s="67" t="s">
        <v>388</v>
      </c>
      <c r="F117" s="67" t="s">
        <v>133</v>
      </c>
      <c r="G117" s="67">
        <v>704</v>
      </c>
      <c r="H117" s="67" t="s">
        <v>389</v>
      </c>
      <c r="I117" s="67" t="s">
        <v>133</v>
      </c>
      <c r="J117" s="67">
        <v>704</v>
      </c>
      <c r="K117" s="68" t="s">
        <v>371</v>
      </c>
      <c r="L117" s="67" t="s">
        <v>177</v>
      </c>
      <c r="M117" s="67">
        <v>704</v>
      </c>
      <c r="N117" s="68" t="s">
        <v>366</v>
      </c>
      <c r="O117" s="67" t="s">
        <v>196</v>
      </c>
      <c r="P117" s="67">
        <v>704</v>
      </c>
      <c r="Q117" s="115" t="s">
        <v>547</v>
      </c>
      <c r="R117" s="67" t="s">
        <v>85</v>
      </c>
      <c r="S117" s="64"/>
    </row>
    <row r="118" spans="1:19">
      <c r="A118" s="67">
        <v>705</v>
      </c>
      <c r="B118" s="67" t="s">
        <v>326</v>
      </c>
      <c r="C118" s="67" t="s">
        <v>226</v>
      </c>
      <c r="D118" s="67">
        <v>705</v>
      </c>
      <c r="E118" s="67" t="s">
        <v>289</v>
      </c>
      <c r="F118" s="67" t="s">
        <v>224</v>
      </c>
      <c r="G118" s="67">
        <v>705</v>
      </c>
      <c r="H118" s="67" t="s">
        <v>288</v>
      </c>
      <c r="I118" s="67" t="s">
        <v>224</v>
      </c>
      <c r="J118" s="67">
        <v>705</v>
      </c>
      <c r="K118" s="67" t="s">
        <v>344</v>
      </c>
      <c r="L118" s="67" t="s">
        <v>344</v>
      </c>
      <c r="M118" s="67">
        <v>705</v>
      </c>
      <c r="N118" s="67" t="s">
        <v>291</v>
      </c>
      <c r="O118" s="67" t="s">
        <v>224</v>
      </c>
      <c r="P118" s="67">
        <v>705</v>
      </c>
      <c r="Q118" s="189" t="s">
        <v>254</v>
      </c>
      <c r="R118" s="189" t="s">
        <v>305</v>
      </c>
      <c r="S118" s="64"/>
    </row>
    <row r="119" spans="1:19">
      <c r="A119" s="67">
        <v>706</v>
      </c>
      <c r="B119" s="184" t="s">
        <v>306</v>
      </c>
      <c r="C119" s="183" t="s">
        <v>568</v>
      </c>
      <c r="D119" s="67">
        <v>706</v>
      </c>
      <c r="E119" s="68" t="s">
        <v>377</v>
      </c>
      <c r="F119" s="67" t="s">
        <v>159</v>
      </c>
      <c r="G119" s="71">
        <v>706</v>
      </c>
      <c r="H119" s="71" t="s">
        <v>327</v>
      </c>
      <c r="I119" s="71" t="s">
        <v>24</v>
      </c>
      <c r="J119" s="71">
        <v>706</v>
      </c>
      <c r="K119" s="93" t="s">
        <v>103</v>
      </c>
      <c r="L119" s="71" t="s">
        <v>24</v>
      </c>
      <c r="M119" s="67">
        <v>706</v>
      </c>
      <c r="N119" s="154" t="s">
        <v>384</v>
      </c>
      <c r="O119" s="155" t="s">
        <v>177</v>
      </c>
      <c r="P119" s="67">
        <v>706</v>
      </c>
      <c r="Q119" s="157" t="s">
        <v>363</v>
      </c>
      <c r="R119" s="157" t="s">
        <v>364</v>
      </c>
      <c r="S119" s="64"/>
    </row>
    <row r="120" spans="1:19">
      <c r="A120" s="67">
        <v>707</v>
      </c>
      <c r="B120" s="67" t="s">
        <v>390</v>
      </c>
      <c r="C120" s="67" t="s">
        <v>35</v>
      </c>
      <c r="D120" s="67">
        <v>707</v>
      </c>
      <c r="E120" s="153" t="s">
        <v>398</v>
      </c>
      <c r="F120" s="153" t="s">
        <v>203</v>
      </c>
      <c r="G120" s="67">
        <v>707</v>
      </c>
      <c r="H120" s="68" t="s">
        <v>396</v>
      </c>
      <c r="I120" s="67" t="s">
        <v>159</v>
      </c>
      <c r="J120" s="67">
        <v>707</v>
      </c>
      <c r="K120" s="138" t="s">
        <v>235</v>
      </c>
      <c r="L120" s="138" t="s">
        <v>553</v>
      </c>
      <c r="M120" s="67">
        <v>707</v>
      </c>
      <c r="N120" s="67" t="s">
        <v>250</v>
      </c>
      <c r="O120" s="67" t="s">
        <v>397</v>
      </c>
      <c r="P120" s="67">
        <v>707</v>
      </c>
      <c r="Q120" s="67" t="s">
        <v>249</v>
      </c>
      <c r="R120" s="67" t="s">
        <v>397</v>
      </c>
      <c r="S120" s="74"/>
    </row>
    <row r="121" spans="1:19">
      <c r="A121" s="140" t="s">
        <v>563</v>
      </c>
      <c r="B121" s="67" t="s">
        <v>346</v>
      </c>
      <c r="C121" s="67" t="s">
        <v>219</v>
      </c>
      <c r="D121" s="140" t="s">
        <v>563</v>
      </c>
      <c r="E121" s="68" t="s">
        <v>345</v>
      </c>
      <c r="F121" s="67" t="s">
        <v>219</v>
      </c>
      <c r="G121" s="140" t="s">
        <v>563</v>
      </c>
      <c r="H121" s="122" t="s">
        <v>137</v>
      </c>
      <c r="I121" s="144" t="s">
        <v>351</v>
      </c>
      <c r="J121" s="140" t="s">
        <v>563</v>
      </c>
      <c r="K121" s="92" t="s">
        <v>108</v>
      </c>
      <c r="L121" s="94" t="s">
        <v>316</v>
      </c>
      <c r="M121" s="140" t="s">
        <v>563</v>
      </c>
      <c r="N121" s="92" t="s">
        <v>237</v>
      </c>
      <c r="O121" s="124" t="s">
        <v>553</v>
      </c>
      <c r="P121" s="140" t="s">
        <v>563</v>
      </c>
      <c r="Q121" s="67" t="s">
        <v>373</v>
      </c>
      <c r="R121" s="130" t="s">
        <v>302</v>
      </c>
      <c r="S121" s="64"/>
    </row>
    <row r="122" spans="1:19">
      <c r="A122" s="140" t="s">
        <v>564</v>
      </c>
      <c r="B122" s="64"/>
      <c r="C122" s="62"/>
      <c r="D122" s="140" t="s">
        <v>564</v>
      </c>
      <c r="G122" s="140" t="s">
        <v>564</v>
      </c>
      <c r="H122" s="67" t="s">
        <v>399</v>
      </c>
      <c r="I122" s="91" t="s">
        <v>221</v>
      </c>
      <c r="J122" s="140" t="s">
        <v>564</v>
      </c>
      <c r="K122" s="92" t="s">
        <v>253</v>
      </c>
      <c r="L122" s="67" t="s">
        <v>305</v>
      </c>
      <c r="M122" s="140" t="s">
        <v>564</v>
      </c>
      <c r="N122" s="67" t="s">
        <v>230</v>
      </c>
      <c r="O122" s="139" t="s">
        <v>562</v>
      </c>
      <c r="P122" s="140" t="s">
        <v>564</v>
      </c>
      <c r="Q122" s="67" t="s">
        <v>229</v>
      </c>
      <c r="R122" s="139" t="s">
        <v>562</v>
      </c>
      <c r="S122" s="64"/>
    </row>
    <row r="123" spans="1:19">
      <c r="A123" s="67">
        <v>711</v>
      </c>
      <c r="B123" s="68"/>
      <c r="C123" s="67"/>
      <c r="D123" s="67">
        <v>711</v>
      </c>
      <c r="E123" s="67" t="s">
        <v>418</v>
      </c>
      <c r="F123" s="94" t="s">
        <v>416</v>
      </c>
      <c r="G123" s="67">
        <v>711</v>
      </c>
      <c r="H123" s="92" t="s">
        <v>106</v>
      </c>
      <c r="I123" s="94" t="s">
        <v>316</v>
      </c>
      <c r="J123" s="67">
        <v>711</v>
      </c>
      <c r="K123" s="67" t="s">
        <v>324</v>
      </c>
      <c r="L123" s="190" t="s">
        <v>395</v>
      </c>
      <c r="M123" s="67">
        <v>711</v>
      </c>
      <c r="N123" s="191" t="s">
        <v>394</v>
      </c>
      <c r="O123" s="191" t="s">
        <v>395</v>
      </c>
      <c r="P123" s="67">
        <v>711</v>
      </c>
      <c r="Q123" s="92"/>
      <c r="R123" s="67"/>
      <c r="S123" s="64"/>
    </row>
    <row r="124" spans="1:19">
      <c r="A124" s="67">
        <v>712</v>
      </c>
      <c r="B124" s="100"/>
      <c r="C124" s="62"/>
      <c r="D124" s="67">
        <v>712</v>
      </c>
      <c r="F124" s="101"/>
      <c r="G124" s="67">
        <v>712</v>
      </c>
      <c r="H124" s="101"/>
      <c r="I124" s="101"/>
      <c r="J124" s="67">
        <v>712</v>
      </c>
      <c r="K124" s="67"/>
      <c r="L124" s="67"/>
      <c r="M124" s="67">
        <v>712</v>
      </c>
      <c r="P124" s="67">
        <v>712</v>
      </c>
      <c r="Q124" s="64"/>
      <c r="R124" s="64"/>
      <c r="S124" s="64"/>
    </row>
    <row r="125" spans="1:19">
      <c r="A125" s="67">
        <v>302</v>
      </c>
      <c r="B125" s="100"/>
      <c r="C125" s="62"/>
      <c r="D125" s="140">
        <v>301</v>
      </c>
      <c r="E125" s="67" t="s">
        <v>356</v>
      </c>
      <c r="F125" s="67" t="s">
        <v>30</v>
      </c>
      <c r="G125" s="67">
        <v>302</v>
      </c>
      <c r="H125" s="101"/>
      <c r="I125" s="106"/>
      <c r="J125" s="140">
        <v>301</v>
      </c>
      <c r="K125" s="67" t="s">
        <v>29</v>
      </c>
      <c r="L125" s="67" t="s">
        <v>30</v>
      </c>
      <c r="M125" s="67">
        <v>302</v>
      </c>
      <c r="N125" s="67"/>
      <c r="O125" s="67"/>
      <c r="P125" s="67" t="s">
        <v>38</v>
      </c>
      <c r="Q125" s="67"/>
      <c r="R125" s="67"/>
      <c r="S125" s="64"/>
    </row>
    <row r="126" spans="1:19">
      <c r="A126" s="67"/>
      <c r="B126" s="64"/>
      <c r="C126" s="62"/>
      <c r="D126" s="67"/>
      <c r="E126" s="64"/>
      <c r="F126" s="62"/>
      <c r="G126" s="67"/>
      <c r="H126" s="64"/>
      <c r="I126" s="64"/>
      <c r="J126" s="67"/>
      <c r="K126" s="64"/>
      <c r="L126" s="64"/>
      <c r="M126" s="64"/>
      <c r="N126" s="64"/>
      <c r="O126" s="64"/>
      <c r="P126" s="67"/>
      <c r="Q126" s="67"/>
      <c r="R126" s="67"/>
      <c r="S126" s="64"/>
    </row>
    <row r="127" spans="1:19">
      <c r="A127" s="67" t="s">
        <v>22</v>
      </c>
      <c r="B127" s="204"/>
      <c r="C127" s="204"/>
      <c r="D127" s="204"/>
      <c r="E127" s="204"/>
      <c r="F127" s="67"/>
      <c r="G127" s="67" t="s">
        <v>22</v>
      </c>
      <c r="H127" s="64"/>
      <c r="I127" s="64"/>
      <c r="J127" s="64"/>
      <c r="K127" s="64"/>
      <c r="L127" s="64"/>
      <c r="M127" s="67" t="s">
        <v>22</v>
      </c>
      <c r="N127" s="204"/>
      <c r="O127" s="204"/>
      <c r="P127" s="204"/>
      <c r="Q127" s="204"/>
      <c r="R127" s="67"/>
      <c r="S127" s="64"/>
    </row>
    <row r="128" spans="1:19">
      <c r="A128" s="67" t="s">
        <v>23</v>
      </c>
      <c r="B128" s="204"/>
      <c r="C128" s="204"/>
      <c r="D128" s="204"/>
      <c r="E128" s="204"/>
      <c r="F128" s="67"/>
      <c r="G128" s="67" t="s">
        <v>23</v>
      </c>
      <c r="H128" s="200"/>
      <c r="I128" s="204"/>
      <c r="J128" s="204"/>
      <c r="K128" s="204"/>
      <c r="L128" s="67"/>
      <c r="M128" s="67" t="s">
        <v>23</v>
      </c>
      <c r="N128" s="204"/>
      <c r="O128" s="204"/>
      <c r="P128" s="204"/>
      <c r="Q128" s="204"/>
      <c r="R128" s="67"/>
      <c r="S128" s="64"/>
    </row>
    <row r="129" spans="1:19">
      <c r="A129" s="67" t="s">
        <v>9</v>
      </c>
      <c r="B129" s="204"/>
      <c r="C129" s="204"/>
      <c r="D129" s="204"/>
      <c r="E129" s="204"/>
      <c r="F129" s="67"/>
      <c r="G129" s="67" t="s">
        <v>9</v>
      </c>
      <c r="H129" s="204" t="s">
        <v>401</v>
      </c>
      <c r="I129" s="204"/>
      <c r="J129" s="204"/>
      <c r="K129" s="204"/>
      <c r="L129" s="64"/>
      <c r="M129" s="67" t="s">
        <v>9</v>
      </c>
      <c r="N129" s="200" t="s">
        <v>402</v>
      </c>
      <c r="O129" s="204"/>
      <c r="P129" s="204"/>
      <c r="Q129" s="204"/>
      <c r="R129" s="67" t="s">
        <v>159</v>
      </c>
      <c r="S129" s="64"/>
    </row>
    <row r="130" spans="1:19">
      <c r="A130" s="67" t="s">
        <v>33</v>
      </c>
      <c r="B130" s="88"/>
      <c r="C130" s="88"/>
      <c r="D130" s="67"/>
      <c r="E130" s="89"/>
      <c r="F130" s="67"/>
      <c r="G130" s="67" t="s">
        <v>33</v>
      </c>
      <c r="H130" s="200"/>
      <c r="I130" s="204"/>
      <c r="J130" s="204"/>
      <c r="K130" s="204"/>
      <c r="L130" s="67"/>
      <c r="M130" s="67" t="s">
        <v>33</v>
      </c>
      <c r="S130" s="64"/>
    </row>
    <row r="131" spans="1:19">
      <c r="A131" s="67"/>
      <c r="B131" s="88"/>
      <c r="C131" s="88"/>
      <c r="D131" s="67"/>
      <c r="E131" s="89"/>
      <c r="F131" s="67"/>
      <c r="G131" s="67"/>
      <c r="H131" s="68"/>
      <c r="I131" s="67"/>
      <c r="J131" s="67"/>
      <c r="K131" s="67"/>
      <c r="L131" s="67"/>
      <c r="M131" s="67" t="s">
        <v>8</v>
      </c>
      <c r="N131" s="204"/>
      <c r="O131" s="204"/>
      <c r="P131" s="204"/>
      <c r="Q131" s="204"/>
      <c r="R131" s="67"/>
      <c r="S131" s="64"/>
    </row>
    <row r="132" spans="1:19">
      <c r="A132" s="67" t="s">
        <v>8</v>
      </c>
      <c r="B132" s="200" t="s">
        <v>544</v>
      </c>
      <c r="C132" s="204"/>
      <c r="D132" s="204"/>
      <c r="E132" s="204"/>
      <c r="F132" s="113" t="s">
        <v>127</v>
      </c>
      <c r="G132" s="67" t="s">
        <v>8</v>
      </c>
      <c r="H132" s="204" t="s">
        <v>403</v>
      </c>
      <c r="I132" s="204"/>
      <c r="J132" s="204"/>
      <c r="K132" s="204"/>
      <c r="L132" s="67" t="s">
        <v>364</v>
      </c>
      <c r="M132" s="67" t="s">
        <v>8</v>
      </c>
      <c r="N132" s="225" t="s">
        <v>103</v>
      </c>
      <c r="O132" s="226"/>
      <c r="P132" s="226"/>
      <c r="Q132" s="227"/>
      <c r="R132" s="71" t="s">
        <v>24</v>
      </c>
      <c r="S132" s="64"/>
    </row>
    <row r="133" spans="1:19">
      <c r="A133" s="67" t="s">
        <v>214</v>
      </c>
      <c r="B133" s="200"/>
      <c r="C133" s="204"/>
      <c r="D133" s="204"/>
      <c r="E133" s="204"/>
      <c r="F133" s="67"/>
      <c r="G133" s="113" t="s">
        <v>545</v>
      </c>
      <c r="H133" s="200" t="s">
        <v>543</v>
      </c>
      <c r="I133" s="204"/>
      <c r="J133" s="204"/>
      <c r="K133" s="204"/>
      <c r="L133" s="113" t="s">
        <v>127</v>
      </c>
      <c r="M133" s="67" t="s">
        <v>214</v>
      </c>
      <c r="N133" s="204"/>
      <c r="O133" s="204"/>
      <c r="P133" s="204"/>
      <c r="Q133" s="204"/>
      <c r="R133" s="67"/>
      <c r="S133" s="64"/>
    </row>
    <row r="134" spans="1:19" ht="18">
      <c r="A134" s="69" t="s">
        <v>25</v>
      </c>
      <c r="B134" s="64"/>
      <c r="C134" s="64"/>
      <c r="D134" s="64"/>
      <c r="E134" s="64"/>
      <c r="F134" s="64"/>
      <c r="G134" s="69" t="s">
        <v>19</v>
      </c>
      <c r="H134" s="215" t="s">
        <v>404</v>
      </c>
      <c r="I134" s="216"/>
      <c r="J134" s="216"/>
      <c r="K134" s="217"/>
      <c r="L134" s="67" t="s">
        <v>138</v>
      </c>
      <c r="M134" s="69" t="s">
        <v>19</v>
      </c>
      <c r="N134" s="223" t="s">
        <v>137</v>
      </c>
      <c r="O134" s="219"/>
      <c r="P134" s="219"/>
      <c r="Q134" s="219"/>
      <c r="R134" s="144" t="s">
        <v>351</v>
      </c>
      <c r="S134" s="64"/>
    </row>
    <row r="135" spans="1:19" ht="18">
      <c r="A135" s="69" t="s">
        <v>20</v>
      </c>
      <c r="B135" s="200" t="s">
        <v>353</v>
      </c>
      <c r="C135" s="204"/>
      <c r="D135" s="204"/>
      <c r="E135" s="204"/>
      <c r="F135" s="91" t="s">
        <v>221</v>
      </c>
      <c r="G135" s="69" t="s">
        <v>21</v>
      </c>
      <c r="H135" s="215"/>
      <c r="I135" s="216"/>
      <c r="J135" s="216"/>
      <c r="K135" s="217"/>
      <c r="L135" s="67"/>
      <c r="M135" s="69" t="s">
        <v>21</v>
      </c>
      <c r="N135" s="64"/>
      <c r="O135" s="64"/>
      <c r="P135" s="64"/>
      <c r="Q135" s="64"/>
      <c r="R135" s="64"/>
      <c r="S135" s="64"/>
    </row>
    <row r="136" spans="1:19">
      <c r="A136" s="67">
        <v>501</v>
      </c>
      <c r="B136" s="204"/>
      <c r="C136" s="204"/>
      <c r="D136" s="204"/>
      <c r="E136" s="204"/>
      <c r="F136" s="67"/>
      <c r="G136" s="67">
        <v>501</v>
      </c>
      <c r="H136" s="204"/>
      <c r="I136" s="204"/>
      <c r="J136" s="204"/>
      <c r="K136" s="204"/>
      <c r="L136" s="67"/>
      <c r="M136" s="67">
        <v>501</v>
      </c>
      <c r="N136" s="204"/>
      <c r="O136" s="204"/>
      <c r="P136" s="204"/>
      <c r="Q136" s="204"/>
      <c r="R136" s="67"/>
      <c r="S136" s="64"/>
    </row>
    <row r="137" spans="1:19">
      <c r="A137" s="67">
        <v>502</v>
      </c>
      <c r="B137" s="204"/>
      <c r="C137" s="204"/>
      <c r="D137" s="204"/>
      <c r="E137" s="204"/>
      <c r="F137" s="67"/>
      <c r="G137" s="66">
        <v>201</v>
      </c>
      <c r="H137" s="219" t="s">
        <v>405</v>
      </c>
      <c r="I137" s="219"/>
      <c r="J137" s="219"/>
      <c r="K137" s="219"/>
      <c r="L137" s="134" t="s">
        <v>561</v>
      </c>
      <c r="M137" s="67">
        <v>502</v>
      </c>
      <c r="N137" s="204"/>
      <c r="O137" s="204"/>
      <c r="P137" s="204"/>
      <c r="Q137" s="204"/>
      <c r="R137" s="67"/>
      <c r="S137" s="64"/>
    </row>
    <row r="138" spans="1:19">
      <c r="A138" s="66" t="s">
        <v>317</v>
      </c>
      <c r="B138" s="203"/>
      <c r="C138" s="201"/>
      <c r="D138" s="201"/>
      <c r="E138" s="202"/>
      <c r="F138" s="70"/>
      <c r="G138" s="67" t="s">
        <v>11</v>
      </c>
      <c r="H138" s="204"/>
      <c r="I138" s="204"/>
      <c r="J138" s="204"/>
      <c r="K138" s="204"/>
      <c r="L138" s="67"/>
      <c r="M138" s="67" t="s">
        <v>11</v>
      </c>
      <c r="N138" s="204"/>
      <c r="O138" s="204"/>
      <c r="P138" s="204"/>
      <c r="Q138" s="204"/>
      <c r="R138" s="67"/>
      <c r="S138" s="64"/>
    </row>
    <row r="139" spans="1:19">
      <c r="A139" s="67" t="s">
        <v>12</v>
      </c>
      <c r="B139" s="203"/>
      <c r="C139" s="201"/>
      <c r="D139" s="201"/>
      <c r="E139" s="202"/>
      <c r="F139" s="67"/>
      <c r="G139" s="67" t="s">
        <v>12</v>
      </c>
      <c r="H139" s="64"/>
      <c r="I139" s="64"/>
      <c r="J139" s="64"/>
      <c r="K139" s="64"/>
      <c r="L139" s="64"/>
      <c r="M139" s="67" t="s">
        <v>12</v>
      </c>
      <c r="N139" s="200"/>
      <c r="O139" s="204"/>
      <c r="P139" s="204"/>
      <c r="Q139" s="204"/>
      <c r="R139" s="68"/>
      <c r="S139" s="64"/>
    </row>
    <row r="140" spans="1:19">
      <c r="A140" s="67" t="s">
        <v>34</v>
      </c>
      <c r="B140" s="228"/>
      <c r="C140" s="228"/>
      <c r="D140" s="228"/>
      <c r="E140" s="228"/>
      <c r="F140" s="67"/>
      <c r="G140" s="67" t="s">
        <v>34</v>
      </c>
      <c r="H140" s="228"/>
      <c r="I140" s="228"/>
      <c r="J140" s="228"/>
      <c r="K140" s="228"/>
      <c r="L140" s="67"/>
      <c r="M140" s="67" t="s">
        <v>34</v>
      </c>
      <c r="N140" s="228"/>
      <c r="O140" s="228"/>
      <c r="P140" s="228"/>
      <c r="Q140" s="228"/>
      <c r="R140" s="67"/>
      <c r="S140" s="64"/>
    </row>
    <row r="141" spans="1:19">
      <c r="A141" s="65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4"/>
    </row>
    <row r="142" spans="1:19">
      <c r="A142" s="65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4"/>
    </row>
    <row r="143" spans="1:19">
      <c r="A143" s="65"/>
      <c r="B143" s="65"/>
      <c r="C143" s="65"/>
      <c r="D143" s="65"/>
      <c r="E143" s="65"/>
      <c r="F143" s="65"/>
      <c r="G143" s="65"/>
      <c r="H143" s="65"/>
      <c r="I143" s="65"/>
      <c r="J143" s="65"/>
      <c r="K143" s="64"/>
      <c r="L143" s="64"/>
      <c r="M143" s="65"/>
      <c r="N143" s="65"/>
      <c r="O143" s="65"/>
      <c r="P143" s="65"/>
      <c r="Q143" s="65"/>
      <c r="R143" s="65"/>
      <c r="S143" s="64"/>
    </row>
    <row r="144" spans="1:19">
      <c r="A144" s="65"/>
      <c r="B144" s="65"/>
      <c r="C144" s="65"/>
      <c r="D144" s="64"/>
      <c r="E144" s="64"/>
      <c r="F144" s="64"/>
      <c r="G144" s="65"/>
      <c r="H144" s="65"/>
      <c r="I144" s="65"/>
      <c r="J144" s="65"/>
      <c r="M144" s="65"/>
      <c r="N144" s="65"/>
      <c r="O144" s="65"/>
      <c r="P144" s="65"/>
      <c r="Q144" s="65"/>
      <c r="R144" s="65"/>
      <c r="S144" s="64"/>
    </row>
    <row r="145" spans="1:19">
      <c r="A145" s="65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4"/>
    </row>
    <row r="146" spans="1:19">
      <c r="A146" s="65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4"/>
    </row>
    <row r="147" spans="1:19">
      <c r="A147" s="65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4"/>
    </row>
    <row r="148" spans="1:19">
      <c r="A148" s="74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4"/>
    </row>
    <row r="149" spans="1:19">
      <c r="A149" s="224" t="s">
        <v>16</v>
      </c>
      <c r="B149" s="224"/>
      <c r="C149" s="224"/>
      <c r="D149" s="224"/>
      <c r="E149" s="224"/>
      <c r="F149" s="224"/>
      <c r="G149" s="224"/>
      <c r="H149" s="224"/>
      <c r="I149" s="224"/>
      <c r="J149" s="224"/>
      <c r="K149" s="224"/>
      <c r="L149" s="224"/>
      <c r="M149" s="224"/>
      <c r="N149" s="224"/>
      <c r="O149" s="224"/>
      <c r="P149" s="224"/>
      <c r="Q149" s="224"/>
      <c r="R149" s="224"/>
      <c r="S149" s="64"/>
    </row>
    <row r="150" spans="1:19">
      <c r="A150" s="207" t="s">
        <v>1</v>
      </c>
      <c r="B150" s="207"/>
      <c r="C150" s="207"/>
      <c r="D150" s="207" t="s">
        <v>2</v>
      </c>
      <c r="E150" s="207"/>
      <c r="F150" s="207"/>
      <c r="G150" s="207" t="s">
        <v>3</v>
      </c>
      <c r="H150" s="207"/>
      <c r="I150" s="207"/>
      <c r="J150" s="207" t="s">
        <v>4</v>
      </c>
      <c r="K150" s="207"/>
      <c r="L150" s="207"/>
      <c r="M150" s="208" t="s">
        <v>5</v>
      </c>
      <c r="N150" s="208"/>
      <c r="O150" s="208"/>
      <c r="P150" s="208" t="s">
        <v>6</v>
      </c>
      <c r="Q150" s="208"/>
      <c r="R150" s="208"/>
      <c r="S150" s="64"/>
    </row>
    <row r="151" spans="1:19">
      <c r="A151" s="67" t="s">
        <v>268</v>
      </c>
      <c r="B151" s="67" t="s">
        <v>7</v>
      </c>
      <c r="C151" s="67"/>
      <c r="D151" s="67" t="s">
        <v>268</v>
      </c>
      <c r="E151" s="67" t="s">
        <v>7</v>
      </c>
      <c r="F151" s="67"/>
      <c r="G151" s="67" t="s">
        <v>268</v>
      </c>
      <c r="H151" s="67" t="s">
        <v>7</v>
      </c>
      <c r="I151" s="67"/>
      <c r="J151" s="67" t="s">
        <v>268</v>
      </c>
      <c r="K151" s="67" t="s">
        <v>7</v>
      </c>
      <c r="L151" s="67"/>
      <c r="M151" s="67" t="s">
        <v>268</v>
      </c>
      <c r="N151" s="67" t="s">
        <v>7</v>
      </c>
      <c r="O151" s="67"/>
      <c r="P151" s="67" t="s">
        <v>268</v>
      </c>
      <c r="Q151" s="67" t="s">
        <v>7</v>
      </c>
      <c r="R151" s="67"/>
      <c r="S151" s="64"/>
    </row>
    <row r="152" spans="1:19">
      <c r="A152" s="67">
        <v>701</v>
      </c>
      <c r="B152" s="165" t="s">
        <v>149</v>
      </c>
      <c r="C152" s="165" t="s">
        <v>217</v>
      </c>
      <c r="D152" s="67">
        <v>701</v>
      </c>
      <c r="E152" s="67" t="s">
        <v>125</v>
      </c>
      <c r="F152" s="67" t="s">
        <v>124</v>
      </c>
      <c r="G152" s="67">
        <v>701</v>
      </c>
      <c r="H152" s="67" t="s">
        <v>407</v>
      </c>
      <c r="I152" s="67" t="s">
        <v>124</v>
      </c>
      <c r="J152" s="67">
        <v>701</v>
      </c>
      <c r="K152" s="122" t="s">
        <v>383</v>
      </c>
      <c r="L152" s="135" t="s">
        <v>217</v>
      </c>
      <c r="M152" s="67">
        <v>701</v>
      </c>
      <c r="N152" s="68" t="s">
        <v>408</v>
      </c>
      <c r="O152" s="67" t="s">
        <v>335</v>
      </c>
      <c r="P152" s="179">
        <v>701</v>
      </c>
      <c r="Q152" s="115" t="s">
        <v>547</v>
      </c>
      <c r="R152" s="67" t="s">
        <v>85</v>
      </c>
      <c r="S152" s="81"/>
    </row>
    <row r="153" spans="1:19">
      <c r="A153" s="67">
        <v>702</v>
      </c>
      <c r="B153" s="68" t="s">
        <v>409</v>
      </c>
      <c r="C153" s="67" t="s">
        <v>160</v>
      </c>
      <c r="D153" s="67">
        <v>702</v>
      </c>
      <c r="E153" s="68" t="s">
        <v>410</v>
      </c>
      <c r="F153" s="67" t="s">
        <v>160</v>
      </c>
      <c r="G153" s="67">
        <v>702</v>
      </c>
      <c r="H153" s="83" t="s">
        <v>347</v>
      </c>
      <c r="I153" s="83" t="s">
        <v>207</v>
      </c>
      <c r="J153" s="67">
        <v>702</v>
      </c>
      <c r="K153" s="175" t="s">
        <v>337</v>
      </c>
      <c r="L153" s="175" t="s">
        <v>556</v>
      </c>
      <c r="M153" s="67">
        <v>702</v>
      </c>
      <c r="N153" s="68" t="s">
        <v>382</v>
      </c>
      <c r="O153" s="67" t="s">
        <v>283</v>
      </c>
      <c r="P153" s="67">
        <v>702</v>
      </c>
      <c r="Q153" s="199" t="s">
        <v>281</v>
      </c>
      <c r="R153" s="198" t="s">
        <v>217</v>
      </c>
      <c r="S153" s="81"/>
    </row>
    <row r="154" spans="1:19">
      <c r="A154" s="67">
        <v>703</v>
      </c>
      <c r="B154" s="68" t="s">
        <v>412</v>
      </c>
      <c r="C154" s="188" t="s">
        <v>580</v>
      </c>
      <c r="D154" s="67">
        <v>703</v>
      </c>
      <c r="E154" s="110" t="s">
        <v>391</v>
      </c>
      <c r="F154" s="110" t="s">
        <v>247</v>
      </c>
      <c r="G154" s="67">
        <v>703</v>
      </c>
      <c r="H154" s="86" t="s">
        <v>384</v>
      </c>
      <c r="I154" s="87" t="s">
        <v>177</v>
      </c>
      <c r="J154" s="67">
        <v>703</v>
      </c>
      <c r="K154" s="68" t="s">
        <v>369</v>
      </c>
      <c r="L154" s="67" t="s">
        <v>160</v>
      </c>
      <c r="M154" s="67">
        <v>703</v>
      </c>
      <c r="N154" s="67" t="s">
        <v>250</v>
      </c>
      <c r="O154" s="67" t="s">
        <v>397</v>
      </c>
      <c r="P154" s="67">
        <v>703</v>
      </c>
      <c r="Q154" s="68" t="s">
        <v>361</v>
      </c>
      <c r="R154" s="67" t="s">
        <v>335</v>
      </c>
      <c r="S154" s="64"/>
    </row>
    <row r="155" spans="1:19">
      <c r="A155" s="67">
        <v>704</v>
      </c>
      <c r="B155" s="67" t="s">
        <v>134</v>
      </c>
      <c r="C155" s="67" t="s">
        <v>133</v>
      </c>
      <c r="D155" s="67">
        <v>704</v>
      </c>
      <c r="E155" s="67" t="s">
        <v>388</v>
      </c>
      <c r="F155" s="67" t="s">
        <v>133</v>
      </c>
      <c r="G155" s="67">
        <v>704</v>
      </c>
      <c r="H155" s="67" t="s">
        <v>389</v>
      </c>
      <c r="I155" s="67" t="s">
        <v>133</v>
      </c>
      <c r="J155" s="67">
        <v>704</v>
      </c>
      <c r="K155" s="67" t="s">
        <v>387</v>
      </c>
      <c r="L155" s="67" t="s">
        <v>179</v>
      </c>
      <c r="M155" s="67">
        <v>704</v>
      </c>
      <c r="N155" s="144" t="s">
        <v>161</v>
      </c>
      <c r="O155" s="144" t="s">
        <v>138</v>
      </c>
      <c r="P155" s="67">
        <v>704</v>
      </c>
      <c r="Q155" s="67" t="s">
        <v>249</v>
      </c>
      <c r="R155" s="67" t="s">
        <v>397</v>
      </c>
      <c r="S155" s="64"/>
    </row>
    <row r="156" spans="1:19">
      <c r="A156" s="67">
        <v>705</v>
      </c>
      <c r="B156" s="64" t="s">
        <v>323</v>
      </c>
      <c r="C156" s="64" t="s">
        <v>540</v>
      </c>
      <c r="D156" s="67">
        <v>705</v>
      </c>
      <c r="E156" s="165" t="s">
        <v>324</v>
      </c>
      <c r="F156" s="179" t="s">
        <v>395</v>
      </c>
      <c r="G156" s="67">
        <v>705</v>
      </c>
      <c r="H156" s="71" t="s">
        <v>99</v>
      </c>
      <c r="I156" s="71" t="s">
        <v>28</v>
      </c>
      <c r="J156" s="67">
        <v>705</v>
      </c>
      <c r="K156" s="196" t="s">
        <v>323</v>
      </c>
      <c r="L156" s="197" t="s">
        <v>539</v>
      </c>
      <c r="M156" s="67">
        <v>705</v>
      </c>
      <c r="N156" s="67" t="s">
        <v>413</v>
      </c>
      <c r="O156" s="130" t="s">
        <v>555</v>
      </c>
      <c r="P156" s="67">
        <v>705</v>
      </c>
      <c r="Q156" s="141" t="s">
        <v>263</v>
      </c>
      <c r="R156" s="141" t="s">
        <v>112</v>
      </c>
      <c r="S156" s="64"/>
    </row>
    <row r="157" spans="1:19">
      <c r="A157" s="67">
        <v>706</v>
      </c>
      <c r="D157" s="67">
        <v>706</v>
      </c>
      <c r="E157" s="68" t="s">
        <v>414</v>
      </c>
      <c r="F157" s="67" t="s">
        <v>196</v>
      </c>
      <c r="G157" s="67">
        <v>706</v>
      </c>
      <c r="H157" s="93" t="s">
        <v>147</v>
      </c>
      <c r="I157" s="71" t="s">
        <v>24</v>
      </c>
      <c r="J157" s="67">
        <v>706</v>
      </c>
      <c r="K157" s="93" t="s">
        <v>146</v>
      </c>
      <c r="L157" s="71" t="s">
        <v>24</v>
      </c>
      <c r="M157" s="67">
        <v>706</v>
      </c>
      <c r="N157" s="67" t="s">
        <v>210</v>
      </c>
      <c r="O157" s="190" t="s">
        <v>355</v>
      </c>
      <c r="P157" s="67">
        <v>706</v>
      </c>
      <c r="Q157" s="122" t="s">
        <v>284</v>
      </c>
      <c r="R157" s="136" t="s">
        <v>283</v>
      </c>
      <c r="S157" s="64"/>
    </row>
    <row r="158" spans="1:19">
      <c r="A158" s="67">
        <v>707</v>
      </c>
      <c r="B158" s="67" t="s">
        <v>341</v>
      </c>
      <c r="C158" s="67" t="s">
        <v>35</v>
      </c>
      <c r="D158" s="67">
        <v>707</v>
      </c>
      <c r="E158" s="158" t="s">
        <v>135</v>
      </c>
      <c r="F158" s="158" t="s">
        <v>35</v>
      </c>
      <c r="G158" s="67">
        <v>707</v>
      </c>
      <c r="H158" s="67" t="s">
        <v>368</v>
      </c>
      <c r="I158" s="67" t="s">
        <v>179</v>
      </c>
      <c r="J158" s="67">
        <v>707</v>
      </c>
      <c r="K158" s="67" t="s">
        <v>390</v>
      </c>
      <c r="L158" s="67" t="s">
        <v>35</v>
      </c>
      <c r="M158" s="67">
        <v>707</v>
      </c>
      <c r="N158" s="68" t="s">
        <v>411</v>
      </c>
      <c r="O158" s="116" t="s">
        <v>549</v>
      </c>
      <c r="P158" s="67">
        <v>707</v>
      </c>
      <c r="Q158" s="173"/>
      <c r="R158" s="174"/>
      <c r="S158" s="64"/>
    </row>
    <row r="159" spans="1:19">
      <c r="A159" s="140" t="s">
        <v>563</v>
      </c>
      <c r="B159" s="68" t="s">
        <v>352</v>
      </c>
      <c r="C159" s="91" t="s">
        <v>221</v>
      </c>
      <c r="D159" s="140" t="s">
        <v>563</v>
      </c>
      <c r="E159" s="68" t="s">
        <v>353</v>
      </c>
      <c r="F159" s="91" t="s">
        <v>221</v>
      </c>
      <c r="G159" s="140" t="s">
        <v>563</v>
      </c>
      <c r="H159" s="194" t="s">
        <v>420</v>
      </c>
      <c r="I159" s="193" t="s">
        <v>351</v>
      </c>
      <c r="J159" s="140" t="s">
        <v>563</v>
      </c>
      <c r="K159" s="68" t="s">
        <v>415</v>
      </c>
      <c r="L159" s="94" t="s">
        <v>316</v>
      </c>
      <c r="M159" s="140" t="s">
        <v>563</v>
      </c>
      <c r="N159" s="92" t="s">
        <v>170</v>
      </c>
      <c r="O159" s="178" t="s">
        <v>355</v>
      </c>
      <c r="P159" s="140" t="s">
        <v>563</v>
      </c>
      <c r="S159" s="64"/>
    </row>
    <row r="160" spans="1:19">
      <c r="A160" s="140" t="s">
        <v>564</v>
      </c>
      <c r="B160" s="68" t="s">
        <v>417</v>
      </c>
      <c r="C160" s="67" t="s">
        <v>351</v>
      </c>
      <c r="D160" s="140" t="s">
        <v>564</v>
      </c>
      <c r="E160" s="189" t="s">
        <v>251</v>
      </c>
      <c r="F160" s="189" t="s">
        <v>305</v>
      </c>
      <c r="G160" s="140" t="s">
        <v>564</v>
      </c>
      <c r="H160" s="189" t="s">
        <v>581</v>
      </c>
      <c r="I160" s="189" t="s">
        <v>305</v>
      </c>
      <c r="J160" s="140" t="s">
        <v>564</v>
      </c>
      <c r="K160" s="67" t="s">
        <v>399</v>
      </c>
      <c r="L160" s="91" t="s">
        <v>221</v>
      </c>
      <c r="M160" s="140" t="s">
        <v>564</v>
      </c>
      <c r="N160" s="67" t="s">
        <v>230</v>
      </c>
      <c r="O160" s="139" t="s">
        <v>562</v>
      </c>
      <c r="P160" s="140" t="s">
        <v>564</v>
      </c>
      <c r="Q160" s="67" t="s">
        <v>229</v>
      </c>
      <c r="R160" s="139" t="s">
        <v>562</v>
      </c>
      <c r="S160" s="64"/>
    </row>
    <row r="161" spans="1:19">
      <c r="A161" s="67">
        <v>711</v>
      </c>
      <c r="B161" s="67"/>
      <c r="C161" s="67"/>
      <c r="D161" s="67">
        <v>711</v>
      </c>
      <c r="G161" s="67">
        <v>711</v>
      </c>
      <c r="H161" s="92" t="s">
        <v>109</v>
      </c>
      <c r="I161" s="94" t="s">
        <v>416</v>
      </c>
      <c r="J161" s="67">
        <v>711</v>
      </c>
      <c r="K161" s="153" t="s">
        <v>398</v>
      </c>
      <c r="L161" s="156" t="s">
        <v>203</v>
      </c>
      <c r="M161" s="67">
        <v>711</v>
      </c>
      <c r="N161" s="169" t="s">
        <v>205</v>
      </c>
      <c r="O161" s="168" t="s">
        <v>26</v>
      </c>
      <c r="P161" s="67">
        <v>711</v>
      </c>
      <c r="Q161" s="67"/>
      <c r="R161" s="67"/>
      <c r="S161" s="64"/>
    </row>
    <row r="162" spans="1:19">
      <c r="A162" s="67">
        <v>712</v>
      </c>
      <c r="B162" s="64"/>
      <c r="C162" s="64"/>
      <c r="D162" s="67">
        <v>712</v>
      </c>
      <c r="E162" s="171" t="s">
        <v>110</v>
      </c>
      <c r="F162" s="172" t="s">
        <v>26</v>
      </c>
      <c r="G162" s="67">
        <v>712</v>
      </c>
      <c r="J162" s="67">
        <v>712</v>
      </c>
      <c r="M162" s="67">
        <v>712</v>
      </c>
      <c r="N162" s="68" t="s">
        <v>419</v>
      </c>
      <c r="O162" s="186" t="s">
        <v>580</v>
      </c>
      <c r="P162" s="67">
        <v>712</v>
      </c>
      <c r="S162" s="64"/>
    </row>
    <row r="163" spans="1:19">
      <c r="A163" s="140">
        <v>301</v>
      </c>
      <c r="B163" s="67" t="s">
        <v>31</v>
      </c>
      <c r="C163" s="67" t="s">
        <v>30</v>
      </c>
      <c r="D163" s="67">
        <v>302</v>
      </c>
      <c r="E163" s="67"/>
      <c r="F163" s="67"/>
      <c r="G163" s="67">
        <v>302</v>
      </c>
      <c r="H163" s="72" t="s">
        <v>572</v>
      </c>
      <c r="J163" s="140">
        <v>301</v>
      </c>
      <c r="K163" s="115" t="s">
        <v>546</v>
      </c>
      <c r="L163" s="67" t="s">
        <v>30</v>
      </c>
      <c r="M163" s="67">
        <v>302</v>
      </c>
      <c r="N163" s="67"/>
      <c r="O163" s="67"/>
      <c r="P163" s="67">
        <v>401</v>
      </c>
      <c r="Q163" s="67"/>
      <c r="R163" s="67"/>
      <c r="S163" s="64"/>
    </row>
    <row r="164" spans="1:19">
      <c r="A164" s="67"/>
      <c r="B164" s="67"/>
      <c r="C164" s="67"/>
      <c r="D164" s="67"/>
      <c r="E164" s="67"/>
      <c r="F164" s="67"/>
      <c r="G164" s="67"/>
      <c r="H164" s="64"/>
      <c r="I164" s="64"/>
      <c r="J164" s="67"/>
      <c r="K164" s="64"/>
      <c r="L164" s="64"/>
      <c r="M164" s="67"/>
      <c r="N164" s="67"/>
      <c r="O164" s="67"/>
      <c r="P164" s="67"/>
      <c r="Q164" s="67"/>
      <c r="R164" s="67"/>
      <c r="S164" s="64"/>
    </row>
    <row r="165" spans="1:19" ht="13.5" customHeight="1">
      <c r="G165" s="67" t="s">
        <v>22</v>
      </c>
      <c r="H165" s="203"/>
      <c r="I165" s="201"/>
      <c r="J165" s="201"/>
      <c r="K165" s="202"/>
      <c r="L165" s="67"/>
      <c r="M165" s="67" t="s">
        <v>22</v>
      </c>
      <c r="N165" s="200"/>
      <c r="O165" s="201"/>
      <c r="P165" s="201"/>
      <c r="Q165" s="202"/>
      <c r="R165" s="67"/>
      <c r="S165" s="64"/>
    </row>
    <row r="166" spans="1:19">
      <c r="A166" s="67" t="s">
        <v>23</v>
      </c>
      <c r="B166" s="203"/>
      <c r="C166" s="201"/>
      <c r="D166" s="201"/>
      <c r="E166" s="202"/>
      <c r="F166" s="67"/>
      <c r="G166" s="67" t="s">
        <v>23</v>
      </c>
      <c r="H166" s="64"/>
      <c r="I166" s="64"/>
      <c r="J166" s="64"/>
      <c r="K166" s="64"/>
      <c r="L166" s="64"/>
      <c r="M166" s="67" t="s">
        <v>23</v>
      </c>
      <c r="N166" s="203"/>
      <c r="O166" s="201"/>
      <c r="P166" s="201"/>
      <c r="Q166" s="202"/>
      <c r="R166" s="67"/>
      <c r="S166" s="64"/>
    </row>
    <row r="167" spans="1:19">
      <c r="A167" s="67" t="s">
        <v>9</v>
      </c>
      <c r="B167" s="204" t="s">
        <v>384</v>
      </c>
      <c r="C167" s="204"/>
      <c r="D167" s="204"/>
      <c r="E167" s="204"/>
      <c r="F167" s="67" t="s">
        <v>177</v>
      </c>
      <c r="G167" s="67" t="s">
        <v>9</v>
      </c>
      <c r="H167" s="200" t="s">
        <v>346</v>
      </c>
      <c r="I167" s="201"/>
      <c r="J167" s="201"/>
      <c r="K167" s="202"/>
      <c r="L167" s="67" t="s">
        <v>219</v>
      </c>
      <c r="M167" s="67" t="s">
        <v>9</v>
      </c>
      <c r="N167" s="200" t="s">
        <v>422</v>
      </c>
      <c r="O167" s="201"/>
      <c r="P167" s="201"/>
      <c r="Q167" s="202"/>
      <c r="R167" s="67" t="s">
        <v>179</v>
      </c>
      <c r="S167" s="64"/>
    </row>
    <row r="168" spans="1:19">
      <c r="A168" s="67" t="s">
        <v>33</v>
      </c>
      <c r="B168" s="200"/>
      <c r="C168" s="204"/>
      <c r="D168" s="204"/>
      <c r="E168" s="204"/>
      <c r="F168" s="67"/>
      <c r="G168" s="67" t="s">
        <v>33</v>
      </c>
      <c r="H168" s="223" t="s">
        <v>110</v>
      </c>
      <c r="I168" s="219"/>
      <c r="J168" s="219"/>
      <c r="K168" s="219"/>
      <c r="L168" s="67" t="s">
        <v>26</v>
      </c>
      <c r="M168" s="67" t="s">
        <v>33</v>
      </c>
      <c r="N168" s="64"/>
      <c r="O168" s="64"/>
      <c r="P168" s="64"/>
      <c r="Q168" s="64"/>
      <c r="R168" s="62"/>
      <c r="S168" s="64"/>
    </row>
    <row r="169" spans="1:19" ht="15" customHeight="1">
      <c r="A169" s="67" t="s">
        <v>8</v>
      </c>
      <c r="B169" s="200" t="s">
        <v>418</v>
      </c>
      <c r="C169" s="204"/>
      <c r="D169" s="204"/>
      <c r="E169" s="204"/>
      <c r="F169" s="114" t="s">
        <v>127</v>
      </c>
      <c r="G169" s="67" t="s">
        <v>8</v>
      </c>
      <c r="H169" s="200" t="s">
        <v>333</v>
      </c>
      <c r="I169" s="204"/>
      <c r="J169" s="204"/>
      <c r="K169" s="204"/>
      <c r="L169" s="67" t="s">
        <v>127</v>
      </c>
      <c r="M169" s="67" t="s">
        <v>8</v>
      </c>
      <c r="N169" s="225" t="s">
        <v>151</v>
      </c>
      <c r="O169" s="226"/>
      <c r="P169" s="226"/>
      <c r="Q169" s="227"/>
      <c r="R169" s="107" t="s">
        <v>24</v>
      </c>
      <c r="S169" s="108"/>
    </row>
    <row r="170" spans="1:19" ht="21" customHeight="1">
      <c r="A170" s="69" t="s">
        <v>19</v>
      </c>
      <c r="G170" s="69" t="s">
        <v>19</v>
      </c>
      <c r="H170" s="215" t="s">
        <v>423</v>
      </c>
      <c r="I170" s="216"/>
      <c r="J170" s="216"/>
      <c r="K170" s="217"/>
      <c r="L170" s="67" t="s">
        <v>138</v>
      </c>
      <c r="M170" s="69" t="s">
        <v>19</v>
      </c>
      <c r="S170" s="64"/>
    </row>
    <row r="171" spans="1:19" ht="18">
      <c r="A171" s="69" t="s">
        <v>21</v>
      </c>
      <c r="B171" s="203"/>
      <c r="C171" s="201"/>
      <c r="D171" s="201"/>
      <c r="E171" s="202"/>
      <c r="F171" s="67"/>
      <c r="G171" s="69" t="s">
        <v>21</v>
      </c>
      <c r="H171" s="215"/>
      <c r="I171" s="216"/>
      <c r="J171" s="216"/>
      <c r="K171" s="217"/>
      <c r="L171" s="62"/>
      <c r="M171" s="69" t="s">
        <v>21</v>
      </c>
      <c r="N171" s="210" t="s">
        <v>398</v>
      </c>
      <c r="O171" s="210"/>
      <c r="P171" s="210"/>
      <c r="Q171" s="210"/>
      <c r="R171" s="153" t="s">
        <v>203</v>
      </c>
      <c r="S171" s="64"/>
    </row>
    <row r="172" spans="1:19">
      <c r="A172" s="113" t="s">
        <v>545</v>
      </c>
      <c r="B172" s="200"/>
      <c r="C172" s="204"/>
      <c r="D172" s="204"/>
      <c r="E172" s="204"/>
      <c r="F172" s="113"/>
      <c r="G172" s="98">
        <v>201</v>
      </c>
      <c r="H172" s="204" t="s">
        <v>425</v>
      </c>
      <c r="I172" s="204"/>
      <c r="J172" s="204"/>
      <c r="K172" s="204"/>
      <c r="L172" s="134" t="s">
        <v>560</v>
      </c>
      <c r="M172" s="67">
        <v>201</v>
      </c>
      <c r="N172" s="219" t="s">
        <v>320</v>
      </c>
      <c r="O172" s="219"/>
      <c r="P172" s="219"/>
      <c r="Q172" s="219"/>
      <c r="R172" s="180" t="s">
        <v>577</v>
      </c>
      <c r="S172" s="64"/>
    </row>
    <row r="173" spans="1:19">
      <c r="A173" s="97">
        <v>501</v>
      </c>
      <c r="B173" s="203" t="s">
        <v>426</v>
      </c>
      <c r="C173" s="201"/>
      <c r="D173" s="201"/>
      <c r="E173" s="201"/>
      <c r="F173" s="201"/>
      <c r="G173" s="201"/>
      <c r="H173" s="97" t="s">
        <v>107</v>
      </c>
      <c r="I173" s="97">
        <v>501</v>
      </c>
      <c r="J173" s="204" t="s">
        <v>424</v>
      </c>
      <c r="K173" s="204"/>
      <c r="L173" s="204"/>
      <c r="M173" s="204"/>
      <c r="N173" s="204"/>
      <c r="O173" s="204"/>
      <c r="P173" s="204"/>
      <c r="Q173" s="204"/>
      <c r="R173" s="97" t="s">
        <v>107</v>
      </c>
      <c r="S173" s="64"/>
    </row>
    <row r="174" spans="1:19">
      <c r="A174" s="98">
        <v>201</v>
      </c>
      <c r="B174" s="204"/>
      <c r="C174" s="204"/>
      <c r="D174" s="204"/>
      <c r="E174" s="204"/>
      <c r="F174" s="70"/>
      <c r="G174" s="67">
        <v>502</v>
      </c>
      <c r="H174" s="204"/>
      <c r="I174" s="204"/>
      <c r="J174" s="204"/>
      <c r="K174" s="204"/>
      <c r="L174" s="67"/>
      <c r="M174" s="67">
        <v>502</v>
      </c>
      <c r="N174" s="204"/>
      <c r="O174" s="204"/>
      <c r="P174" s="204"/>
      <c r="Q174" s="204"/>
      <c r="R174" s="67"/>
      <c r="S174" s="64"/>
    </row>
    <row r="175" spans="1:19">
      <c r="A175" s="67" t="s">
        <v>12</v>
      </c>
      <c r="B175" s="203"/>
      <c r="C175" s="201"/>
      <c r="D175" s="201"/>
      <c r="E175" s="202"/>
      <c r="F175" s="67"/>
      <c r="G175" s="67" t="s">
        <v>12</v>
      </c>
      <c r="H175" s="203"/>
      <c r="I175" s="201"/>
      <c r="J175" s="201"/>
      <c r="K175" s="202"/>
      <c r="L175" s="67"/>
      <c r="M175" s="67" t="s">
        <v>12</v>
      </c>
      <c r="N175" s="203"/>
      <c r="O175" s="201"/>
      <c r="P175" s="201"/>
      <c r="Q175" s="202"/>
      <c r="R175" s="67"/>
      <c r="S175" s="64"/>
    </row>
    <row r="176" spans="1:19">
      <c r="A176" s="67" t="s">
        <v>34</v>
      </c>
      <c r="B176" s="204"/>
      <c r="C176" s="204"/>
      <c r="D176" s="204"/>
      <c r="E176" s="204"/>
      <c r="F176" s="69"/>
      <c r="G176" s="67" t="s">
        <v>34</v>
      </c>
      <c r="H176" s="204"/>
      <c r="I176" s="204"/>
      <c r="J176" s="204"/>
      <c r="K176" s="204"/>
      <c r="L176" s="69"/>
      <c r="M176" s="67" t="s">
        <v>34</v>
      </c>
      <c r="N176" s="64"/>
      <c r="O176" s="64"/>
      <c r="P176" s="64"/>
      <c r="Q176" s="64"/>
      <c r="R176" s="64"/>
      <c r="S176" s="64"/>
    </row>
    <row r="177" spans="1:19" s="76" customFormat="1" ht="16.5" customHeight="1">
      <c r="A177" s="65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</row>
    <row r="178" spans="1:19" s="76" customFormat="1" ht="9">
      <c r="A178" s="65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</row>
    <row r="179" spans="1:19" s="76" customFormat="1" ht="9">
      <c r="A179" s="65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</row>
    <row r="180" spans="1:19" s="76" customFormat="1" ht="9">
      <c r="A180" s="65"/>
      <c r="B180" s="65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</row>
    <row r="181" spans="1:19">
      <c r="A181" s="65"/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4"/>
    </row>
    <row r="182" spans="1:19">
      <c r="A182" s="65"/>
      <c r="B182" s="65"/>
      <c r="C182" s="65"/>
      <c r="D182" s="65"/>
      <c r="E182" s="65"/>
      <c r="F182" s="65"/>
      <c r="G182" s="65"/>
      <c r="H182" s="64"/>
      <c r="I182" s="64"/>
      <c r="J182" s="65"/>
      <c r="K182" s="65"/>
      <c r="L182" s="65"/>
      <c r="M182" s="65"/>
      <c r="N182" s="65"/>
      <c r="O182" s="65"/>
      <c r="P182" s="65"/>
      <c r="Q182" s="65"/>
      <c r="R182" s="65"/>
      <c r="S182" s="64"/>
    </row>
    <row r="183" spans="1:19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4"/>
    </row>
    <row r="184" spans="1:19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4"/>
    </row>
    <row r="185" spans="1:19" ht="13.5" customHeight="1">
      <c r="A185" s="224" t="s">
        <v>17</v>
      </c>
      <c r="B185" s="224"/>
      <c r="C185" s="224"/>
      <c r="D185" s="224"/>
      <c r="E185" s="224"/>
      <c r="F185" s="224"/>
      <c r="G185" s="224"/>
      <c r="H185" s="224"/>
      <c r="I185" s="224"/>
      <c r="J185" s="224"/>
      <c r="K185" s="224"/>
      <c r="L185" s="224"/>
      <c r="M185" s="224"/>
      <c r="N185" s="224"/>
      <c r="O185" s="224"/>
      <c r="P185" s="224"/>
      <c r="Q185" s="224"/>
      <c r="R185" s="224"/>
      <c r="S185" s="64"/>
    </row>
    <row r="186" spans="1:19">
      <c r="A186" s="207" t="s">
        <v>1</v>
      </c>
      <c r="B186" s="207"/>
      <c r="C186" s="207"/>
      <c r="D186" s="207" t="s">
        <v>2</v>
      </c>
      <c r="E186" s="208"/>
      <c r="F186" s="208"/>
      <c r="G186" s="207" t="s">
        <v>3</v>
      </c>
      <c r="H186" s="208"/>
      <c r="I186" s="208"/>
      <c r="J186" s="207" t="s">
        <v>4</v>
      </c>
      <c r="K186" s="208"/>
      <c r="L186" s="208"/>
      <c r="M186" s="208" t="s">
        <v>5</v>
      </c>
      <c r="N186" s="208"/>
      <c r="O186" s="208"/>
      <c r="P186" s="208" t="s">
        <v>6</v>
      </c>
      <c r="Q186" s="208"/>
      <c r="R186" s="208"/>
      <c r="S186" s="64"/>
    </row>
    <row r="187" spans="1:19">
      <c r="A187" s="67" t="s">
        <v>268</v>
      </c>
      <c r="B187" s="67" t="s">
        <v>7</v>
      </c>
      <c r="C187" s="67"/>
      <c r="D187" s="67" t="s">
        <v>268</v>
      </c>
      <c r="E187" s="67" t="s">
        <v>7</v>
      </c>
      <c r="F187" s="67"/>
      <c r="G187" s="67" t="s">
        <v>268</v>
      </c>
      <c r="H187" s="67" t="s">
        <v>7</v>
      </c>
      <c r="I187" s="67"/>
      <c r="J187" s="67" t="s">
        <v>268</v>
      </c>
      <c r="K187" s="67" t="s">
        <v>7</v>
      </c>
      <c r="L187" s="67"/>
      <c r="M187" s="67" t="s">
        <v>268</v>
      </c>
      <c r="N187" s="67" t="s">
        <v>7</v>
      </c>
      <c r="O187" s="67"/>
      <c r="P187" s="67" t="s">
        <v>268</v>
      </c>
      <c r="Q187" s="67" t="s">
        <v>7</v>
      </c>
      <c r="R187" s="67"/>
      <c r="S187" s="64"/>
    </row>
    <row r="188" spans="1:19">
      <c r="A188" s="67">
        <v>701</v>
      </c>
      <c r="B188" s="92" t="s">
        <v>150</v>
      </c>
      <c r="C188" s="67" t="s">
        <v>217</v>
      </c>
      <c r="D188" s="67">
        <v>701</v>
      </c>
      <c r="E188" s="68" t="s">
        <v>382</v>
      </c>
      <c r="F188" s="67" t="s">
        <v>283</v>
      </c>
      <c r="G188" s="67">
        <v>701</v>
      </c>
      <c r="H188" s="68" t="s">
        <v>209</v>
      </c>
      <c r="I188" s="67" t="s">
        <v>160</v>
      </c>
      <c r="J188" s="67">
        <v>701</v>
      </c>
      <c r="K188" s="68" t="s">
        <v>340</v>
      </c>
      <c r="L188" s="67" t="s">
        <v>335</v>
      </c>
      <c r="M188" s="67">
        <v>701</v>
      </c>
      <c r="N188" s="165" t="s">
        <v>89</v>
      </c>
      <c r="O188" s="165" t="s">
        <v>32</v>
      </c>
      <c r="P188" s="67">
        <v>701</v>
      </c>
      <c r="Q188" s="165" t="s">
        <v>90</v>
      </c>
      <c r="R188" s="165" t="s">
        <v>32</v>
      </c>
      <c r="S188" s="64"/>
    </row>
    <row r="189" spans="1:19">
      <c r="A189" s="67">
        <v>702</v>
      </c>
      <c r="B189" s="145" t="s">
        <v>570</v>
      </c>
      <c r="C189" s="67" t="s">
        <v>160</v>
      </c>
      <c r="D189" s="67">
        <v>702</v>
      </c>
      <c r="E189" s="68" t="s">
        <v>377</v>
      </c>
      <c r="F189" s="67" t="s">
        <v>159</v>
      </c>
      <c r="G189" s="67">
        <v>702</v>
      </c>
      <c r="H189" s="67" t="s">
        <v>292</v>
      </c>
      <c r="I189" s="67" t="s">
        <v>226</v>
      </c>
      <c r="J189" s="67">
        <v>702</v>
      </c>
      <c r="K189" s="68" t="s">
        <v>282</v>
      </c>
      <c r="L189" s="67" t="s">
        <v>283</v>
      </c>
      <c r="M189" s="165">
        <v>702</v>
      </c>
      <c r="N189" s="68" t="s">
        <v>408</v>
      </c>
      <c r="O189" s="67" t="s">
        <v>335</v>
      </c>
      <c r="P189" s="67">
        <v>702</v>
      </c>
      <c r="Q189" s="122" t="s">
        <v>297</v>
      </c>
      <c r="R189" s="144" t="s">
        <v>565</v>
      </c>
      <c r="S189" s="64"/>
    </row>
    <row r="190" spans="1:19">
      <c r="A190" s="67">
        <v>703</v>
      </c>
      <c r="B190" s="68" t="s">
        <v>284</v>
      </c>
      <c r="C190" s="67" t="s">
        <v>283</v>
      </c>
      <c r="D190" s="67">
        <v>703</v>
      </c>
      <c r="E190" s="67" t="s">
        <v>391</v>
      </c>
      <c r="F190" s="67" t="s">
        <v>247</v>
      </c>
      <c r="G190" s="67">
        <v>703</v>
      </c>
      <c r="H190" s="68" t="s">
        <v>396</v>
      </c>
      <c r="I190" s="67" t="s">
        <v>159</v>
      </c>
      <c r="J190" s="67">
        <v>703</v>
      </c>
      <c r="K190" s="67" t="s">
        <v>279</v>
      </c>
      <c r="L190" s="67" t="s">
        <v>247</v>
      </c>
      <c r="M190" s="67">
        <v>703</v>
      </c>
      <c r="N190" s="122" t="s">
        <v>277</v>
      </c>
      <c r="O190" s="144" t="s">
        <v>565</v>
      </c>
      <c r="P190" s="165">
        <v>703</v>
      </c>
      <c r="S190" s="64"/>
    </row>
    <row r="191" spans="1:19">
      <c r="A191" s="67">
        <v>704</v>
      </c>
      <c r="B191" s="68" t="s">
        <v>360</v>
      </c>
      <c r="C191" s="68" t="s">
        <v>155</v>
      </c>
      <c r="D191" s="67">
        <v>704</v>
      </c>
      <c r="E191" s="68" t="s">
        <v>386</v>
      </c>
      <c r="F191" s="68" t="s">
        <v>155</v>
      </c>
      <c r="G191" s="67">
        <v>704</v>
      </c>
      <c r="H191" s="82" t="s">
        <v>201</v>
      </c>
      <c r="I191" s="83" t="s">
        <v>156</v>
      </c>
      <c r="J191" s="67">
        <v>704</v>
      </c>
      <c r="M191" s="67">
        <v>704</v>
      </c>
      <c r="N191" s="68"/>
      <c r="O191" s="67"/>
      <c r="P191" s="67">
        <v>704</v>
      </c>
      <c r="Q191" s="68" t="s">
        <v>414</v>
      </c>
      <c r="R191" s="67" t="s">
        <v>196</v>
      </c>
      <c r="S191" s="64"/>
    </row>
    <row r="192" spans="1:19">
      <c r="A192" s="67">
        <v>705</v>
      </c>
      <c r="B192" s="67" t="s">
        <v>293</v>
      </c>
      <c r="C192" s="67" t="s">
        <v>226</v>
      </c>
      <c r="D192" s="67">
        <v>705</v>
      </c>
      <c r="E192" s="195" t="s">
        <v>145</v>
      </c>
      <c r="F192" s="195" t="s">
        <v>172</v>
      </c>
      <c r="G192" s="67">
        <v>705</v>
      </c>
      <c r="H192" s="67" t="s">
        <v>330</v>
      </c>
      <c r="I192" s="67" t="s">
        <v>172</v>
      </c>
      <c r="J192" s="67">
        <v>705</v>
      </c>
      <c r="K192" s="82" t="s">
        <v>202</v>
      </c>
      <c r="L192" s="83" t="s">
        <v>156</v>
      </c>
      <c r="M192" s="67">
        <v>705</v>
      </c>
      <c r="N192" s="67" t="s">
        <v>271</v>
      </c>
      <c r="O192" s="67" t="s">
        <v>172</v>
      </c>
      <c r="P192" s="67">
        <v>705</v>
      </c>
      <c r="Q192" s="67" t="s">
        <v>276</v>
      </c>
      <c r="R192" s="164" t="s">
        <v>573</v>
      </c>
      <c r="S192" s="64"/>
    </row>
    <row r="193" spans="1:19">
      <c r="A193" s="67">
        <v>706</v>
      </c>
      <c r="D193" s="67">
        <v>706</v>
      </c>
      <c r="E193" s="68" t="s">
        <v>162</v>
      </c>
      <c r="F193" s="67" t="s">
        <v>138</v>
      </c>
      <c r="G193" s="67">
        <v>706</v>
      </c>
      <c r="J193" s="67">
        <v>706</v>
      </c>
      <c r="K193" s="67" t="s">
        <v>372</v>
      </c>
      <c r="L193" s="130" t="s">
        <v>555</v>
      </c>
      <c r="M193" s="67">
        <v>706</v>
      </c>
      <c r="N193" s="67" t="s">
        <v>286</v>
      </c>
      <c r="O193" s="67" t="s">
        <v>247</v>
      </c>
      <c r="P193" s="67">
        <v>706</v>
      </c>
      <c r="Q193" s="122" t="s">
        <v>295</v>
      </c>
      <c r="R193" s="144" t="s">
        <v>566</v>
      </c>
      <c r="S193" s="64"/>
    </row>
    <row r="194" spans="1:19">
      <c r="A194" s="67">
        <v>707</v>
      </c>
      <c r="B194" s="147" t="s">
        <v>392</v>
      </c>
      <c r="C194" s="123" t="s">
        <v>18</v>
      </c>
      <c r="D194" s="67">
        <v>707</v>
      </c>
      <c r="E194" s="147" t="s">
        <v>393</v>
      </c>
      <c r="F194" s="150" t="s">
        <v>18</v>
      </c>
      <c r="G194" s="67">
        <v>707</v>
      </c>
      <c r="J194" s="67">
        <v>707</v>
      </c>
      <c r="K194" s="148" t="s">
        <v>332</v>
      </c>
      <c r="L194" s="147" t="s">
        <v>35</v>
      </c>
      <c r="M194" s="165">
        <v>707</v>
      </c>
      <c r="N194" s="92" t="s">
        <v>263</v>
      </c>
      <c r="O194" s="67" t="s">
        <v>112</v>
      </c>
      <c r="P194" s="67">
        <v>707</v>
      </c>
      <c r="Q194" s="68" t="s">
        <v>301</v>
      </c>
      <c r="R194" s="67" t="s">
        <v>215</v>
      </c>
      <c r="S194" s="64"/>
    </row>
    <row r="195" spans="1:19">
      <c r="A195" s="140" t="s">
        <v>563</v>
      </c>
      <c r="B195" s="67" t="s">
        <v>418</v>
      </c>
      <c r="C195" s="94" t="s">
        <v>416</v>
      </c>
      <c r="D195" s="140" t="s">
        <v>563</v>
      </c>
      <c r="E195" s="92" t="s">
        <v>109</v>
      </c>
      <c r="F195" s="94" t="s">
        <v>416</v>
      </c>
      <c r="G195" s="140" t="s">
        <v>563</v>
      </c>
      <c r="H195" s="92" t="s">
        <v>170</v>
      </c>
      <c r="I195" s="178" t="s">
        <v>355</v>
      </c>
      <c r="J195" s="140" t="s">
        <v>563</v>
      </c>
      <c r="K195" s="67" t="s">
        <v>140</v>
      </c>
      <c r="L195" s="119" t="s">
        <v>551</v>
      </c>
      <c r="M195" s="140" t="s">
        <v>563</v>
      </c>
      <c r="N195" s="67" t="s">
        <v>210</v>
      </c>
      <c r="O195" s="190" t="s">
        <v>355</v>
      </c>
      <c r="P195" s="140" t="s">
        <v>563</v>
      </c>
      <c r="Q195" s="67" t="s">
        <v>354</v>
      </c>
      <c r="R195" s="67" t="s">
        <v>355</v>
      </c>
      <c r="S195" s="64"/>
    </row>
    <row r="196" spans="1:19">
      <c r="A196" s="140" t="s">
        <v>564</v>
      </c>
      <c r="D196" s="140" t="s">
        <v>564</v>
      </c>
      <c r="E196" s="92" t="s">
        <v>236</v>
      </c>
      <c r="F196" s="124" t="s">
        <v>553</v>
      </c>
      <c r="G196" s="140" t="s">
        <v>564</v>
      </c>
      <c r="H196" s="92" t="s">
        <v>235</v>
      </c>
      <c r="I196" s="124" t="s">
        <v>553</v>
      </c>
      <c r="J196" s="140" t="s">
        <v>564</v>
      </c>
      <c r="K196" s="112" t="s">
        <v>237</v>
      </c>
      <c r="L196" s="112" t="s">
        <v>553</v>
      </c>
      <c r="M196" s="140" t="s">
        <v>564</v>
      </c>
      <c r="N196" s="68" t="s">
        <v>415</v>
      </c>
      <c r="O196" s="94" t="s">
        <v>316</v>
      </c>
      <c r="P196" s="67">
        <v>304</v>
      </c>
      <c r="Q196" s="81"/>
      <c r="R196" s="62"/>
      <c r="S196" s="64"/>
    </row>
    <row r="197" spans="1:19">
      <c r="A197" s="67">
        <v>711</v>
      </c>
      <c r="B197" s="68" t="s">
        <v>309</v>
      </c>
      <c r="C197" s="143" t="s">
        <v>567</v>
      </c>
      <c r="D197" s="67">
        <v>711</v>
      </c>
      <c r="E197" s="184" t="s">
        <v>308</v>
      </c>
      <c r="F197" s="183" t="s">
        <v>568</v>
      </c>
      <c r="G197" s="67">
        <v>711</v>
      </c>
      <c r="H197" s="122" t="s">
        <v>411</v>
      </c>
      <c r="I197" s="142" t="s">
        <v>549</v>
      </c>
      <c r="J197" s="67">
        <v>711</v>
      </c>
      <c r="M197" s="165">
        <v>711</v>
      </c>
      <c r="P197" s="165">
        <v>711</v>
      </c>
      <c r="Q197" s="67" t="s">
        <v>339</v>
      </c>
      <c r="R197" s="131" t="s">
        <v>556</v>
      </c>
      <c r="S197" s="64"/>
    </row>
    <row r="198" spans="1:19">
      <c r="A198" s="67">
        <v>712</v>
      </c>
      <c r="B198" s="68"/>
      <c r="C198" s="67"/>
      <c r="D198" s="67">
        <v>712</v>
      </c>
      <c r="G198" s="67">
        <v>712</v>
      </c>
      <c r="J198" s="67">
        <v>712</v>
      </c>
      <c r="K198" s="185" t="s">
        <v>578</v>
      </c>
      <c r="L198" s="186" t="s">
        <v>580</v>
      </c>
      <c r="M198" s="67">
        <v>712</v>
      </c>
      <c r="N198" s="185" t="s">
        <v>579</v>
      </c>
      <c r="O198" s="186" t="s">
        <v>580</v>
      </c>
      <c r="P198" s="67">
        <v>712</v>
      </c>
      <c r="Q198" s="67"/>
      <c r="R198" s="67"/>
      <c r="S198" s="64"/>
    </row>
    <row r="199" spans="1:19">
      <c r="A199" s="67"/>
      <c r="B199" s="67"/>
      <c r="C199" s="67"/>
      <c r="D199" s="67">
        <v>302</v>
      </c>
      <c r="E199" s="67"/>
      <c r="F199" s="67"/>
      <c r="G199" s="67"/>
      <c r="H199" s="67"/>
      <c r="I199" s="67"/>
      <c r="J199" s="67">
        <v>302</v>
      </c>
      <c r="K199" s="67"/>
      <c r="L199" s="67"/>
      <c r="M199" s="67"/>
      <c r="N199" s="67"/>
      <c r="O199" s="67"/>
      <c r="P199" s="67"/>
      <c r="Q199" s="67"/>
      <c r="R199" s="67"/>
      <c r="S199" s="64"/>
    </row>
    <row r="200" spans="1:19">
      <c r="A200" s="67" t="s">
        <v>22</v>
      </c>
      <c r="B200" s="200" t="s">
        <v>427</v>
      </c>
      <c r="C200" s="204"/>
      <c r="D200" s="204"/>
      <c r="E200" s="204"/>
      <c r="F200" s="91" t="s">
        <v>221</v>
      </c>
      <c r="G200" s="67" t="s">
        <v>23</v>
      </c>
      <c r="H200" s="200" t="s">
        <v>414</v>
      </c>
      <c r="I200" s="204"/>
      <c r="J200" s="204"/>
      <c r="K200" s="204"/>
      <c r="L200" s="67" t="s">
        <v>196</v>
      </c>
      <c r="M200" s="67" t="s">
        <v>23</v>
      </c>
      <c r="N200" s="204"/>
      <c r="O200" s="204"/>
      <c r="P200" s="204"/>
      <c r="Q200" s="204"/>
      <c r="R200" s="67"/>
      <c r="S200" s="64"/>
    </row>
    <row r="201" spans="1:19">
      <c r="A201" s="67" t="s">
        <v>9</v>
      </c>
      <c r="B201" s="204"/>
      <c r="C201" s="204"/>
      <c r="D201" s="204"/>
      <c r="E201" s="204"/>
      <c r="F201" s="67"/>
      <c r="G201" s="67" t="s">
        <v>9</v>
      </c>
      <c r="H201" s="204"/>
      <c r="I201" s="204"/>
      <c r="J201" s="204"/>
      <c r="K201" s="204"/>
      <c r="L201" s="67"/>
      <c r="M201" s="67" t="s">
        <v>9</v>
      </c>
      <c r="N201" s="200" t="s">
        <v>428</v>
      </c>
      <c r="O201" s="204"/>
      <c r="P201" s="204"/>
      <c r="Q201" s="204"/>
      <c r="R201" s="67" t="s">
        <v>159</v>
      </c>
      <c r="S201" s="64"/>
    </row>
    <row r="202" spans="1:19">
      <c r="A202" s="67" t="s">
        <v>33</v>
      </c>
      <c r="G202" s="67" t="s">
        <v>33</v>
      </c>
      <c r="H202" s="204" t="s">
        <v>89</v>
      </c>
      <c r="I202" s="204"/>
      <c r="J202" s="204"/>
      <c r="K202" s="204"/>
      <c r="L202" s="69" t="s">
        <v>395</v>
      </c>
      <c r="M202" s="67" t="s">
        <v>33</v>
      </c>
      <c r="N202" s="204" t="s">
        <v>90</v>
      </c>
      <c r="O202" s="204"/>
      <c r="P202" s="204"/>
      <c r="Q202" s="204"/>
      <c r="R202" s="119" t="s">
        <v>395</v>
      </c>
      <c r="S202" s="64"/>
    </row>
    <row r="203" spans="1:19">
      <c r="A203" s="67" t="s">
        <v>8</v>
      </c>
      <c r="B203" s="204"/>
      <c r="C203" s="204"/>
      <c r="D203" s="204"/>
      <c r="E203" s="204"/>
      <c r="F203" s="67"/>
      <c r="G203" s="67" t="s">
        <v>8</v>
      </c>
      <c r="H203" s="204"/>
      <c r="I203" s="204"/>
      <c r="J203" s="204"/>
      <c r="K203" s="204"/>
      <c r="L203" s="67"/>
      <c r="M203" s="67" t="s">
        <v>8</v>
      </c>
      <c r="N203" s="204"/>
      <c r="O203" s="204"/>
      <c r="P203" s="204"/>
      <c r="Q203" s="204"/>
      <c r="R203" s="67"/>
      <c r="S203" s="64"/>
    </row>
    <row r="204" spans="1:19" ht="18">
      <c r="A204" s="69" t="s">
        <v>19</v>
      </c>
      <c r="G204" s="69" t="s">
        <v>19</v>
      </c>
      <c r="H204" s="211" t="s">
        <v>392</v>
      </c>
      <c r="I204" s="211"/>
      <c r="J204" s="211"/>
      <c r="K204" s="211"/>
      <c r="L204" s="67" t="s">
        <v>18</v>
      </c>
      <c r="M204" s="69" t="s">
        <v>19</v>
      </c>
      <c r="N204" s="200"/>
      <c r="O204" s="201"/>
      <c r="P204" s="201"/>
      <c r="Q204" s="202"/>
      <c r="R204" s="67"/>
      <c r="S204" s="64"/>
    </row>
    <row r="205" spans="1:19" ht="18">
      <c r="A205" s="69" t="s">
        <v>21</v>
      </c>
      <c r="B205" s="64"/>
      <c r="C205" s="64"/>
      <c r="D205" s="64"/>
      <c r="E205" s="64"/>
      <c r="F205" s="64"/>
      <c r="G205" s="69" t="s">
        <v>21</v>
      </c>
      <c r="H205" s="215"/>
      <c r="I205" s="216"/>
      <c r="J205" s="216"/>
      <c r="K205" s="217"/>
      <c r="L205" s="64"/>
      <c r="M205" s="69" t="s">
        <v>21</v>
      </c>
      <c r="N205" s="204"/>
      <c r="O205" s="204"/>
      <c r="P205" s="204"/>
      <c r="Q205" s="204"/>
      <c r="R205" s="67"/>
      <c r="S205" s="64"/>
    </row>
    <row r="206" spans="1:19">
      <c r="A206" s="67">
        <v>501</v>
      </c>
      <c r="B206" s="204"/>
      <c r="C206" s="204"/>
      <c r="D206" s="204"/>
      <c r="E206" s="204"/>
      <c r="F206" s="64"/>
      <c r="G206" s="67">
        <v>501</v>
      </c>
      <c r="H206" s="204"/>
      <c r="I206" s="204"/>
      <c r="J206" s="204"/>
      <c r="K206" s="204"/>
      <c r="L206" s="67"/>
      <c r="M206" s="67">
        <v>501</v>
      </c>
      <c r="N206" s="204"/>
      <c r="O206" s="204"/>
      <c r="P206" s="204"/>
      <c r="Q206" s="204"/>
      <c r="R206" s="67"/>
      <c r="S206" s="64"/>
    </row>
    <row r="207" spans="1:19">
      <c r="A207" s="67">
        <v>502</v>
      </c>
      <c r="B207" s="204"/>
      <c r="C207" s="204"/>
      <c r="D207" s="204"/>
      <c r="E207" s="204"/>
      <c r="F207" s="64"/>
      <c r="G207" s="98">
        <v>201</v>
      </c>
      <c r="M207" s="67">
        <v>502</v>
      </c>
      <c r="N207" s="204"/>
      <c r="O207" s="204"/>
      <c r="P207" s="204"/>
      <c r="Q207" s="204"/>
      <c r="R207" s="67"/>
      <c r="S207" s="64"/>
    </row>
    <row r="208" spans="1:19">
      <c r="A208" s="67" t="s">
        <v>223</v>
      </c>
      <c r="B208" s="200"/>
      <c r="C208" s="201"/>
      <c r="D208" s="201"/>
      <c r="E208" s="202"/>
      <c r="F208" s="67"/>
      <c r="G208" s="67" t="s">
        <v>223</v>
      </c>
      <c r="H208" s="200"/>
      <c r="I208" s="201"/>
      <c r="J208" s="201"/>
      <c r="K208" s="202"/>
      <c r="L208" s="67"/>
      <c r="M208" s="67" t="s">
        <v>223</v>
      </c>
      <c r="N208" s="204"/>
      <c r="O208" s="204"/>
      <c r="P208" s="204"/>
      <c r="Q208" s="204"/>
      <c r="R208" s="67"/>
      <c r="S208" s="64"/>
    </row>
    <row r="209" spans="1:19">
      <c r="A209" s="67" t="s">
        <v>34</v>
      </c>
      <c r="B209" s="204"/>
      <c r="C209" s="204"/>
      <c r="D209" s="204"/>
      <c r="E209" s="204"/>
      <c r="F209" s="67"/>
      <c r="G209" s="67" t="s">
        <v>34</v>
      </c>
      <c r="H209" s="64"/>
      <c r="I209" s="64"/>
      <c r="J209" s="64"/>
      <c r="K209" s="64"/>
      <c r="L209" s="64"/>
      <c r="M209" s="67" t="s">
        <v>34</v>
      </c>
      <c r="N209" s="204"/>
      <c r="O209" s="204"/>
      <c r="P209" s="204"/>
      <c r="Q209" s="204"/>
      <c r="R209" s="69"/>
      <c r="S209" s="64"/>
    </row>
    <row r="210" spans="1:19">
      <c r="A210" s="67" t="s">
        <v>11</v>
      </c>
      <c r="B210" s="204"/>
      <c r="C210" s="204"/>
      <c r="D210" s="204"/>
      <c r="E210" s="204"/>
      <c r="F210" s="67"/>
      <c r="G210" s="67" t="s">
        <v>11</v>
      </c>
      <c r="H210" s="204"/>
      <c r="I210" s="204"/>
      <c r="J210" s="204"/>
      <c r="K210" s="204"/>
      <c r="L210" s="67"/>
      <c r="M210" s="67" t="s">
        <v>11</v>
      </c>
      <c r="N210" s="204"/>
      <c r="O210" s="204"/>
      <c r="P210" s="204"/>
      <c r="Q210" s="204"/>
      <c r="R210" s="67"/>
      <c r="S210" s="64"/>
    </row>
    <row r="211" spans="1:19">
      <c r="A211" s="67" t="s">
        <v>12</v>
      </c>
      <c r="B211" s="204"/>
      <c r="C211" s="204"/>
      <c r="D211" s="204"/>
      <c r="E211" s="204"/>
      <c r="F211" s="67"/>
      <c r="G211" s="67" t="s">
        <v>12</v>
      </c>
      <c r="H211" s="200" t="s">
        <v>386</v>
      </c>
      <c r="I211" s="204"/>
      <c r="J211" s="204"/>
      <c r="K211" s="204"/>
      <c r="L211" s="68" t="s">
        <v>155</v>
      </c>
      <c r="M211" s="67" t="s">
        <v>12</v>
      </c>
      <c r="N211" s="204"/>
      <c r="O211" s="204"/>
      <c r="P211" s="204"/>
      <c r="Q211" s="204"/>
      <c r="R211" s="67"/>
      <c r="S211" s="64"/>
    </row>
    <row r="212" spans="1:19" s="76" customFormat="1">
      <c r="A212" s="67" t="s">
        <v>22</v>
      </c>
      <c r="B212" s="204"/>
      <c r="C212" s="204"/>
      <c r="D212" s="204"/>
      <c r="E212" s="204"/>
      <c r="F212" s="67"/>
      <c r="G212" s="67" t="s">
        <v>22</v>
      </c>
      <c r="H212" s="204"/>
      <c r="I212" s="204"/>
      <c r="J212" s="204"/>
      <c r="K212" s="204"/>
      <c r="L212" s="67"/>
      <c r="M212" s="67" t="s">
        <v>22</v>
      </c>
      <c r="N212" s="204"/>
      <c r="O212" s="204"/>
      <c r="P212" s="204"/>
      <c r="Q212" s="204"/>
      <c r="R212" s="67"/>
      <c r="S212" s="64"/>
    </row>
    <row r="213" spans="1:19" s="76" customFormat="1" ht="9">
      <c r="A213" s="65"/>
      <c r="B213" s="65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</row>
    <row r="214" spans="1:19">
      <c r="A214" s="65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</row>
    <row r="215" spans="1:19">
      <c r="A215" s="65"/>
      <c r="B215" s="65" t="s">
        <v>429</v>
      </c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4"/>
    </row>
    <row r="216" spans="1:19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</row>
    <row r="217" spans="1:19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</row>
    <row r="218" spans="1:19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</row>
    <row r="219" spans="1:19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</row>
    <row r="220" spans="1:19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</row>
    <row r="221" spans="1:19">
      <c r="A221" s="90"/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</row>
    <row r="222" spans="1:19">
      <c r="A222" s="90"/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</row>
    <row r="223" spans="1:19">
      <c r="A223" s="90"/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</row>
    <row r="224" spans="1:19">
      <c r="A224" s="90"/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</row>
    <row r="225" spans="1:18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</row>
    <row r="226" spans="1:18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</row>
  </sheetData>
  <mergeCells count="237">
    <mergeCell ref="N131:Q131"/>
    <mergeCell ref="H130:K130"/>
    <mergeCell ref="B212:E212"/>
    <mergeCell ref="H212:K212"/>
    <mergeCell ref="N212:Q212"/>
    <mergeCell ref="H20:K20"/>
    <mergeCell ref="B32:E32"/>
    <mergeCell ref="G32:J32"/>
    <mergeCell ref="H54:K54"/>
    <mergeCell ref="B140:E140"/>
    <mergeCell ref="H140:K140"/>
    <mergeCell ref="N166:Q166"/>
    <mergeCell ref="D150:F150"/>
    <mergeCell ref="P150:R150"/>
    <mergeCell ref="B136:E136"/>
    <mergeCell ref="B168:E168"/>
    <mergeCell ref="B167:E167"/>
    <mergeCell ref="M150:O150"/>
    <mergeCell ref="H165:K165"/>
    <mergeCell ref="B51:E51"/>
    <mergeCell ref="B132:E132"/>
    <mergeCell ref="N61:Q61"/>
    <mergeCell ref="B101:E101"/>
    <mergeCell ref="A75:C75"/>
    <mergeCell ref="P112:R112"/>
    <mergeCell ref="H96:K96"/>
    <mergeCell ref="N95:Q95"/>
    <mergeCell ref="H99:K99"/>
    <mergeCell ref="H91:K91"/>
    <mergeCell ref="N99:Q99"/>
    <mergeCell ref="N98:Q98"/>
    <mergeCell ref="N93:Q93"/>
    <mergeCell ref="N101:Q101"/>
    <mergeCell ref="B98:E98"/>
    <mergeCell ref="B96:E96"/>
    <mergeCell ref="H28:K28"/>
    <mergeCell ref="B53:E53"/>
    <mergeCell ref="H52:K52"/>
    <mergeCell ref="B52:E52"/>
    <mergeCell ref="B55:E55"/>
    <mergeCell ref="H55:K55"/>
    <mergeCell ref="H58:K58"/>
    <mergeCell ref="H57:K57"/>
    <mergeCell ref="G37:I37"/>
    <mergeCell ref="J37:L37"/>
    <mergeCell ref="A36:R36"/>
    <mergeCell ref="A37:C37"/>
    <mergeCell ref="N52:Q52"/>
    <mergeCell ref="N53:Q53"/>
    <mergeCell ref="N55:Q55"/>
    <mergeCell ref="H53:K53"/>
    <mergeCell ref="B54:E54"/>
    <mergeCell ref="D37:F37"/>
    <mergeCell ref="P37:R37"/>
    <mergeCell ref="B56:E56"/>
    <mergeCell ref="N62:Q62"/>
    <mergeCell ref="N56:Q56"/>
    <mergeCell ref="H171:K171"/>
    <mergeCell ref="N133:Q133"/>
    <mergeCell ref="B133:E133"/>
    <mergeCell ref="H132:K132"/>
    <mergeCell ref="N132:Q132"/>
    <mergeCell ref="B59:H59"/>
    <mergeCell ref="B97:G97"/>
    <mergeCell ref="J97:Q97"/>
    <mergeCell ref="B93:E93"/>
    <mergeCell ref="B95:E95"/>
    <mergeCell ref="B129:E129"/>
    <mergeCell ref="H129:K129"/>
    <mergeCell ref="B91:E91"/>
    <mergeCell ref="H90:K90"/>
    <mergeCell ref="J75:L75"/>
    <mergeCell ref="B94:E94"/>
    <mergeCell ref="H93:K93"/>
    <mergeCell ref="N128:Q128"/>
    <mergeCell ref="N60:Q60"/>
    <mergeCell ref="H89:K89"/>
    <mergeCell ref="H61:K61"/>
    <mergeCell ref="B61:E61"/>
    <mergeCell ref="N129:Q129"/>
    <mergeCell ref="H92:K92"/>
    <mergeCell ref="J150:L150"/>
    <mergeCell ref="H168:K168"/>
    <mergeCell ref="H169:K169"/>
    <mergeCell ref="H137:K137"/>
    <mergeCell ref="N138:Q138"/>
    <mergeCell ref="B166:E166"/>
    <mergeCell ref="B128:E128"/>
    <mergeCell ref="B99:E99"/>
    <mergeCell ref="G112:I112"/>
    <mergeCell ref="G150:I150"/>
    <mergeCell ref="A149:R149"/>
    <mergeCell ref="B135:E135"/>
    <mergeCell ref="H138:K138"/>
    <mergeCell ref="B138:E138"/>
    <mergeCell ref="N137:Q137"/>
    <mergeCell ref="N140:Q140"/>
    <mergeCell ref="H134:K134"/>
    <mergeCell ref="M112:O112"/>
    <mergeCell ref="A112:C112"/>
    <mergeCell ref="B127:E127"/>
    <mergeCell ref="A111:R111"/>
    <mergeCell ref="H101:K101"/>
    <mergeCell ref="B100:E100"/>
    <mergeCell ref="H128:K128"/>
    <mergeCell ref="N24:Q24"/>
    <mergeCell ref="H27:K27"/>
    <mergeCell ref="H62:K62"/>
    <mergeCell ref="B57:E57"/>
    <mergeCell ref="M75:O75"/>
    <mergeCell ref="P75:R75"/>
    <mergeCell ref="H60:K60"/>
    <mergeCell ref="N25:Q25"/>
    <mergeCell ref="K59:Q59"/>
    <mergeCell ref="N58:Q58"/>
    <mergeCell ref="N51:Q51"/>
    <mergeCell ref="H29:K29"/>
    <mergeCell ref="B208:E208"/>
    <mergeCell ref="H205:K205"/>
    <mergeCell ref="B209:E209"/>
    <mergeCell ref="B175:E175"/>
    <mergeCell ref="N172:Q172"/>
    <mergeCell ref="B206:E206"/>
    <mergeCell ref="N134:Q134"/>
    <mergeCell ref="H206:K206"/>
    <mergeCell ref="H176:K176"/>
    <mergeCell ref="N175:Q175"/>
    <mergeCell ref="H174:K174"/>
    <mergeCell ref="B174:E174"/>
    <mergeCell ref="H175:K175"/>
    <mergeCell ref="N203:Q203"/>
    <mergeCell ref="N174:Q174"/>
    <mergeCell ref="A185:R185"/>
    <mergeCell ref="A186:C186"/>
    <mergeCell ref="A150:C150"/>
    <mergeCell ref="H167:K167"/>
    <mergeCell ref="N169:Q169"/>
    <mergeCell ref="N165:Q165"/>
    <mergeCell ref="P186:R186"/>
    <mergeCell ref="B173:G173"/>
    <mergeCell ref="J173:Q173"/>
    <mergeCell ref="A3:R3"/>
    <mergeCell ref="A74:R74"/>
    <mergeCell ref="H25:K25"/>
    <mergeCell ref="B139:E139"/>
    <mergeCell ref="N139:Q139"/>
    <mergeCell ref="N94:Q94"/>
    <mergeCell ref="N89:Q89"/>
    <mergeCell ref="B200:E200"/>
    <mergeCell ref="N90:Q90"/>
    <mergeCell ref="H23:K23"/>
    <mergeCell ref="H100:K100"/>
    <mergeCell ref="N100:Q100"/>
    <mergeCell ref="H95:K95"/>
    <mergeCell ref="N22:Q22"/>
    <mergeCell ref="D75:F75"/>
    <mergeCell ref="B22:E22"/>
    <mergeCell ref="B89:E89"/>
    <mergeCell ref="G75:I75"/>
    <mergeCell ref="B92:E92"/>
    <mergeCell ref="B90:E90"/>
    <mergeCell ref="H24:K24"/>
    <mergeCell ref="B26:E26"/>
    <mergeCell ref="B27:E27"/>
    <mergeCell ref="N20:Q20"/>
    <mergeCell ref="N206:Q206"/>
    <mergeCell ref="H210:K210"/>
    <mergeCell ref="H203:K203"/>
    <mergeCell ref="D112:F112"/>
    <mergeCell ref="H98:K98"/>
    <mergeCell ref="B169:E169"/>
    <mergeCell ref="H202:K202"/>
    <mergeCell ref="H208:K208"/>
    <mergeCell ref="G186:I186"/>
    <mergeCell ref="J186:L186"/>
    <mergeCell ref="H200:K200"/>
    <mergeCell ref="H133:K133"/>
    <mergeCell ref="J112:L112"/>
    <mergeCell ref="H170:K170"/>
    <mergeCell ref="B201:E201"/>
    <mergeCell ref="M186:O186"/>
    <mergeCell ref="D186:F186"/>
    <mergeCell ref="H135:K135"/>
    <mergeCell ref="H136:K136"/>
    <mergeCell ref="N136:Q136"/>
    <mergeCell ref="B137:E137"/>
    <mergeCell ref="N167:Q167"/>
    <mergeCell ref="H172:K172"/>
    <mergeCell ref="B210:E210"/>
    <mergeCell ref="B19:E19"/>
    <mergeCell ref="N200:Q200"/>
    <mergeCell ref="B171:E171"/>
    <mergeCell ref="N171:Q171"/>
    <mergeCell ref="H211:K211"/>
    <mergeCell ref="N205:Q205"/>
    <mergeCell ref="N209:Q209"/>
    <mergeCell ref="H56:K56"/>
    <mergeCell ref="B211:E211"/>
    <mergeCell ref="B203:E203"/>
    <mergeCell ref="H204:K204"/>
    <mergeCell ref="B28:E28"/>
    <mergeCell ref="B172:E172"/>
    <mergeCell ref="N204:Q204"/>
    <mergeCell ref="N202:Q202"/>
    <mergeCell ref="H201:K201"/>
    <mergeCell ref="B176:E176"/>
    <mergeCell ref="N54:Q54"/>
    <mergeCell ref="M37:O37"/>
    <mergeCell ref="N211:Q211"/>
    <mergeCell ref="N201:Q201"/>
    <mergeCell ref="N207:Q207"/>
    <mergeCell ref="B20:E20"/>
    <mergeCell ref="N208:Q208"/>
    <mergeCell ref="B23:E23"/>
    <mergeCell ref="B21:E21"/>
    <mergeCell ref="N210:Q210"/>
    <mergeCell ref="B207:E207"/>
    <mergeCell ref="A1:R1"/>
    <mergeCell ref="A2:R2"/>
    <mergeCell ref="N23:Q23"/>
    <mergeCell ref="H18:K18"/>
    <mergeCell ref="H94:K94"/>
    <mergeCell ref="N127:Q127"/>
    <mergeCell ref="A4:C4"/>
    <mergeCell ref="D4:F4"/>
    <mergeCell ref="G4:I4"/>
    <mergeCell ref="J4:L4"/>
    <mergeCell ref="H19:K19"/>
    <mergeCell ref="N19:Q19"/>
    <mergeCell ref="N27:Q27"/>
    <mergeCell ref="B24:E24"/>
    <mergeCell ref="N26:Q26"/>
    <mergeCell ref="N28:Q28"/>
    <mergeCell ref="B58:E58"/>
    <mergeCell ref="M4:O4"/>
    <mergeCell ref="P4:R4"/>
    <mergeCell ref="H22:K22"/>
  </mergeCells>
  <phoneticPr fontId="3" type="noConversion"/>
  <pageMargins left="0.75" right="0.75" top="1" bottom="1" header="0.5" footer="0.5"/>
  <pageSetup scale="75" fitToHeight="0" orientation="landscape" r:id="rId1"/>
  <headerFooter alignWithMargins="0">
    <oddFooter>&amp;LPrepared byMd.Ahashan HabibMd.Reajul IslamMd.Abdul Baset&amp;CPage &amp;P&amp;R&amp;D</oddFooter>
  </headerFooter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7"/>
  <sheetViews>
    <sheetView view="pageBreakPreview" topLeftCell="A229" zoomScale="90" zoomScaleSheetLayoutView="90" workbookViewId="0">
      <selection activeCell="A247" sqref="A247:I252"/>
    </sheetView>
  </sheetViews>
  <sheetFormatPr defaultRowHeight="12.75" outlineLevelCol="1"/>
  <cols>
    <col min="2" max="2" width="11.7109375" customWidth="1"/>
    <col min="3" max="3" width="11.28515625" bestFit="1" customWidth="1"/>
    <col min="4" max="6" width="19.28515625" style="49" bestFit="1" customWidth="1"/>
    <col min="7" max="7" width="18.85546875" style="49" bestFit="1" customWidth="1"/>
    <col min="8" max="9" width="19.28515625" style="49" bestFit="1" customWidth="1"/>
    <col min="12" max="12" width="11.28515625" customWidth="1" outlineLevel="1"/>
  </cols>
  <sheetData>
    <row r="1" spans="1:12" ht="39.950000000000003" customHeight="1">
      <c r="A1" s="54"/>
      <c r="B1" s="55"/>
      <c r="C1" s="56"/>
      <c r="D1" s="58" t="s">
        <v>1</v>
      </c>
      <c r="E1" s="58" t="s">
        <v>2</v>
      </c>
      <c r="F1" s="58" t="s">
        <v>3</v>
      </c>
      <c r="G1" s="58" t="s">
        <v>4</v>
      </c>
      <c r="H1" s="58" t="s">
        <v>5</v>
      </c>
      <c r="I1" s="58" t="s">
        <v>6</v>
      </c>
      <c r="L1" t="s">
        <v>81</v>
      </c>
    </row>
    <row r="2" spans="1:12" ht="39.950000000000003" customHeight="1">
      <c r="A2" s="57">
        <f>COUNTIF($C$1:C2,C2)+1</f>
        <v>2</v>
      </c>
      <c r="B2" s="57" t="str">
        <f>VLOOKUP(A2,$K$4:$L$73,2,FALSE)</f>
        <v>AAA</v>
      </c>
      <c r="C2" s="58" t="s">
        <v>0</v>
      </c>
      <c r="D2" s="52" t="str">
        <f ca="1">IFERROR(INDEX(Data!$A$10:$O$842,MATCH(CONCATENATE($C2,D$1,$B2),Data!$J$10:$J$842,0),15),"")</f>
        <v/>
      </c>
      <c r="E2" s="52" t="str">
        <f ca="1">IFERROR(INDEX(Data!$A$10:$O$842,MATCH(CONCATENATE($C2,E$1,$B2),Data!$J$10:$J$842,0),15),"")</f>
        <v/>
      </c>
      <c r="F2" s="52" t="str">
        <f ca="1">IFERROR(INDEX(Data!$A$10:$O$842,MATCH(CONCATENATE($C2,F$1,$B2),Data!$J$10:$J$842,0),15),"")</f>
        <v/>
      </c>
      <c r="G2" s="52" t="str">
        <f ca="1">IFERROR(INDEX(Data!$A$10:$O$842,MATCH(CONCATENATE($C2,G$1,$B2),Data!$J$10:$J$842,0),15),"")</f>
        <v/>
      </c>
      <c r="H2" s="52" t="str">
        <f ca="1">IFERROR(INDEX(Data!$A$10:$O$842,MATCH(CONCATENATE($C2,H$1,$B2),Data!$J$10:$J$842,0),15),"")</f>
        <v/>
      </c>
      <c r="I2" s="52" t="str">
        <f ca="1">IFERROR(INDEX(Data!$A$10:$O$842,MATCH(CONCATENATE($C2,I$1,$B2),Data!$J$10:$J$842,0),15),"")</f>
        <v/>
      </c>
    </row>
    <row r="3" spans="1:12" ht="39.950000000000003" customHeight="1">
      <c r="A3" s="57">
        <f>COUNTIF($C$1:C3,C3)+1</f>
        <v>2</v>
      </c>
      <c r="B3" s="57" t="str">
        <f t="shared" ref="B3:B66" si="0">VLOOKUP(A3,$K$4:$L$73,2,FALSE)</f>
        <v>AAA</v>
      </c>
      <c r="C3" s="58" t="s">
        <v>13</v>
      </c>
      <c r="D3" s="52" t="str">
        <f ca="1">IFERROR(INDEX(Data!$A$10:$O$842,MATCH(CONCATENATE($C3,D$1,$B3),Data!$J$10:$J$842,0),15),"")</f>
        <v>TE406(L4T1)A
703 --- AAA</v>
      </c>
      <c r="E3" s="52" t="str">
        <f ca="1">IFERROR(INDEX(Data!$A$10:$O$842,MATCH(CONCATENATE($C3,E$1,$B3),Data!$J$10:$J$842,0),15),"")</f>
        <v/>
      </c>
      <c r="F3" s="52" t="str">
        <f ca="1">IFERROR(INDEX(Data!$A$10:$O$842,MATCH(CONCATENATE($C3,F$1,$B3),Data!$J$10:$J$842,0),15),"")</f>
        <v>TE213(L2T1)C
703 --- AAA</v>
      </c>
      <c r="G3" s="52" t="str">
        <f ca="1">IFERROR(INDEX(Data!$A$10:$O$842,MATCH(CONCATENATE($C3,G$1,$B3),Data!$J$10:$J$842,0),15),"")</f>
        <v/>
      </c>
      <c r="H3" s="52" t="str">
        <f ca="1">IFERROR(INDEX(Data!$A$10:$O$842,MATCH(CONCATENATE($C3,H$1,$B3),Data!$J$10:$J$842,0),15),"")</f>
        <v/>
      </c>
      <c r="I3" s="52" t="str">
        <f ca="1">IFERROR(INDEX(Data!$A$10:$O$842,MATCH(CONCATENATE($C3,I$1,$B3),Data!$J$10:$J$842,0),15),"")</f>
        <v/>
      </c>
      <c r="K3" s="42" t="s">
        <v>59</v>
      </c>
      <c r="L3" s="11" t="s">
        <v>61</v>
      </c>
    </row>
    <row r="4" spans="1:12" ht="39.950000000000003" customHeight="1">
      <c r="A4" s="57">
        <f>COUNTIF($C$1:C4,C4)+1</f>
        <v>2</v>
      </c>
      <c r="B4" s="57" t="str">
        <f t="shared" si="0"/>
        <v>AAA</v>
      </c>
      <c r="C4" s="58" t="s">
        <v>14</v>
      </c>
      <c r="D4" s="52" t="str">
        <f ca="1">IFERROR(INDEX(Data!$A$10:$O$842,MATCH(CONCATENATE($C4,D$1,$B4),Data!$J$10:$J$842,0),15),"")</f>
        <v/>
      </c>
      <c r="E4" s="52" t="str">
        <f ca="1">IFERROR(INDEX(Data!$A$10:$O$842,MATCH(CONCATENATE($C4,E$1,$B4),Data!$J$10:$J$842,0),15),"")</f>
        <v/>
      </c>
      <c r="F4" s="52" t="str">
        <f ca="1">IFERROR(INDEX(Data!$A$10:$O$842,MATCH(CONCATENATE($C4,F$1,$B4),Data!$J$10:$J$842,0),15),"")</f>
        <v/>
      </c>
      <c r="G4" s="52" t="str">
        <f ca="1">IFERROR(INDEX(Data!$A$10:$O$842,MATCH(CONCATENATE($C4,G$1,$B4),Data!$J$10:$J$842,0),15),"")</f>
        <v>TE406(L4T1)A
703 --- AAA</v>
      </c>
      <c r="H4" s="52" t="str">
        <f ca="1">IFERROR(INDEX(Data!$A$10:$O$842,MATCH(CONCATENATE($C4,H$1,$B4),Data!$J$10:$J$842,0),15),"")</f>
        <v/>
      </c>
      <c r="I4" s="52" t="str">
        <f ca="1">IFERROR(INDEX(Data!$A$10:$O$842,MATCH(CONCATENATE($C4,I$1,$B4),Data!$J$10:$J$842,0),15),"")</f>
        <v>TE406(L4T1)C
702 --- AAA</v>
      </c>
      <c r="K4">
        <v>1</v>
      </c>
      <c r="L4" s="12">
        <v>0</v>
      </c>
    </row>
    <row r="5" spans="1:12" ht="39.950000000000003" customHeight="1">
      <c r="A5" s="57">
        <f>COUNTIF($C$1:C5,C5)+1</f>
        <v>2</v>
      </c>
      <c r="B5" s="57" t="str">
        <f t="shared" si="0"/>
        <v>AAA</v>
      </c>
      <c r="C5" s="58" t="s">
        <v>15</v>
      </c>
      <c r="D5" s="52" t="str">
        <f ca="1">IFERROR(INDEX(Data!$A$10:$O$842,MATCH(CONCATENATE($C5,D$1,$B5),Data!$J$10:$J$842,0),15),"")</f>
        <v/>
      </c>
      <c r="E5" s="52" t="str">
        <f ca="1">IFERROR(INDEX(Data!$A$10:$O$842,MATCH(CONCATENATE($C5,E$1,$B5),Data!$J$10:$J$842,0),15),"")</f>
        <v/>
      </c>
      <c r="F5" s="52" t="str">
        <f ca="1">IFERROR(INDEX(Data!$A$10:$O$842,MATCH(CONCATENATE($C5,F$1,$B5),Data!$J$10:$J$842,0),15),"")</f>
        <v/>
      </c>
      <c r="G5" s="52" t="str">
        <f ca="1">IFERROR(INDEX(Data!$A$10:$O$842,MATCH(CONCATENATE($C5,G$1,$B5),Data!$J$10:$J$842,0),15),"")</f>
        <v/>
      </c>
      <c r="H5" s="52" t="str">
        <f ca="1">IFERROR(INDEX(Data!$A$10:$O$842,MATCH(CONCATENATE($C5,H$1,$B5),Data!$J$10:$J$842,0),15),"")</f>
        <v>TE213(L2T1)C
702 --- AAA</v>
      </c>
      <c r="I5" s="52" t="str">
        <f ca="1">IFERROR(INDEX(Data!$A$10:$O$842,MATCH(CONCATENATE($C5,I$1,$B5),Data!$J$10:$J$842,0),15),"")</f>
        <v>TE406(L4T1)B
703 --- AAA</v>
      </c>
      <c r="K5">
        <v>2</v>
      </c>
      <c r="L5" s="13" t="s">
        <v>179</v>
      </c>
    </row>
    <row r="6" spans="1:12" ht="39.950000000000003" customHeight="1">
      <c r="A6" s="57">
        <f>COUNTIF($C$1:C6,C6)+1</f>
        <v>2</v>
      </c>
      <c r="B6" s="57" t="str">
        <f t="shared" si="0"/>
        <v>AAA</v>
      </c>
      <c r="C6" s="58" t="s">
        <v>16</v>
      </c>
      <c r="D6" s="52" t="str">
        <f ca="1">IFERROR(INDEX(Data!$A$10:$O$842,MATCH(CONCATENATE($C6,D$1,$B6),Data!$J$10:$J$842,0),15),"")</f>
        <v/>
      </c>
      <c r="E6" s="52" t="str">
        <f ca="1">IFERROR(INDEX(Data!$A$10:$O$842,MATCH(CONCATENATE($C6,E$1,$B6),Data!$J$10:$J$842,0),15),"")</f>
        <v/>
      </c>
      <c r="F6" s="52" t="str">
        <f ca="1">IFERROR(INDEX(Data!$A$10:$O$842,MATCH(CONCATENATE($C6,F$1,$B6),Data!$J$10:$J$842,0),15),"")</f>
        <v>TE406(L4T1)C
707 --- AAA</v>
      </c>
      <c r="G6" s="52" t="str">
        <f ca="1">IFERROR(INDEX(Data!$A$10:$O$842,MATCH(CONCATENATE($C6,G$1,$B6),Data!$J$10:$J$842,0),15),"")</f>
        <v>TE406(L4T1)B
704 --- AAA</v>
      </c>
      <c r="H6" s="52" t="str">
        <f ca="1">IFERROR(INDEX(Data!$A$10:$O$842,MATCH(CONCATENATE($C6,H$1,$B6),Data!$J$10:$J$842,0),15),"")</f>
        <v>TE214(L2T1)C
L-Fab --- AAA</v>
      </c>
      <c r="I6" s="52" t="str">
        <f ca="1">IFERROR(INDEX(Data!$A$10:$O$842,MATCH(CONCATENATE($C6,I$1,$B6),Data!$J$10:$J$842,0),15),"")</f>
        <v>TE214(L2T1)C
L-Fab --- AAA</v>
      </c>
      <c r="K6">
        <v>3</v>
      </c>
      <c r="L6" s="13" t="s">
        <v>127</v>
      </c>
    </row>
    <row r="7" spans="1:12" ht="39.950000000000003" customHeight="1">
      <c r="A7" s="57">
        <f>COUNTIF($C$1:C7,C7)+1</f>
        <v>2</v>
      </c>
      <c r="B7" s="57" t="str">
        <f t="shared" si="0"/>
        <v>AAA</v>
      </c>
      <c r="C7" s="58" t="s">
        <v>17</v>
      </c>
      <c r="D7" s="52" t="str">
        <f ca="1">IFERROR(INDEX(Data!$A$10:$O$842,MATCH(CONCATENATE($C7,D$1,$B7),Data!$J$10:$J$842,0),15),"")</f>
        <v/>
      </c>
      <c r="E7" s="52" t="str">
        <f ca="1">IFERROR(INDEX(Data!$A$10:$O$842,MATCH(CONCATENATE($C7,E$1,$B7),Data!$J$10:$J$842,0),15),"")</f>
        <v/>
      </c>
      <c r="F7" s="52" t="str">
        <f ca="1">IFERROR(INDEX(Data!$A$10:$O$842,MATCH(CONCATENATE($C7,F$1,$B7),Data!$J$10:$J$842,0),15),"")</f>
        <v/>
      </c>
      <c r="G7" s="52" t="str">
        <f ca="1">IFERROR(INDEX(Data!$A$10:$O$842,MATCH(CONCATENATE($C7,G$1,$B7),Data!$J$10:$J$842,0),15),"")</f>
        <v/>
      </c>
      <c r="H7" s="52" t="str">
        <f ca="1">IFERROR(INDEX(Data!$A$10:$O$842,MATCH(CONCATENATE($C7,H$1,$B7),Data!$J$10:$J$842,0),15),"")</f>
        <v/>
      </c>
      <c r="I7" s="52" t="str">
        <f ca="1">IFERROR(INDEX(Data!$A$10:$O$842,MATCH(CONCATENATE($C7,I$1,$B7),Data!$J$10:$J$842,0),15),"")</f>
        <v/>
      </c>
      <c r="K7">
        <v>4</v>
      </c>
      <c r="L7" s="13" t="s">
        <v>219</v>
      </c>
    </row>
    <row r="8" spans="1:12" ht="39.950000000000003" customHeight="1">
      <c r="A8" s="60" t="s">
        <v>270</v>
      </c>
      <c r="B8" s="60" t="s">
        <v>270</v>
      </c>
      <c r="C8" s="60" t="s">
        <v>270</v>
      </c>
      <c r="D8" s="58" t="s">
        <v>1</v>
      </c>
      <c r="E8" s="58" t="s">
        <v>2</v>
      </c>
      <c r="F8" s="58" t="s">
        <v>3</v>
      </c>
      <c r="G8" s="58" t="s">
        <v>4</v>
      </c>
      <c r="H8" s="58" t="s">
        <v>5</v>
      </c>
      <c r="I8" s="58" t="s">
        <v>6</v>
      </c>
      <c r="K8">
        <v>5</v>
      </c>
      <c r="L8" s="13" t="s">
        <v>85</v>
      </c>
    </row>
    <row r="9" spans="1:12" ht="39.950000000000003" customHeight="1">
      <c r="A9" s="57">
        <f>COUNTIF($C$1:C9,C9)+1</f>
        <v>3</v>
      </c>
      <c r="B9" s="57" t="str">
        <f>VLOOKUP(A9,$K$4:$L$73,2,FALSE)</f>
        <v>AAM</v>
      </c>
      <c r="C9" s="58" t="s">
        <v>0</v>
      </c>
      <c r="D9" s="52" t="str">
        <f ca="1">IFERROR(INDEX(Data!$A$10:$O$842,MATCH(CONCATENATE($C9,D$1,$B9),Data!$J$10:$J$842,0),15),"")</f>
        <v/>
      </c>
      <c r="E9" s="52" t="str">
        <f ca="1">IFERROR(INDEX(Data!$A$10:$O$842,MATCH(CONCATENATE($C9,E$1,$B9),Data!$J$10:$J$842,0),15),"")</f>
        <v>TE408(L4T2)B(Ap)
702 --- AAM</v>
      </c>
      <c r="F9" s="52" t="str">
        <f ca="1">IFERROR(INDEX(Data!$A$10:$O$842,MATCH(CONCATENATE($C9,F$1,$B9),Data!$J$10:$J$842,0),15),"")</f>
        <v/>
      </c>
      <c r="G9" s="52" t="str">
        <f ca="1">IFERROR(INDEX(Data!$A$10:$O$842,MATCH(CONCATENATE($C9,G$1,$B9),Data!$J$10:$J$842,0),15),"")</f>
        <v>TE408(L4T2)A(Ap)
703 --- AAM</v>
      </c>
      <c r="H9" s="52" t="str">
        <f ca="1">IFERROR(INDEX(Data!$A$10:$O$842,MATCH(CONCATENATE($C9,H$1,$B9),Data!$J$10:$J$842,0),15),"")</f>
        <v/>
      </c>
      <c r="I9" s="52" t="str">
        <f ca="1">IFERROR(INDEX(Data!$A$10:$O$842,MATCH(CONCATENATE($C9,I$1,$B9),Data!$J$10:$J$842,0),15),"")</f>
        <v/>
      </c>
      <c r="K9">
        <v>6</v>
      </c>
      <c r="L9" s="13" t="s">
        <v>196</v>
      </c>
    </row>
    <row r="10" spans="1:12" ht="39.950000000000003" customHeight="1">
      <c r="A10" s="57">
        <f>COUNTIF($C$1:C10,C10)+1</f>
        <v>3</v>
      </c>
      <c r="B10" s="57" t="str">
        <f t="shared" si="0"/>
        <v>AAM</v>
      </c>
      <c r="C10" s="58" t="s">
        <v>13</v>
      </c>
      <c r="D10" s="52" t="str">
        <f ca="1">IFERROR(INDEX(Data!$A$10:$O$842,MATCH(CONCATENATE($C10,D$1,$B10),Data!$J$10:$J$842,0),15),"")</f>
        <v/>
      </c>
      <c r="E10" s="52" t="str">
        <f ca="1">IFERROR(INDEX(Data!$A$10:$O$842,MATCH(CONCATENATE($C10,E$1,$B10),Data!$J$10:$J$842,0),15),"")</f>
        <v>TE408(L4T2)B(Ap)
704 --- AAM</v>
      </c>
      <c r="F10" s="52" t="str">
        <f ca="1">IFERROR(INDEX(Data!$A$10:$O$842,MATCH(CONCATENATE($C10,F$1,$B10),Data!$J$10:$J$842,0),15),"")</f>
        <v/>
      </c>
      <c r="G10" s="52" t="str">
        <f ca="1">IFERROR(INDEX(Data!$A$10:$O$842,MATCH(CONCATENATE($C10,G$1,$B10),Data!$J$10:$J$842,0),15),"")</f>
        <v>TE204(L2T3)B
704 --- AAM</v>
      </c>
      <c r="H10" s="52" t="str">
        <f ca="1">IFERROR(INDEX(Data!$A$10:$O$842,MATCH(CONCATENATE($C10,H$1,$B10),Data!$J$10:$J$842,0),15),"")</f>
        <v/>
      </c>
      <c r="I10" s="52" t="str">
        <f ca="1">IFERROR(INDEX(Data!$A$10:$O$842,MATCH(CONCATENATE($C10,I$1,$B10),Data!$J$10:$J$842,0),15),"")</f>
        <v/>
      </c>
      <c r="K10">
        <v>7</v>
      </c>
      <c r="L10" s="13" t="s">
        <v>177</v>
      </c>
    </row>
    <row r="11" spans="1:12" ht="39.950000000000003" customHeight="1">
      <c r="A11" s="57">
        <f>COUNTIF($C$1:C11,C11)+1</f>
        <v>3</v>
      </c>
      <c r="B11" s="57" t="str">
        <f t="shared" si="0"/>
        <v>AAM</v>
      </c>
      <c r="C11" s="58" t="s">
        <v>14</v>
      </c>
      <c r="D11" s="52" t="str">
        <f ca="1">IFERROR(INDEX(Data!$A$10:$O$842,MATCH(CONCATENATE($C11,D$1,$B11),Data!$J$10:$J$842,0),15),"")</f>
        <v/>
      </c>
      <c r="E11" s="52" t="str">
        <f ca="1">IFERROR(INDEX(Data!$A$10:$O$842,MATCH(CONCATENATE($C11,E$1,$B11),Data!$J$10:$J$842,0),15),"")</f>
        <v/>
      </c>
      <c r="F11" s="52" t="str">
        <f ca="1">IFERROR(INDEX(Data!$A$10:$O$842,MATCH(CONCATENATE($C11,F$1,$B11),Data!$J$10:$J$842,0),15),"")</f>
        <v>TE408(L4T2)A(Ap)
703 --- AAM</v>
      </c>
      <c r="G11" s="52" t="str">
        <f ca="1">IFERROR(INDEX(Data!$A$10:$O$842,MATCH(CONCATENATE($C11,G$1,$B11),Data!$J$10:$J$842,0),15),"")</f>
        <v/>
      </c>
      <c r="H11" s="52" t="str">
        <f ca="1">IFERROR(INDEX(Data!$A$10:$O$842,MATCH(CONCATENATE($C11,H$1,$B11),Data!$J$10:$J$842,0),15),"")</f>
        <v>TE204(L2T3)B
702 --- AAM</v>
      </c>
      <c r="I11" s="52" t="str">
        <f ca="1">IFERROR(INDEX(Data!$A$10:$O$842,MATCH(CONCATENATE($C11,I$1,$B11),Data!$J$10:$J$842,0),15),"")</f>
        <v/>
      </c>
      <c r="K11">
        <v>8</v>
      </c>
      <c r="L11" s="13" t="s">
        <v>112</v>
      </c>
    </row>
    <row r="12" spans="1:12" ht="39.950000000000003" customHeight="1">
      <c r="A12" s="57">
        <f>COUNTIF($C$1:C12,C12)+1</f>
        <v>3</v>
      </c>
      <c r="B12" s="57" t="str">
        <f t="shared" si="0"/>
        <v>AAM</v>
      </c>
      <c r="C12" s="58" t="s">
        <v>15</v>
      </c>
      <c r="D12" s="52" t="str">
        <f ca="1">IFERROR(INDEX(Data!$A$10:$O$842,MATCH(CONCATENATE($C12,D$1,$B12),Data!$J$10:$J$842,0),15),"")</f>
        <v>TE408(L4T2)A
L-App --- AAM</v>
      </c>
      <c r="E12" s="52" t="str">
        <f ca="1">IFERROR(INDEX(Data!$A$10:$O$842,MATCH(CONCATENATE($C12,E$1,$B12),Data!$J$10:$J$842,0),15),"")</f>
        <v>TE408(L4T2)A
L-App --- AAM</v>
      </c>
      <c r="F12" s="52" t="str">
        <f ca="1">IFERROR(INDEX(Data!$A$10:$O$842,MATCH(CONCATENATE($C12,F$1,$B12),Data!$J$10:$J$842,0),15),"")</f>
        <v>TE408(L4T2)B
L-app --- AAM</v>
      </c>
      <c r="G12" s="52" t="str">
        <f ca="1">IFERROR(INDEX(Data!$A$10:$O$842,MATCH(CONCATENATE($C12,G$1,$B12),Data!$J$10:$J$842,0),15),"")</f>
        <v>TE408(L4T2)B
L-app --- AAM</v>
      </c>
      <c r="H12" s="52" t="str">
        <f ca="1">IFERROR(INDEX(Data!$A$10:$O$842,MATCH(CONCATENATE($C12,H$1,$B12),Data!$J$10:$J$842,0),15),"")</f>
        <v/>
      </c>
      <c r="I12" s="52" t="str">
        <f ca="1">IFERROR(INDEX(Data!$A$10:$O$842,MATCH(CONCATENATE($C12,I$1,$B12),Data!$J$10:$J$842,0),15),"")</f>
        <v/>
      </c>
      <c r="K12">
        <v>9</v>
      </c>
      <c r="L12" s="13" t="s">
        <v>416</v>
      </c>
    </row>
    <row r="13" spans="1:12" ht="39.950000000000003" customHeight="1">
      <c r="A13" s="57">
        <f>COUNTIF($C$1:C13,C13)+1</f>
        <v>3</v>
      </c>
      <c r="B13" s="57" t="str">
        <f t="shared" si="0"/>
        <v>AAM</v>
      </c>
      <c r="C13" s="58" t="s">
        <v>16</v>
      </c>
      <c r="D13" s="52" t="str">
        <f ca="1">IFERROR(INDEX(Data!$A$10:$O$842,MATCH(CONCATENATE($C13,D$1,$B13),Data!$J$10:$J$842,0),15),"")</f>
        <v>TE204(L2T3)F
L-App --- AAM</v>
      </c>
      <c r="E13" s="52" t="str">
        <f ca="1">IFERROR(INDEX(Data!$A$10:$O$842,MATCH(CONCATENATE($C13,E$1,$B13),Data!$J$10:$J$842,0),15),"")</f>
        <v>TE204(L2T3)F
L-App --- AAM</v>
      </c>
      <c r="F13" s="52" t="str">
        <f ca="1">IFERROR(INDEX(Data!$A$10:$O$842,MATCH(CONCATENATE($C13,F$1,$B13),Data!$J$10:$J$842,0),15),"")</f>
        <v>TE204(L2T3)B
L-App --- AAM</v>
      </c>
      <c r="G13" s="52" t="str">
        <f ca="1">IFERROR(INDEX(Data!$A$10:$O$842,MATCH(CONCATENATE($C13,G$1,$B13),Data!$J$10:$J$842,0),15),"")</f>
        <v>TE204(L2T3)B
L-App --- AAM</v>
      </c>
      <c r="H13" s="52" t="str">
        <f ca="1">IFERROR(INDEX(Data!$A$10:$O$842,MATCH(CONCATENATE($C13,H$1,$B13),Data!$J$10:$J$842,0),15),"")</f>
        <v/>
      </c>
      <c r="I13" s="52" t="str">
        <f ca="1">IFERROR(INDEX(Data!$A$10:$O$842,MATCH(CONCATENATE($C13,I$1,$B13),Data!$J$10:$J$842,0),15),"")</f>
        <v/>
      </c>
      <c r="K13">
        <v>10</v>
      </c>
      <c r="L13" s="13" t="s">
        <v>335</v>
      </c>
    </row>
    <row r="14" spans="1:12" ht="39.950000000000003" customHeight="1">
      <c r="A14" s="57">
        <f>COUNTIF($C$1:C14,C14)+1</f>
        <v>3</v>
      </c>
      <c r="B14" s="57" t="str">
        <f t="shared" si="0"/>
        <v>AAM</v>
      </c>
      <c r="C14" s="58" t="s">
        <v>17</v>
      </c>
      <c r="D14" s="52" t="str">
        <f ca="1">IFERROR(INDEX(Data!$A$10:$O$842,MATCH(CONCATENATE($C14,D$1,$B14),Data!$J$10:$J$842,0),15),"")</f>
        <v/>
      </c>
      <c r="E14" s="52" t="str">
        <f ca="1">IFERROR(INDEX(Data!$A$10:$O$842,MATCH(CONCATENATE($C14,E$1,$B14),Data!$J$10:$J$842,0),15),"")</f>
        <v/>
      </c>
      <c r="F14" s="52" t="str">
        <f ca="1">IFERROR(INDEX(Data!$A$10:$O$842,MATCH(CONCATENATE($C14,F$1,$B14),Data!$J$10:$J$842,0),15),"")</f>
        <v/>
      </c>
      <c r="G14" s="52" t="str">
        <f ca="1">IFERROR(INDEX(Data!$A$10:$O$842,MATCH(CONCATENATE($C14,G$1,$B14),Data!$J$10:$J$842,0),15),"")</f>
        <v/>
      </c>
      <c r="H14" s="52" t="str">
        <f ca="1">IFERROR(INDEX(Data!$A$10:$O$842,MATCH(CONCATENATE($C14,H$1,$B14),Data!$J$10:$J$842,0),15),"")</f>
        <v/>
      </c>
      <c r="I14" s="52" t="str">
        <f ca="1">IFERROR(INDEX(Data!$A$10:$O$842,MATCH(CONCATENATE($C14,I$1,$B14),Data!$J$10:$J$842,0),15),"")</f>
        <v/>
      </c>
      <c r="K14">
        <v>11</v>
      </c>
      <c r="L14" s="13" t="s">
        <v>247</v>
      </c>
    </row>
    <row r="15" spans="1:12" ht="39.950000000000003" customHeight="1">
      <c r="A15" s="60" t="s">
        <v>270</v>
      </c>
      <c r="B15" s="60" t="s">
        <v>270</v>
      </c>
      <c r="C15" s="60" t="s">
        <v>270</v>
      </c>
      <c r="D15" s="58" t="s">
        <v>1</v>
      </c>
      <c r="E15" s="58" t="s">
        <v>2</v>
      </c>
      <c r="F15" s="58" t="s">
        <v>3</v>
      </c>
      <c r="G15" s="58" t="s">
        <v>4</v>
      </c>
      <c r="H15" s="58" t="s">
        <v>5</v>
      </c>
      <c r="I15" s="58" t="s">
        <v>6</v>
      </c>
      <c r="K15">
        <v>12</v>
      </c>
      <c r="L15" s="13" t="s">
        <v>319</v>
      </c>
    </row>
    <row r="16" spans="1:12" ht="39.950000000000003" customHeight="1">
      <c r="A16" s="57">
        <f>COUNTIF($C$1:C16,C16)+1</f>
        <v>4</v>
      </c>
      <c r="B16" s="57" t="str">
        <f>VLOOKUP(A16,$K$4:$L$73,2,FALSE)</f>
        <v>AG</v>
      </c>
      <c r="C16" s="58" t="s">
        <v>0</v>
      </c>
      <c r="D16" s="52" t="str">
        <f ca="1">IFERROR(INDEX(Data!$A$10:$O$842,MATCH(CONCATENATE($C16,D$1,$B16),Data!$J$10:$J$842,0),15),"")</f>
        <v/>
      </c>
      <c r="E16" s="52" t="str">
        <f ca="1">IFERROR(INDEX(Data!$A$10:$O$842,MATCH(CONCATENATE($C16,E$1,$B16),Data!$J$10:$J$842,0),15),"")</f>
        <v/>
      </c>
      <c r="F16" s="52" t="str">
        <f ca="1">IFERROR(INDEX(Data!$A$10:$O$842,MATCH(CONCATENATE($C16,F$1,$B16),Data!$J$10:$J$842,0),15),"")</f>
        <v/>
      </c>
      <c r="G16" s="52" t="str">
        <f ca="1">IFERROR(INDEX(Data!$A$10:$O$842,MATCH(CONCATENATE($C16,G$1,$B16),Data!$J$10:$J$842,0),15),"")</f>
        <v/>
      </c>
      <c r="H16" s="52" t="str">
        <f ca="1">IFERROR(INDEX(Data!$A$10:$O$842,MATCH(CONCATENATE($C16,H$1,$B16),Data!$J$10:$J$842,0),15),"")</f>
        <v/>
      </c>
      <c r="I16" s="52" t="str">
        <f ca="1">IFERROR(INDEX(Data!$A$10:$O$842,MATCH(CONCATENATE($C16,I$1,$B16),Data!$J$10:$J$842,0),15),"")</f>
        <v/>
      </c>
      <c r="K16">
        <v>13</v>
      </c>
      <c r="L16" s="13" t="s">
        <v>35</v>
      </c>
    </row>
    <row r="17" spans="1:12" ht="39.950000000000003" customHeight="1">
      <c r="A17" s="57">
        <f>COUNTIF($C$1:C17,C17)+1</f>
        <v>4</v>
      </c>
      <c r="B17" s="57" t="str">
        <f t="shared" si="0"/>
        <v>AG</v>
      </c>
      <c r="C17" s="58" t="s">
        <v>13</v>
      </c>
      <c r="D17" s="52" t="str">
        <f ca="1">IFERROR(INDEX(Data!$A$10:$O$842,MATCH(CONCATENATE($C17,D$1,$B17),Data!$J$10:$J$842,0),15),"")</f>
        <v>TE302(L3T1)B
301P --- AG</v>
      </c>
      <c r="E17" s="52" t="str">
        <f ca="1">IFERROR(INDEX(Data!$A$10:$O$842,MATCH(CONCATENATE($C17,E$1,$B17),Data!$J$10:$J$842,0),15),"")</f>
        <v>TE302(L3T1)C
304P --- AG</v>
      </c>
      <c r="F17" s="52" t="str">
        <f ca="1">IFERROR(INDEX(Data!$A$10:$O$842,MATCH(CONCATENATE($C17,F$1,$B17),Data!$J$10:$J$842,0),15),"")</f>
        <v/>
      </c>
      <c r="G17" s="52" t="str">
        <f ca="1">IFERROR(INDEX(Data!$A$10:$O$842,MATCH(CONCATENATE($C17,G$1,$B17),Data!$J$10:$J$842,0),15),"")</f>
        <v/>
      </c>
      <c r="H17" s="52" t="str">
        <f ca="1">IFERROR(INDEX(Data!$A$10:$O$842,MATCH(CONCATENATE($C17,H$1,$B17),Data!$J$10:$J$842,0),15),"")</f>
        <v/>
      </c>
      <c r="I17" s="52" t="str">
        <f ca="1">IFERROR(INDEX(Data!$A$10:$O$842,MATCH(CONCATENATE($C17,I$1,$B17),Data!$J$10:$J$842,0),15),"")</f>
        <v/>
      </c>
      <c r="K17">
        <v>14</v>
      </c>
      <c r="L17" s="13" t="s">
        <v>400</v>
      </c>
    </row>
    <row r="18" spans="1:12" ht="39.950000000000003" customHeight="1">
      <c r="A18" s="57">
        <f>COUNTIF($C$1:C18,C18)+1</f>
        <v>4</v>
      </c>
      <c r="B18" s="57" t="str">
        <f t="shared" si="0"/>
        <v>AG</v>
      </c>
      <c r="C18" s="58" t="s">
        <v>14</v>
      </c>
      <c r="D18" s="52" t="str">
        <f ca="1">IFERROR(INDEX(Data!$A$10:$O$842,MATCH(CONCATENATE($C18,D$1,$B18),Data!$J$10:$J$842,0),15),"")</f>
        <v/>
      </c>
      <c r="E18" s="52" t="str">
        <f ca="1">IFERROR(INDEX(Data!$A$10:$O$842,MATCH(CONCATENATE($C18,E$1,$B18),Data!$J$10:$J$842,0),15),"")</f>
        <v/>
      </c>
      <c r="F18" s="52" t="str">
        <f ca="1">IFERROR(INDEX(Data!$A$10:$O$842,MATCH(CONCATENATE($C18,F$1,$B18),Data!$J$10:$J$842,0),15),"")</f>
        <v>TE202(L2T1)B
L-Fab --- AG</v>
      </c>
      <c r="G18" s="52" t="str">
        <f ca="1">IFERROR(INDEX(Data!$A$10:$O$842,MATCH(CONCATENATE($C18,G$1,$B18),Data!$J$10:$J$842,0),15),"")</f>
        <v>TE202(L2T1)B
L-Fab --- AG</v>
      </c>
      <c r="H18" s="52" t="str">
        <f ca="1">IFERROR(INDEX(Data!$A$10:$O$842,MATCH(CONCATENATE($C18,H$1,$B18),Data!$J$10:$J$842,0),15),"")</f>
        <v/>
      </c>
      <c r="I18" s="52" t="str">
        <f ca="1">IFERROR(INDEX(Data!$A$10:$O$842,MATCH(CONCATENATE($C18,I$1,$B18),Data!$J$10:$J$842,0),15),"")</f>
        <v/>
      </c>
      <c r="K18">
        <v>15</v>
      </c>
      <c r="L18" s="13" t="s">
        <v>18</v>
      </c>
    </row>
    <row r="19" spans="1:12" ht="39.950000000000003" customHeight="1">
      <c r="A19" s="57">
        <f>COUNTIF($C$1:C19,C19)+1</f>
        <v>4</v>
      </c>
      <c r="B19" s="57" t="str">
        <f t="shared" si="0"/>
        <v>AG</v>
      </c>
      <c r="C19" s="58" t="s">
        <v>15</v>
      </c>
      <c r="D19" s="52" t="str">
        <f ca="1">IFERROR(INDEX(Data!$A$10:$O$842,MATCH(CONCATENATE($C19,D$1,$B19),Data!$J$10:$J$842,0),15),"")</f>
        <v>TE302(L3T1)C
301P --- AG</v>
      </c>
      <c r="E19" s="52" t="str">
        <f ca="1">IFERROR(INDEX(Data!$A$10:$O$842,MATCH(CONCATENATE($C19,E$1,$B19),Data!$J$10:$J$842,0),15),"")</f>
        <v>TE302(L3T1)B
301P --- AG</v>
      </c>
      <c r="F19" s="52" t="str">
        <f ca="1">IFERROR(INDEX(Data!$A$10:$O$842,MATCH(CONCATENATE($C19,F$1,$B19),Data!$J$10:$J$842,0),15),"")</f>
        <v/>
      </c>
      <c r="G19" s="52" t="str">
        <f ca="1">IFERROR(INDEX(Data!$A$10:$O$842,MATCH(CONCATENATE($C19,G$1,$B19),Data!$J$10:$J$842,0),15),"")</f>
        <v/>
      </c>
      <c r="H19" s="52" t="str">
        <f ca="1">IFERROR(INDEX(Data!$A$10:$O$842,MATCH(CONCATENATE($C19,H$1,$B19),Data!$J$10:$J$842,0),15),"")</f>
        <v/>
      </c>
      <c r="I19" s="52" t="str">
        <f ca="1">IFERROR(INDEX(Data!$A$10:$O$842,MATCH(CONCATENATE($C19,I$1,$B19),Data!$J$10:$J$842,0),15),"")</f>
        <v/>
      </c>
      <c r="K19">
        <v>16</v>
      </c>
      <c r="L19" s="13" t="s">
        <v>156</v>
      </c>
    </row>
    <row r="20" spans="1:12" ht="39.950000000000003" customHeight="1">
      <c r="A20" s="57">
        <f>COUNTIF($C$1:C20,C20)+1</f>
        <v>4</v>
      </c>
      <c r="B20" s="57" t="str">
        <f t="shared" si="0"/>
        <v>AG</v>
      </c>
      <c r="C20" s="58" t="s">
        <v>16</v>
      </c>
      <c r="D20" s="52" t="str">
        <f ca="1">IFERROR(INDEX(Data!$A$10:$O$842,MATCH(CONCATENATE($C20,D$1,$B20),Data!$J$10:$J$842,0),15),"")</f>
        <v/>
      </c>
      <c r="E20" s="52" t="str">
        <f ca="1">IFERROR(INDEX(Data!$A$10:$O$842,MATCH(CONCATENATE($C20,E$1,$B20),Data!$J$10:$J$842,0),15),"")</f>
        <v/>
      </c>
      <c r="F20" s="52" t="str">
        <f ca="1">IFERROR(INDEX(Data!$A$10:$O$842,MATCH(CONCATENATE($C20,F$1,$B20),Data!$J$10:$J$842,0),15),"")</f>
        <v>TE302(L3T1)C
L-Fab --- AG</v>
      </c>
      <c r="G20" s="52" t="str">
        <f ca="1">IFERROR(INDEX(Data!$A$10:$O$842,MATCH(CONCATENATE($C20,G$1,$B20),Data!$J$10:$J$842,0),15),"")</f>
        <v>TE302(L3T1)C
L-Fab --- AG</v>
      </c>
      <c r="H20" s="52" t="str">
        <f ca="1">IFERROR(INDEX(Data!$A$10:$O$842,MATCH(CONCATENATE($C20,H$1,$B20),Data!$J$10:$J$842,0),15),"")</f>
        <v/>
      </c>
      <c r="I20" s="52" t="str">
        <f ca="1">IFERROR(INDEX(Data!$A$10:$O$842,MATCH(CONCATENATE($C20,I$1,$B20),Data!$J$10:$J$842,0),15),"")</f>
        <v/>
      </c>
      <c r="K20">
        <v>17</v>
      </c>
      <c r="L20" s="13" t="s">
        <v>217</v>
      </c>
    </row>
    <row r="21" spans="1:12" ht="39.950000000000003" customHeight="1">
      <c r="A21" s="57">
        <f>COUNTIF($C$1:C21,C21)+1</f>
        <v>4</v>
      </c>
      <c r="B21" s="57" t="str">
        <f t="shared" si="0"/>
        <v>AG</v>
      </c>
      <c r="C21" s="58" t="s">
        <v>17</v>
      </c>
      <c r="D21" s="52" t="str">
        <f ca="1">IFERROR(INDEX(Data!$A$10:$O$842,MATCH(CONCATENATE($C21,D$1,$B21),Data!$J$10:$J$842,0),15),"")</f>
        <v/>
      </c>
      <c r="E21" s="52" t="str">
        <f ca="1">IFERROR(INDEX(Data!$A$10:$O$842,MATCH(CONCATENATE($C21,E$1,$B21),Data!$J$10:$J$842,0),15),"")</f>
        <v/>
      </c>
      <c r="F21" s="52" t="str">
        <f ca="1">IFERROR(INDEX(Data!$A$10:$O$842,MATCH(CONCATENATE($C21,F$1,$B21),Data!$J$10:$J$842,0),15),"")</f>
        <v/>
      </c>
      <c r="G21" s="52" t="str">
        <f ca="1">IFERROR(INDEX(Data!$A$10:$O$842,MATCH(CONCATENATE($C21,G$1,$B21),Data!$J$10:$J$842,0),15),"")</f>
        <v/>
      </c>
      <c r="H21" s="52" t="str">
        <f ca="1">IFERROR(INDEX(Data!$A$10:$O$842,MATCH(CONCATENATE($C21,H$1,$B21),Data!$J$10:$J$842,0),15),"")</f>
        <v/>
      </c>
      <c r="I21" s="52" t="str">
        <f ca="1">IFERROR(INDEX(Data!$A$10:$O$842,MATCH(CONCATENATE($C21,I$1,$B21),Data!$J$10:$J$842,0),15),"")</f>
        <v/>
      </c>
      <c r="K21">
        <v>18</v>
      </c>
      <c r="L21" s="13" t="s">
        <v>118</v>
      </c>
    </row>
    <row r="22" spans="1:12" ht="39.950000000000003" customHeight="1">
      <c r="A22" s="60" t="s">
        <v>270</v>
      </c>
      <c r="B22" s="60" t="s">
        <v>270</v>
      </c>
      <c r="C22" s="60" t="s">
        <v>270</v>
      </c>
      <c r="D22" s="60" t="s">
        <v>270</v>
      </c>
      <c r="E22" s="60" t="s">
        <v>270</v>
      </c>
      <c r="F22" s="60" t="s">
        <v>270</v>
      </c>
      <c r="G22" s="60" t="s">
        <v>270</v>
      </c>
      <c r="H22" s="60" t="s">
        <v>270</v>
      </c>
      <c r="I22" s="60" t="s">
        <v>270</v>
      </c>
      <c r="K22">
        <v>19</v>
      </c>
      <c r="L22" s="13" t="s">
        <v>355</v>
      </c>
    </row>
    <row r="23" spans="1:12" ht="39.950000000000003" customHeight="1">
      <c r="A23" s="57">
        <f>COUNTIF($C$1:C23,C23)+1</f>
        <v>5</v>
      </c>
      <c r="B23" s="57" t="str">
        <f>VLOOKUP(A23,$K$4:$L$73,2,FALSE)</f>
        <v>AHB</v>
      </c>
      <c r="C23" s="58" t="s">
        <v>0</v>
      </c>
      <c r="D23" s="52" t="str">
        <f ca="1">IFERROR(INDEX(Data!$A$10:$O$842,MATCH(CONCATENATE($C23,D$1,$B23),Data!$J$10:$J$842,0),15),"")</f>
        <v/>
      </c>
      <c r="E23" s="52" t="str">
        <f ca="1">IFERROR(INDEX(Data!$A$10:$O$842,MATCH(CONCATENATE($C23,E$1,$B23),Data!$J$10:$J$842,0),15),"")</f>
        <v/>
      </c>
      <c r="F23" s="52" t="str">
        <f ca="1">IFERROR(INDEX(Data!$A$10:$O$842,MATCH(CONCATENATE($C23,F$1,$B23),Data!$J$10:$J$842,0),15),"")</f>
        <v/>
      </c>
      <c r="G23" s="52" t="str">
        <f ca="1">IFERROR(INDEX(Data!$A$10:$O$842,MATCH(CONCATENATE($C23,G$1,$B23),Data!$J$10:$J$842,0),15),"")</f>
        <v/>
      </c>
      <c r="H23" s="52" t="str">
        <f ca="1">IFERROR(INDEX(Data!$A$10:$O$842,MATCH(CONCATENATE($C23,H$1,$B23),Data!$J$10:$J$842,0),15),"")</f>
        <v/>
      </c>
      <c r="I23" s="52" t="str">
        <f ca="1">IFERROR(INDEX(Data!$A$10:$O$842,MATCH(CONCATENATE($C23,I$1,$B23),Data!$J$10:$J$842,0),15),"")</f>
        <v/>
      </c>
      <c r="K23">
        <v>20</v>
      </c>
      <c r="L23" s="13" t="s">
        <v>556</v>
      </c>
    </row>
    <row r="24" spans="1:12" ht="39.950000000000003" customHeight="1">
      <c r="A24" s="57">
        <f>COUNTIF($C$1:C24,C24)+1</f>
        <v>5</v>
      </c>
      <c r="B24" s="57" t="str">
        <f t="shared" si="0"/>
        <v>AHB</v>
      </c>
      <c r="C24" s="58" t="s">
        <v>13</v>
      </c>
      <c r="D24" s="52" t="str">
        <f ca="1">IFERROR(INDEX(Data!$A$10:$O$842,MATCH(CONCATENATE($C24,D$1,$B24),Data!$J$10:$J$842,0),15),"")</f>
        <v/>
      </c>
      <c r="E24" s="52" t="str">
        <f ca="1">IFERROR(INDEX(Data!$A$10:$O$842,MATCH(CONCATENATE($C24,E$1,$B24),Data!$J$10:$J$842,0),15),"")</f>
        <v/>
      </c>
      <c r="F24" s="52" t="str">
        <f ca="1">IFERROR(INDEX(Data!$A$10:$O$842,MATCH(CONCATENATE($C24,F$1,$B24),Data!$J$10:$J$842,0),15),"")</f>
        <v/>
      </c>
      <c r="G24" s="52" t="str">
        <f ca="1">IFERROR(INDEX(Data!$A$10:$O$842,MATCH(CONCATENATE($C24,G$1,$B24),Data!$J$10:$J$842,0),15),"")</f>
        <v/>
      </c>
      <c r="H24" s="52" t="str">
        <f ca="1">IFERROR(INDEX(Data!$A$10:$O$842,MATCH(CONCATENATE($C24,H$1,$B24),Data!$J$10:$J$842,0),15),"")</f>
        <v/>
      </c>
      <c r="I24" s="52" t="str">
        <f ca="1">IFERROR(INDEX(Data!$A$10:$O$842,MATCH(CONCATENATE($C24,I$1,$B24),Data!$J$10:$J$842,0),15),"")</f>
        <v/>
      </c>
      <c r="K24">
        <v>21</v>
      </c>
      <c r="L24" s="13" t="s">
        <v>24</v>
      </c>
    </row>
    <row r="25" spans="1:12" ht="39.950000000000003" customHeight="1">
      <c r="A25" s="57">
        <f>COUNTIF($C$1:C25,C25)+1</f>
        <v>5</v>
      </c>
      <c r="B25" s="57" t="str">
        <f t="shared" si="0"/>
        <v>AHB</v>
      </c>
      <c r="C25" s="58" t="s">
        <v>14</v>
      </c>
      <c r="D25" s="52" t="str">
        <f ca="1">IFERROR(INDEX(Data!$A$10:$O$842,MATCH(CONCATENATE($C25,D$1,$B25),Data!$J$10:$J$842,0),15),"")</f>
        <v/>
      </c>
      <c r="E25" s="52" t="str">
        <f ca="1">IFERROR(INDEX(Data!$A$10:$O$842,MATCH(CONCATENATE($C25,E$1,$B25),Data!$J$10:$J$842,0),15),"")</f>
        <v/>
      </c>
      <c r="F25" s="52" t="str">
        <f ca="1">IFERROR(INDEX(Data!$A$10:$O$842,MATCH(CONCATENATE($C25,F$1,$B25),Data!$J$10:$J$842,0),15),"")</f>
        <v/>
      </c>
      <c r="G25" s="52" t="str">
        <f ca="1">IFERROR(INDEX(Data!$A$10:$O$842,MATCH(CONCATENATE($C25,G$1,$B25),Data!$J$10:$J$842,0),15),"")</f>
        <v/>
      </c>
      <c r="H25" s="52" t="str">
        <f ca="1">IFERROR(INDEX(Data!$A$10:$O$842,MATCH(CONCATENATE($C25,H$1,$B25),Data!$J$10:$J$842,0),15),"")</f>
        <v/>
      </c>
      <c r="I25" s="52" t="str">
        <f ca="1">IFERROR(INDEX(Data!$A$10:$O$842,MATCH(CONCATENATE($C25,I$1,$B25),Data!$J$10:$J$842,0),15),"")</f>
        <v/>
      </c>
      <c r="K25">
        <v>22</v>
      </c>
      <c r="L25" s="13" t="s">
        <v>30</v>
      </c>
    </row>
    <row r="26" spans="1:12" ht="39.950000000000003" customHeight="1">
      <c r="A26" s="57">
        <f>COUNTIF($C$1:C26,C26)+1</f>
        <v>5</v>
      </c>
      <c r="B26" s="57" t="str">
        <f t="shared" si="0"/>
        <v>AHB</v>
      </c>
      <c r="C26" s="58" t="s">
        <v>15</v>
      </c>
      <c r="D26" s="52" t="str">
        <f ca="1">IFERROR(INDEX(Data!$A$10:$O$842,MATCH(CONCATENATE($C26,D$1,$B26),Data!$J$10:$J$842,0),15),"")</f>
        <v/>
      </c>
      <c r="E26" s="52" t="str">
        <f ca="1">IFERROR(INDEX(Data!$A$10:$O$842,MATCH(CONCATENATE($C26,E$1,$B26),Data!$J$10:$J$842,0),15),"")</f>
        <v/>
      </c>
      <c r="F26" s="52" t="str">
        <f ca="1">IFERROR(INDEX(Data!$A$10:$O$842,MATCH(CONCATENATE($C26,F$1,$B26),Data!$J$10:$J$842,0),15),"")</f>
        <v/>
      </c>
      <c r="G26" s="52" t="str">
        <f ca="1">IFERROR(INDEX(Data!$A$10:$O$842,MATCH(CONCATENATE($C26,G$1,$B26),Data!$J$10:$J$842,0),15),"")</f>
        <v/>
      </c>
      <c r="H26" s="52" t="str">
        <f ca="1">IFERROR(INDEX(Data!$A$10:$O$842,MATCH(CONCATENATE($C26,H$1,$B26),Data!$J$10:$J$842,0),15),"")</f>
        <v/>
      </c>
      <c r="I26" s="52" t="str">
        <f ca="1">IFERROR(INDEX(Data!$A$10:$O$842,MATCH(CONCATENATE($C26,I$1,$B26),Data!$J$10:$J$842,0),15),"")</f>
        <v>TE406(L4T1)E
704 --- AHB</v>
      </c>
      <c r="K26">
        <v>23</v>
      </c>
      <c r="L26" s="13" t="s">
        <v>264</v>
      </c>
    </row>
    <row r="27" spans="1:12" ht="39.950000000000003" customHeight="1">
      <c r="A27" s="57">
        <f>COUNTIF($C$1:C27,C27)+1</f>
        <v>5</v>
      </c>
      <c r="B27" s="57" t="str">
        <f t="shared" si="0"/>
        <v>AHB</v>
      </c>
      <c r="C27" s="58" t="s">
        <v>16</v>
      </c>
      <c r="D27" s="52" t="str">
        <f ca="1">IFERROR(INDEX(Data!$A$10:$O$842,MATCH(CONCATENATE($C27,D$1,$B27),Data!$J$10:$J$842,0),15),"")</f>
        <v/>
      </c>
      <c r="E27" s="52" t="str">
        <f ca="1">IFERROR(INDEX(Data!$A$10:$O$842,MATCH(CONCATENATE($C27,E$1,$B27),Data!$J$10:$J$842,0),15),"")</f>
        <v/>
      </c>
      <c r="F27" s="52" t="str">
        <f ca="1">IFERROR(INDEX(Data!$A$10:$O$842,MATCH(CONCATENATE($C27,F$1,$B27),Data!$J$10:$J$842,0),15),"")</f>
        <v/>
      </c>
      <c r="G27" s="52" t="str">
        <f ca="1">IFERROR(INDEX(Data!$A$10:$O$842,MATCH(CONCATENATE($C27,G$1,$B27),Data!$J$10:$J$842,0),15),"")</f>
        <v/>
      </c>
      <c r="H27" s="52" t="str">
        <f ca="1">IFERROR(INDEX(Data!$A$10:$O$842,MATCH(CONCATENATE($C27,H$1,$B27),Data!$J$10:$J$842,0),15),"")</f>
        <v/>
      </c>
      <c r="I27" s="52" t="str">
        <f ca="1">IFERROR(INDEX(Data!$A$10:$O$842,MATCH(CONCATENATE($C27,I$1,$B27),Data!$J$10:$J$842,0),15),"")</f>
        <v>TE406(L4T1)E
701 --- AHB</v>
      </c>
      <c r="K27">
        <v>24</v>
      </c>
      <c r="L27" s="13" t="s">
        <v>364</v>
      </c>
    </row>
    <row r="28" spans="1:12" ht="39.950000000000003" customHeight="1">
      <c r="A28" s="57">
        <f>COUNTIF($C$1:C28,C28)+1</f>
        <v>5</v>
      </c>
      <c r="B28" s="57" t="str">
        <f t="shared" si="0"/>
        <v>AHB</v>
      </c>
      <c r="C28" s="58" t="s">
        <v>17</v>
      </c>
      <c r="D28" s="52" t="str">
        <f ca="1">IFERROR(INDEX(Data!$A$10:$O$842,MATCH(CONCATENATE($C28,D$1,$B28),Data!$J$10:$J$842,0),15),"")</f>
        <v/>
      </c>
      <c r="E28" s="52" t="str">
        <f ca="1">IFERROR(INDEX(Data!$A$10:$O$842,MATCH(CONCATENATE($C28,E$1,$B28),Data!$J$10:$J$842,0),15),"")</f>
        <v/>
      </c>
      <c r="F28" s="52" t="str">
        <f ca="1">IFERROR(INDEX(Data!$A$10:$O$842,MATCH(CONCATENATE($C28,F$1,$B28),Data!$J$10:$J$842,0),15),"")</f>
        <v/>
      </c>
      <c r="G28" s="52" t="str">
        <f ca="1">IFERROR(INDEX(Data!$A$10:$O$842,MATCH(CONCATENATE($C28,G$1,$B28),Data!$J$10:$J$842,0),15),"")</f>
        <v/>
      </c>
      <c r="H28" s="52" t="str">
        <f ca="1">IFERROR(INDEX(Data!$A$10:$O$842,MATCH(CONCATENATE($C28,H$1,$B28),Data!$J$10:$J$842,0),15),"")</f>
        <v/>
      </c>
      <c r="I28" s="52" t="str">
        <f ca="1">IFERROR(INDEX(Data!$A$10:$O$842,MATCH(CONCATENATE($C28,I$1,$B28),Data!$J$10:$J$842,0),15),"")</f>
        <v/>
      </c>
      <c r="K28">
        <v>25</v>
      </c>
      <c r="L28" s="13" t="s">
        <v>316</v>
      </c>
    </row>
    <row r="29" spans="1:12" ht="39.950000000000003" customHeight="1">
      <c r="A29" s="60"/>
      <c r="B29" s="60"/>
      <c r="C29" s="60"/>
      <c r="D29" s="60"/>
      <c r="E29" s="60"/>
      <c r="F29" s="60"/>
      <c r="G29" s="60"/>
      <c r="H29" s="60"/>
      <c r="I29" s="60"/>
      <c r="K29">
        <v>26</v>
      </c>
      <c r="L29" s="13" t="s">
        <v>124</v>
      </c>
    </row>
    <row r="30" spans="1:12" ht="39.950000000000003" customHeight="1">
      <c r="A30" s="57">
        <f>COUNTIF($C$1:C30,C30)+1</f>
        <v>6</v>
      </c>
      <c r="B30" s="57" t="str">
        <f>VLOOKUP(A30,$K$4:$L$73,2,FALSE)</f>
        <v>AHM</v>
      </c>
      <c r="C30" s="58" t="s">
        <v>0</v>
      </c>
      <c r="D30" s="52" t="str">
        <f ca="1">IFERROR(INDEX(Data!$A$10:$O$842,MATCH(CONCATENATE($C30,D$1,$B30),Data!$J$10:$J$842,0),15),"")</f>
        <v/>
      </c>
      <c r="E30" s="52" t="str">
        <f ca="1">IFERROR(INDEX(Data!$A$10:$O$842,MATCH(CONCATENATE($C30,E$1,$B30),Data!$J$10:$J$842,0),15),"")</f>
        <v/>
      </c>
      <c r="F30" s="52" t="str">
        <f ca="1">IFERROR(INDEX(Data!$A$10:$O$842,MATCH(CONCATENATE($C30,F$1,$B30),Data!$J$10:$J$842,0),15),"")</f>
        <v/>
      </c>
      <c r="G30" s="52" t="str">
        <f ca="1">IFERROR(INDEX(Data!$A$10:$O$842,MATCH(CONCATENATE($C30,G$1,$B30),Data!$J$10:$J$842,0),15),"")</f>
        <v/>
      </c>
      <c r="H30" s="52" t="str">
        <f ca="1">IFERROR(INDEX(Data!$A$10:$O$842,MATCH(CONCATENATE($C30,H$1,$B30),Data!$J$10:$J$842,0),15),"")</f>
        <v/>
      </c>
      <c r="I30" s="52" t="str">
        <f ca="1">IFERROR(INDEX(Data!$A$10:$O$842,MATCH(CONCATENATE($C30,I$1,$B30),Data!$J$10:$J$842,0),15),"")</f>
        <v/>
      </c>
      <c r="K30">
        <v>27</v>
      </c>
      <c r="L30" s="13" t="s">
        <v>224</v>
      </c>
    </row>
    <row r="31" spans="1:12" ht="39.950000000000003" customHeight="1">
      <c r="A31" s="57">
        <f>COUNTIF($C$1:C31,C31)+1</f>
        <v>6</v>
      </c>
      <c r="B31" s="57" t="str">
        <f t="shared" si="0"/>
        <v>AHM</v>
      </c>
      <c r="C31" s="58" t="s">
        <v>13</v>
      </c>
      <c r="D31" s="52" t="str">
        <f ca="1">IFERROR(INDEX(Data!$A$10:$O$842,MATCH(CONCATENATE($C31,D$1,$B31),Data!$J$10:$J$842,0),15),"")</f>
        <v/>
      </c>
      <c r="E31" s="52" t="str">
        <f ca="1">IFERROR(INDEX(Data!$A$10:$O$842,MATCH(CONCATENATE($C31,E$1,$B31),Data!$J$10:$J$842,0),15),"")</f>
        <v/>
      </c>
      <c r="F31" s="52" t="str">
        <f ca="1">IFERROR(INDEX(Data!$A$10:$O$842,MATCH(CONCATENATE($C31,F$1,$B31),Data!$J$10:$J$842,0),15),"")</f>
        <v>TE301 (L3T1)A
L-Yarn2 --- AHM</v>
      </c>
      <c r="G31" s="52" t="str">
        <f ca="1">IFERROR(INDEX(Data!$A$10:$O$842,MATCH(CONCATENATE($C31,G$1,$B31),Data!$J$10:$J$842,0),15),"")</f>
        <v>TE301 (L3T1)A
L-Yarn2 --- AHM</v>
      </c>
      <c r="H31" s="52" t="str">
        <f ca="1">IFERROR(INDEX(Data!$A$10:$O$842,MATCH(CONCATENATE($C31,H$1,$B31),Data!$J$10:$J$842,0),15),"")</f>
        <v>TE301 (L3T1)A
702 --- AHM</v>
      </c>
      <c r="I31" s="52" t="str">
        <f ca="1">IFERROR(INDEX(Data!$A$10:$O$842,MATCH(CONCATENATE($C31,I$1,$B31),Data!$J$10:$J$842,0),15),"")</f>
        <v/>
      </c>
      <c r="K31">
        <v>28</v>
      </c>
      <c r="L31" s="13" t="s">
        <v>28</v>
      </c>
    </row>
    <row r="32" spans="1:12" ht="39.950000000000003" customHeight="1">
      <c r="A32" s="57">
        <f>COUNTIF($C$1:C32,C32)+1</f>
        <v>6</v>
      </c>
      <c r="B32" s="57" t="str">
        <f t="shared" si="0"/>
        <v>AHM</v>
      </c>
      <c r="C32" s="58" t="s">
        <v>14</v>
      </c>
      <c r="D32" s="52" t="str">
        <f ca="1">IFERROR(INDEX(Data!$A$10:$O$842,MATCH(CONCATENATE($C32,D$1,$B32),Data!$J$10:$J$842,0),15),"")</f>
        <v/>
      </c>
      <c r="E32" s="52" t="str">
        <f ca="1">IFERROR(INDEX(Data!$A$10:$O$842,MATCH(CONCATENATE($C32,E$1,$B32),Data!$J$10:$J$842,0),15),"")</f>
        <v/>
      </c>
      <c r="F32" s="52" t="str">
        <f ca="1">IFERROR(INDEX(Data!$A$10:$O$842,MATCH(CONCATENATE($C32,F$1,$B32),Data!$J$10:$J$842,0),15),"")</f>
        <v/>
      </c>
      <c r="G32" s="52" t="str">
        <f ca="1">IFERROR(INDEX(Data!$A$10:$O$842,MATCH(CONCATENATE($C32,G$1,$B32),Data!$J$10:$J$842,0),15),"")</f>
        <v>TE301(L3T1)B
702 --- AHM</v>
      </c>
      <c r="H32" s="52" t="str">
        <f ca="1">IFERROR(INDEX(Data!$A$10:$O$842,MATCH(CONCATENATE($C32,H$1,$B32),Data!$J$10:$J$842,0),15),"")</f>
        <v/>
      </c>
      <c r="I32" s="52" t="str">
        <f ca="1">IFERROR(INDEX(Data!$A$10:$O$842,MATCH(CONCATENATE($C32,I$1,$B32),Data!$J$10:$J$842,0),15),"")</f>
        <v/>
      </c>
      <c r="K32">
        <v>29</v>
      </c>
      <c r="L32" s="13" t="s">
        <v>111</v>
      </c>
    </row>
    <row r="33" spans="1:12" ht="39.950000000000003" customHeight="1">
      <c r="A33" s="57">
        <f>COUNTIF($C$1:C33,C33)+1</f>
        <v>6</v>
      </c>
      <c r="B33" s="57" t="str">
        <f t="shared" si="0"/>
        <v>AHM</v>
      </c>
      <c r="C33" s="58" t="s">
        <v>15</v>
      </c>
      <c r="D33" s="52" t="str">
        <f ca="1">IFERROR(INDEX(Data!$A$10:$O$842,MATCH(CONCATENATE($C33,D$1,$B33),Data!$J$10:$J$842,0),15),"")</f>
        <v/>
      </c>
      <c r="E33" s="52" t="str">
        <f ca="1">IFERROR(INDEX(Data!$A$10:$O$842,MATCH(CONCATENATE($C33,E$1,$B33),Data!$J$10:$J$842,0),15),"")</f>
        <v/>
      </c>
      <c r="F33" s="52" t="str">
        <f ca="1">IFERROR(INDEX(Data!$A$10:$O$842,MATCH(CONCATENATE($C33,F$1,$B33),Data!$J$10:$J$842,0),15),"")</f>
        <v/>
      </c>
      <c r="G33" s="52" t="str">
        <f ca="1">IFERROR(INDEX(Data!$A$10:$O$842,MATCH(CONCATENATE($C33,G$1,$B33),Data!$J$10:$J$842,0),15),"")</f>
        <v/>
      </c>
      <c r="H33" s="52" t="str">
        <f ca="1">IFERROR(INDEX(Data!$A$10:$O$842,MATCH(CONCATENATE($C33,H$1,$B33),Data!$J$10:$J$842,0),15),"")</f>
        <v>TE301(L3T1)B
704 --- AHM</v>
      </c>
      <c r="I33" s="52" t="str">
        <f ca="1">IFERROR(INDEX(Data!$A$10:$O$842,MATCH(CONCATENATE($C33,I$1,$B33),Data!$J$10:$J$842,0),15),"")</f>
        <v>TE301(L3T1)A
702 --- AHM</v>
      </c>
      <c r="K33">
        <v>30</v>
      </c>
      <c r="L33" s="13" t="s">
        <v>221</v>
      </c>
    </row>
    <row r="34" spans="1:12" ht="39.950000000000003" customHeight="1">
      <c r="A34" s="57">
        <f>COUNTIF($C$1:C34,C34)+1</f>
        <v>6</v>
      </c>
      <c r="B34" s="57" t="str">
        <f t="shared" si="0"/>
        <v>AHM</v>
      </c>
      <c r="C34" s="58" t="s">
        <v>16</v>
      </c>
      <c r="D34" s="52" t="str">
        <f ca="1">IFERROR(INDEX(Data!$A$10:$O$842,MATCH(CONCATENATE($C34,D$1,$B34),Data!$J$10:$J$842,0),15),"")</f>
        <v/>
      </c>
      <c r="E34" s="52" t="str">
        <f ca="1">IFERROR(INDEX(Data!$A$10:$O$842,MATCH(CONCATENATE($C34,E$1,$B34),Data!$J$10:$J$842,0),15),"")</f>
        <v>TE301(L3T1)C
706 --- AHM</v>
      </c>
      <c r="F34" s="52" t="str">
        <f ca="1">IFERROR(INDEX(Data!$A$10:$O$842,MATCH(CONCATENATE($C34,F$1,$B34),Data!$J$10:$J$842,0),15),"")</f>
        <v/>
      </c>
      <c r="G34" s="52" t="str">
        <f ca="1">IFERROR(INDEX(Data!$A$10:$O$842,MATCH(CONCATENATE($C34,G$1,$B34),Data!$J$10:$J$842,0),15),"")</f>
        <v/>
      </c>
      <c r="H34" s="52" t="str">
        <f ca="1">IFERROR(INDEX(Data!$A$10:$O$842,MATCH(CONCATENATE($C34,H$1,$B34),Data!$J$10:$J$842,0),15),"")</f>
        <v/>
      </c>
      <c r="I34" s="52" t="str">
        <f ca="1">IFERROR(INDEX(Data!$A$10:$O$842,MATCH(CONCATENATE($C34,I$1,$B34),Data!$J$10:$J$842,0),15),"")</f>
        <v/>
      </c>
      <c r="K34">
        <v>31</v>
      </c>
      <c r="L34" s="13" t="s">
        <v>215</v>
      </c>
    </row>
    <row r="35" spans="1:12" ht="39.950000000000003" customHeight="1">
      <c r="A35" s="57">
        <f>COUNTIF($C$1:C35,C35)+1</f>
        <v>6</v>
      </c>
      <c r="B35" s="57" t="str">
        <f t="shared" si="0"/>
        <v>AHM</v>
      </c>
      <c r="C35" s="58" t="s">
        <v>17</v>
      </c>
      <c r="D35" s="52" t="str">
        <f ca="1">IFERROR(INDEX(Data!$A$10:$O$842,MATCH(CONCATENATE($C35,D$1,$B35),Data!$J$10:$J$842,0),15),"")</f>
        <v/>
      </c>
      <c r="E35" s="52" t="str">
        <f ca="1">IFERROR(INDEX(Data!$A$10:$O$842,MATCH(CONCATENATE($C35,E$1,$B35),Data!$J$10:$J$842,0),15),"")</f>
        <v/>
      </c>
      <c r="F35" s="52" t="str">
        <f ca="1">IFERROR(INDEX(Data!$A$10:$O$842,MATCH(CONCATENATE($C35,F$1,$B35),Data!$J$10:$J$842,0),15),"")</f>
        <v>TE301(L3T1)C
L-Yarn2 --- AHM</v>
      </c>
      <c r="G35" s="52" t="str">
        <f ca="1">IFERROR(INDEX(Data!$A$10:$O$842,MATCH(CONCATENATE($C35,G$1,$B35),Data!$J$10:$J$842,0),15),"")</f>
        <v>TE301(L3T1)C
L-Yarn2 --- AHM</v>
      </c>
      <c r="H35" s="52" t="str">
        <f ca="1">IFERROR(INDEX(Data!$A$10:$O$842,MATCH(CONCATENATE($C35,H$1,$B35),Data!$J$10:$J$842,0),15),"")</f>
        <v/>
      </c>
      <c r="I35" s="52" t="str">
        <f ca="1">IFERROR(INDEX(Data!$A$10:$O$842,MATCH(CONCATENATE($C35,I$1,$B35),Data!$J$10:$J$842,0),15),"")</f>
        <v>TE301(L3T1)C
704 --- AHM</v>
      </c>
      <c r="K35">
        <v>32</v>
      </c>
      <c r="L35" s="13" t="s">
        <v>203</v>
      </c>
    </row>
    <row r="36" spans="1:12" ht="39.950000000000003" customHeight="1">
      <c r="A36" s="60" t="s">
        <v>270</v>
      </c>
      <c r="B36" s="60" t="s">
        <v>270</v>
      </c>
      <c r="C36" s="60" t="s">
        <v>270</v>
      </c>
      <c r="D36" s="60" t="s">
        <v>270</v>
      </c>
      <c r="E36" s="60" t="s">
        <v>270</v>
      </c>
      <c r="F36" s="60" t="s">
        <v>270</v>
      </c>
      <c r="G36" s="60" t="s">
        <v>270</v>
      </c>
      <c r="H36" s="60" t="s">
        <v>270</v>
      </c>
      <c r="I36" s="60" t="s">
        <v>270</v>
      </c>
      <c r="K36">
        <v>33</v>
      </c>
      <c r="L36" s="13" t="s">
        <v>153</v>
      </c>
    </row>
    <row r="37" spans="1:12" ht="39.950000000000003" customHeight="1">
      <c r="A37" s="57">
        <f>COUNTIF($C$1:C37,C37)+1</f>
        <v>7</v>
      </c>
      <c r="B37" s="57" t="str">
        <f>VLOOKUP(A37,$K$4:$L$73,2,FALSE)</f>
        <v>AI</v>
      </c>
      <c r="C37" s="58" t="s">
        <v>0</v>
      </c>
      <c r="D37" s="52" t="str">
        <f ca="1">IFERROR(INDEX(Data!$A$10:$O$842,MATCH(CONCATENATE($C37,D$1,$B37),Data!$J$10:$J$842,0),15),"")</f>
        <v/>
      </c>
      <c r="E37" s="52" t="str">
        <f ca="1">IFERROR(INDEX(Data!$A$10:$O$842,MATCH(CONCATENATE($C37,E$1,$B37),Data!$J$10:$J$842,0),15),"")</f>
        <v/>
      </c>
      <c r="F37" s="52" t="str">
        <f ca="1">IFERROR(INDEX(Data!$A$10:$O$842,MATCH(CONCATENATE($C37,F$1,$B37),Data!$J$10:$J$842,0),15),"")</f>
        <v/>
      </c>
      <c r="G37" s="52" t="str">
        <f ca="1">IFERROR(INDEX(Data!$A$10:$O$842,MATCH(CONCATENATE($C37,G$1,$B37),Data!$J$10:$J$842,0),15),"")</f>
        <v/>
      </c>
      <c r="H37" s="52" t="str">
        <f ca="1">IFERROR(INDEX(Data!$A$10:$O$842,MATCH(CONCATENATE($C37,H$1,$B37),Data!$J$10:$J$842,0),15),"")</f>
        <v/>
      </c>
      <c r="I37" s="52" t="str">
        <f ca="1">IFERROR(INDEX(Data!$A$10:$O$842,MATCH(CONCATENATE($C37,I$1,$B37),Data!$J$10:$J$842,0),15),"")</f>
        <v/>
      </c>
      <c r="K37">
        <v>34</v>
      </c>
      <c r="L37" s="13" t="s">
        <v>397</v>
      </c>
    </row>
    <row r="38" spans="1:12" ht="39.950000000000003" customHeight="1">
      <c r="A38" s="57">
        <f>COUNTIF($C$1:C38,C38)+1</f>
        <v>7</v>
      </c>
      <c r="B38" s="57" t="str">
        <f t="shared" si="0"/>
        <v>AI</v>
      </c>
      <c r="C38" s="58" t="s">
        <v>13</v>
      </c>
      <c r="D38" s="52" t="str">
        <f ca="1">IFERROR(INDEX(Data!$A$10:$O$842,MATCH(CONCATENATE($C38,D$1,$B38),Data!$J$10:$J$842,0),15),"")</f>
        <v/>
      </c>
      <c r="E38" s="52" t="str">
        <f ca="1">IFERROR(INDEX(Data!$A$10:$O$842,MATCH(CONCATENATE($C38,E$1,$B38),Data!$J$10:$J$842,0),15),"")</f>
        <v/>
      </c>
      <c r="F38" s="52" t="str">
        <f ca="1">IFERROR(INDEX(Data!$A$10:$O$842,MATCH(CONCATENATE($C38,F$1,$B38),Data!$J$10:$J$842,0),15),"")</f>
        <v/>
      </c>
      <c r="G38" s="52" t="str">
        <f ca="1">IFERROR(INDEX(Data!$A$10:$O$842,MATCH(CONCATENATE($C38,G$1,$B38),Data!$J$10:$J$842,0),15),"")</f>
        <v/>
      </c>
      <c r="H38" s="52" t="str">
        <f ca="1">IFERROR(INDEX(Data!$A$10:$O$842,MATCH(CONCATENATE($C38,H$1,$B38),Data!$J$10:$J$842,0),15),"")</f>
        <v/>
      </c>
      <c r="I38" s="52" t="str">
        <f ca="1">IFERROR(INDEX(Data!$A$10:$O$842,MATCH(CONCATENATE($C38,I$1,$B38),Data!$J$10:$J$842,0),15),"")</f>
        <v/>
      </c>
      <c r="K38">
        <v>35</v>
      </c>
      <c r="L38" s="13" t="s">
        <v>27</v>
      </c>
    </row>
    <row r="39" spans="1:12" ht="39.950000000000003" customHeight="1">
      <c r="A39" s="57">
        <f>COUNTIF($C$1:C39,C39)+1</f>
        <v>7</v>
      </c>
      <c r="B39" s="57" t="str">
        <f t="shared" si="0"/>
        <v>AI</v>
      </c>
      <c r="C39" s="58" t="s">
        <v>14</v>
      </c>
      <c r="D39" s="52" t="str">
        <f ca="1">IFERROR(INDEX(Data!$A$10:$O$842,MATCH(CONCATENATE($C39,D$1,$B39),Data!$J$10:$J$842,0),15),"")</f>
        <v/>
      </c>
      <c r="E39" s="52" t="str">
        <f ca="1">IFERROR(INDEX(Data!$A$10:$O$842,MATCH(CONCATENATE($C39,E$1,$B39),Data!$J$10:$J$842,0),15),"")</f>
        <v/>
      </c>
      <c r="F39" s="52" t="str">
        <f ca="1">IFERROR(INDEX(Data!$A$10:$O$842,MATCH(CONCATENATE($C39,F$1,$B39),Data!$J$10:$J$842,0),15),"")</f>
        <v>TE213(L2T1)D
705 --- AI</v>
      </c>
      <c r="G39" s="52" t="str">
        <f ca="1">IFERROR(INDEX(Data!$A$10:$O$842,MATCH(CONCATENATE($C39,G$1,$B39),Data!$J$10:$J$842,0),15),"")</f>
        <v/>
      </c>
      <c r="H39" s="52" t="str">
        <f ca="1">IFERROR(INDEX(Data!$A$10:$O$842,MATCH(CONCATENATE($C39,H$1,$B39),Data!$J$10:$J$842,0),15),"")</f>
        <v>TE214(L2T1)D
L-Fab --- AI</v>
      </c>
      <c r="I39" s="52" t="str">
        <f ca="1">IFERROR(INDEX(Data!$A$10:$O$842,MATCH(CONCATENATE($C39,I$1,$B39),Data!$J$10:$J$842,0),15),"")</f>
        <v>TE214(L2T1)D
L-Fab --- AI</v>
      </c>
      <c r="K39">
        <v>36</v>
      </c>
      <c r="L39" s="13" t="s">
        <v>304</v>
      </c>
    </row>
    <row r="40" spans="1:12" ht="39.950000000000003" customHeight="1">
      <c r="A40" s="57">
        <f>COUNTIF($C$1:C40,C40)+1</f>
        <v>7</v>
      </c>
      <c r="B40" s="57" t="str">
        <f t="shared" si="0"/>
        <v>AI</v>
      </c>
      <c r="C40" s="58" t="s">
        <v>15</v>
      </c>
      <c r="D40" s="52" t="str">
        <f ca="1">IFERROR(INDEX(Data!$A$10:$O$842,MATCH(CONCATENATE($C40,D$1,$B40),Data!$J$10:$J$842,0),15),"")</f>
        <v/>
      </c>
      <c r="E40" s="52" t="str">
        <f ca="1">IFERROR(INDEX(Data!$A$10:$O$842,MATCH(CONCATENATE($C40,E$1,$B40),Data!$J$10:$J$842,0),15),"")</f>
        <v/>
      </c>
      <c r="F40" s="52" t="str">
        <f ca="1">IFERROR(INDEX(Data!$A$10:$O$842,MATCH(CONCATENATE($C40,F$1,$B40),Data!$J$10:$J$842,0),15),"")</f>
        <v/>
      </c>
      <c r="G40" s="52" t="str">
        <f ca="1">IFERROR(INDEX(Data!$A$10:$O$842,MATCH(CONCATENATE($C40,G$1,$B40),Data!$J$10:$J$842,0),15),"")</f>
        <v>TE213(L2T1)D
704 --- AI</v>
      </c>
      <c r="H40" s="52" t="str">
        <f ca="1">IFERROR(INDEX(Data!$A$10:$O$842,MATCH(CONCATENATE($C40,H$1,$B40),Data!$J$10:$J$842,0),15),"")</f>
        <v>TE302(L3T1)A
706 --- AI</v>
      </c>
      <c r="I40" s="52" t="str">
        <f ca="1">IFERROR(INDEX(Data!$A$10:$O$842,MATCH(CONCATENATE($C40,I$1,$B40),Data!$J$10:$J$842,0),15),"")</f>
        <v/>
      </c>
      <c r="K40">
        <v>37</v>
      </c>
      <c r="L40" s="13" t="s">
        <v>155</v>
      </c>
    </row>
    <row r="41" spans="1:12" ht="39.950000000000003" customHeight="1">
      <c r="A41" s="57">
        <f>COUNTIF($C$1:C41,C41)+1</f>
        <v>7</v>
      </c>
      <c r="B41" s="57" t="str">
        <f t="shared" si="0"/>
        <v>AI</v>
      </c>
      <c r="C41" s="58" t="s">
        <v>16</v>
      </c>
      <c r="D41" s="52" t="str">
        <f ca="1">IFERROR(INDEX(Data!$A$10:$O$842,MATCH(CONCATENATE($C41,D$1,$B41),Data!$J$10:$J$842,0),15),"")</f>
        <v>TE302(L3T1)A
L-Fab --- AI</v>
      </c>
      <c r="E41" s="52" t="str">
        <f ca="1">IFERROR(INDEX(Data!$A$10:$O$842,MATCH(CONCATENATE($C41,E$1,$B41),Data!$J$10:$J$842,0),15),"")</f>
        <v>TE302(L3T1)A
L-Fab --- AI</v>
      </c>
      <c r="F41" s="52" t="str">
        <f ca="1">IFERROR(INDEX(Data!$A$10:$O$842,MATCH(CONCATENATE($C41,F$1,$B41),Data!$J$10:$J$842,0),15),"")</f>
        <v>TE302(L3T1)A
703 --- AI</v>
      </c>
      <c r="G41" s="52" t="str">
        <f ca="1">IFERROR(INDEX(Data!$A$10:$O$842,MATCH(CONCATENATE($C41,G$1,$B41),Data!$J$10:$J$842,0),15),"")</f>
        <v/>
      </c>
      <c r="H41" s="52" t="str">
        <f ca="1">IFERROR(INDEX(Data!$A$10:$O$842,MATCH(CONCATENATE($C41,H$1,$B41),Data!$J$10:$J$842,0),15),"")</f>
        <v/>
      </c>
      <c r="I41" s="52" t="str">
        <f ca="1">IFERROR(INDEX(Data!$A$10:$O$842,MATCH(CONCATENATE($C41,I$1,$B41),Data!$J$10:$J$842,0),15),"")</f>
        <v/>
      </c>
      <c r="K41">
        <v>38</v>
      </c>
      <c r="L41" s="13" t="s">
        <v>307</v>
      </c>
    </row>
    <row r="42" spans="1:12" ht="39.950000000000003" customHeight="1">
      <c r="A42" s="57">
        <f>COUNTIF($C$1:C42,C42)+1</f>
        <v>7</v>
      </c>
      <c r="B42" s="57" t="str">
        <f t="shared" si="0"/>
        <v>AI</v>
      </c>
      <c r="C42" s="58" t="s">
        <v>17</v>
      </c>
      <c r="D42" s="52" t="str">
        <f ca="1">IFERROR(INDEX(Data!$A$10:$O$842,MATCH(CONCATENATE($C42,D$1,$B42),Data!$J$10:$J$842,0),15),"")</f>
        <v/>
      </c>
      <c r="E42" s="52" t="str">
        <f ca="1">IFERROR(INDEX(Data!$A$10:$O$842,MATCH(CONCATENATE($C42,E$1,$B42),Data!$J$10:$J$842,0),15),"")</f>
        <v/>
      </c>
      <c r="F42" s="52" t="str">
        <f ca="1">IFERROR(INDEX(Data!$A$10:$O$842,MATCH(CONCATENATE($C42,F$1,$B42),Data!$J$10:$J$842,0),15),"")</f>
        <v/>
      </c>
      <c r="G42" s="52" t="str">
        <f ca="1">IFERROR(INDEX(Data!$A$10:$O$842,MATCH(CONCATENATE($C42,G$1,$B42),Data!$J$10:$J$842,0),15),"")</f>
        <v/>
      </c>
      <c r="H42" s="52" t="str">
        <f ca="1">IFERROR(INDEX(Data!$A$10:$O$842,MATCH(CONCATENATE($C42,H$1,$B42),Data!$J$10:$J$842,0),15),"")</f>
        <v/>
      </c>
      <c r="I42" s="52" t="str">
        <f ca="1">IFERROR(INDEX(Data!$A$10:$O$842,MATCH(CONCATENATE($C42,I$1,$B42),Data!$J$10:$J$842,0),15),"")</f>
        <v/>
      </c>
      <c r="K42">
        <v>39</v>
      </c>
      <c r="L42" s="13" t="s">
        <v>278</v>
      </c>
    </row>
    <row r="43" spans="1:12" ht="39.950000000000003" customHeight="1">
      <c r="A43" s="60" t="s">
        <v>270</v>
      </c>
      <c r="B43" s="60" t="s">
        <v>270</v>
      </c>
      <c r="C43" s="60" t="s">
        <v>270</v>
      </c>
      <c r="D43" s="60" t="s">
        <v>270</v>
      </c>
      <c r="E43" s="60" t="s">
        <v>270</v>
      </c>
      <c r="F43" s="60" t="s">
        <v>270</v>
      </c>
      <c r="G43" s="60" t="s">
        <v>270</v>
      </c>
      <c r="H43" s="60" t="s">
        <v>270</v>
      </c>
      <c r="I43" s="60" t="s">
        <v>270</v>
      </c>
      <c r="K43">
        <v>40</v>
      </c>
      <c r="L43" s="13" t="s">
        <v>296</v>
      </c>
    </row>
    <row r="44" spans="1:12" ht="39.950000000000003" customHeight="1">
      <c r="A44" s="57">
        <f>COUNTIF($C$1:C44,C44)+1</f>
        <v>8</v>
      </c>
      <c r="B44" s="57" t="str">
        <f>VLOOKUP(A44,$K$4:$L$73,2,FALSE)</f>
        <v>AKA</v>
      </c>
      <c r="C44" s="58" t="s">
        <v>0</v>
      </c>
      <c r="D44" s="52" t="str">
        <f ca="1">IFERROR(INDEX(Data!$A$10:$O$842,MATCH(CONCATENATE($C44,D$1,$B44),Data!$J$10:$J$842,0),15),"")</f>
        <v/>
      </c>
      <c r="E44" s="52" t="str">
        <f ca="1">IFERROR(INDEX(Data!$A$10:$O$842,MATCH(CONCATENATE($C44,E$1,$B44),Data!$J$10:$J$842,0),15),"")</f>
        <v>PHY111(L1T1)A
706 --- AKA</v>
      </c>
      <c r="F44" s="52" t="str">
        <f ca="1">IFERROR(INDEX(Data!$A$10:$O$842,MATCH(CONCATENATE($C44,F$1,$B44),Data!$J$10:$J$842,0),15),"")</f>
        <v>PHY111(L1T1)B
707 --- AKA</v>
      </c>
      <c r="G44" s="52" t="str">
        <f ca="1">IFERROR(INDEX(Data!$A$10:$O$842,MATCH(CONCATENATE($C44,G$1,$B44),Data!$J$10:$J$842,0),15),"")</f>
        <v/>
      </c>
      <c r="H44" s="52" t="str">
        <f ca="1">IFERROR(INDEX(Data!$A$10:$O$842,MATCH(CONCATENATE($C44,H$1,$B44),Data!$J$10:$J$842,0),15),"")</f>
        <v>PHY111(L1T1)C
701 --- AKA</v>
      </c>
      <c r="I44" s="52" t="str">
        <f ca="1">IFERROR(INDEX(Data!$A$10:$O$842,MATCH(CONCATENATE($C44,I$1,$B44),Data!$J$10:$J$842,0),15),"")</f>
        <v/>
      </c>
      <c r="K44">
        <v>41</v>
      </c>
      <c r="L44" s="13" t="s">
        <v>542</v>
      </c>
    </row>
    <row r="45" spans="1:12" ht="39.950000000000003" customHeight="1">
      <c r="A45" s="57">
        <f>COUNTIF($C$1:C45,C45)+1</f>
        <v>8</v>
      </c>
      <c r="B45" s="57" t="str">
        <f t="shared" si="0"/>
        <v>AKA</v>
      </c>
      <c r="C45" s="58" t="s">
        <v>13</v>
      </c>
      <c r="D45" s="52" t="str">
        <f ca="1">IFERROR(INDEX(Data!$A$10:$O$842,MATCH(CONCATENATE($C45,D$1,$B45),Data!$J$10:$J$842,0),15),"")</f>
        <v>PHY111(L1T1)B
702 --- AKA</v>
      </c>
      <c r="E45" s="52" t="str">
        <f ca="1">IFERROR(INDEX(Data!$A$10:$O$842,MATCH(CONCATENATE($C45,E$1,$B45),Data!$J$10:$J$842,0),15),"")</f>
        <v/>
      </c>
      <c r="F45" s="52" t="str">
        <f ca="1">IFERROR(INDEX(Data!$A$10:$O$842,MATCH(CONCATENATE($C45,F$1,$B45),Data!$J$10:$J$842,0),15),"")</f>
        <v/>
      </c>
      <c r="G45" s="52" t="str">
        <f ca="1">IFERROR(INDEX(Data!$A$10:$O$842,MATCH(CONCATENATE($C45,G$1,$B45),Data!$J$10:$J$842,0),15),"")</f>
        <v>PHY111(L1T1)A
706 --- AKA</v>
      </c>
      <c r="H45" s="52" t="str">
        <f ca="1">IFERROR(INDEX(Data!$A$10:$O$842,MATCH(CONCATENATE($C45,H$1,$B45),Data!$J$10:$J$842,0),15),"")</f>
        <v>PHY111(L1T1)C
706 --- AKA</v>
      </c>
      <c r="I45" s="52" t="str">
        <f ca="1">IFERROR(INDEX(Data!$A$10:$O$842,MATCH(CONCATENATE($C45,I$1,$B45),Data!$J$10:$J$842,0),15),"")</f>
        <v/>
      </c>
      <c r="K45">
        <v>42</v>
      </c>
      <c r="L45" s="13" t="s">
        <v>321</v>
      </c>
    </row>
    <row r="46" spans="1:12" ht="39.950000000000003" customHeight="1">
      <c r="A46" s="57">
        <f>COUNTIF($C$1:C46,C46)+1</f>
        <v>8</v>
      </c>
      <c r="B46" s="57" t="str">
        <f t="shared" si="0"/>
        <v>AKA</v>
      </c>
      <c r="C46" s="58" t="s">
        <v>14</v>
      </c>
      <c r="D46" s="52" t="str">
        <f ca="1">IFERROR(INDEX(Data!$A$10:$O$842,MATCH(CONCATENATE($C46,D$1,$B46),Data!$J$10:$J$842,0),15),"")</f>
        <v/>
      </c>
      <c r="E46" s="52" t="str">
        <f ca="1">IFERROR(INDEX(Data!$A$10:$O$842,MATCH(CONCATENATE($C46,E$1,$B46),Data!$J$10:$J$842,0),15),"")</f>
        <v/>
      </c>
      <c r="F46" s="52" t="str">
        <f ca="1">IFERROR(INDEX(Data!$A$10:$O$842,MATCH(CONCATENATE($C46,F$1,$B46),Data!$J$10:$J$842,0),15),"")</f>
        <v/>
      </c>
      <c r="G46" s="52" t="str">
        <f ca="1">IFERROR(INDEX(Data!$A$10:$O$842,MATCH(CONCATENATE($C46,G$1,$B46),Data!$J$10:$J$842,0),15),"")</f>
        <v/>
      </c>
      <c r="H46" s="52" t="str">
        <f ca="1">IFERROR(INDEX(Data!$A$10:$O$842,MATCH(CONCATENATE($C46,H$1,$B46),Data!$J$10:$J$842,0),15),"")</f>
        <v/>
      </c>
      <c r="I46" s="52" t="str">
        <f ca="1">IFERROR(INDEX(Data!$A$10:$O$842,MATCH(CONCATENATE($C46,I$1,$B46),Data!$J$10:$J$842,0),15),"")</f>
        <v/>
      </c>
      <c r="K46">
        <v>43</v>
      </c>
      <c r="L46" s="13" t="s">
        <v>26</v>
      </c>
    </row>
    <row r="47" spans="1:12" ht="39.950000000000003" customHeight="1">
      <c r="A47" s="57">
        <f>COUNTIF($C$1:C47,C47)+1</f>
        <v>8</v>
      </c>
      <c r="B47" s="57" t="str">
        <f t="shared" si="0"/>
        <v>AKA</v>
      </c>
      <c r="C47" s="58" t="s">
        <v>15</v>
      </c>
      <c r="D47" s="52" t="str">
        <f ca="1">IFERROR(INDEX(Data!$A$10:$O$842,MATCH(CONCATENATE($C47,D$1,$B47),Data!$J$10:$J$842,0),15),"")</f>
        <v/>
      </c>
      <c r="E47" s="52" t="str">
        <f ca="1">IFERROR(INDEX(Data!$A$10:$O$842,MATCH(CONCATENATE($C47,E$1,$B47),Data!$J$10:$J$842,0),15),"")</f>
        <v/>
      </c>
      <c r="F47" s="52" t="str">
        <f ca="1">IFERROR(INDEX(Data!$A$10:$O$842,MATCH(CONCATENATE($C47,F$1,$B47),Data!$J$10:$J$842,0),15),"")</f>
        <v/>
      </c>
      <c r="G47" s="52" t="str">
        <f ca="1">IFERROR(INDEX(Data!$A$10:$O$842,MATCH(CONCATENATE($C47,G$1,$B47),Data!$J$10:$J$842,0),15),"")</f>
        <v/>
      </c>
      <c r="H47" s="52" t="str">
        <f ca="1">IFERROR(INDEX(Data!$A$10:$O$842,MATCH(CONCATENATE($C47,H$1,$B47),Data!$J$10:$J$842,0),15),"")</f>
        <v/>
      </c>
      <c r="I47" s="52" t="str">
        <f ca="1">IFERROR(INDEX(Data!$A$10:$O$842,MATCH(CONCATENATE($C47,I$1,$B47),Data!$J$10:$J$842,0),15),"")</f>
        <v/>
      </c>
      <c r="K47">
        <v>44</v>
      </c>
      <c r="L47" s="13" t="s">
        <v>305</v>
      </c>
    </row>
    <row r="48" spans="1:12" ht="39.950000000000003" customHeight="1">
      <c r="A48" s="57">
        <f>COUNTIF($C$1:C48,C48)+1</f>
        <v>8</v>
      </c>
      <c r="B48" s="57" t="str">
        <f t="shared" si="0"/>
        <v>AKA</v>
      </c>
      <c r="C48" s="58" t="s">
        <v>16</v>
      </c>
      <c r="D48" s="52" t="str">
        <f ca="1">IFERROR(INDEX(Data!$A$10:$O$842,MATCH(CONCATENATE($C48,D$1,$B48),Data!$J$10:$J$842,0),15),"")</f>
        <v/>
      </c>
      <c r="E48" s="52" t="str">
        <f ca="1">IFERROR(INDEX(Data!$A$10:$O$842,MATCH(CONCATENATE($C48,E$1,$B48),Data!$J$10:$J$842,0),15),"")</f>
        <v/>
      </c>
      <c r="F48" s="52" t="str">
        <f ca="1">IFERROR(INDEX(Data!$A$10:$O$842,MATCH(CONCATENATE($C48,F$1,$B48),Data!$J$10:$J$842,0),15),"")</f>
        <v/>
      </c>
      <c r="G48" s="52" t="str">
        <f ca="1">IFERROR(INDEX(Data!$A$10:$O$842,MATCH(CONCATENATE($C48,G$1,$B48),Data!$J$10:$J$842,0),15),"")</f>
        <v/>
      </c>
      <c r="H48" s="52" t="str">
        <f ca="1">IFERROR(INDEX(Data!$A$10:$O$842,MATCH(CONCATENATE($C48,H$1,$B48),Data!$J$10:$J$842,0),15),"")</f>
        <v/>
      </c>
      <c r="I48" s="52" t="str">
        <f ca="1">IFERROR(INDEX(Data!$A$10:$O$842,MATCH(CONCATENATE($C48,I$1,$B48),Data!$J$10:$J$842,0),15),"")</f>
        <v>PHY111(L1T1)D
705 --- AKA</v>
      </c>
      <c r="K48">
        <v>45</v>
      </c>
      <c r="L48" s="13" t="s">
        <v>283</v>
      </c>
    </row>
    <row r="49" spans="1:12" ht="39.950000000000003" customHeight="1">
      <c r="A49" s="57">
        <f>COUNTIF($C$1:C49,C49)+1</f>
        <v>8</v>
      </c>
      <c r="B49" s="57" t="str">
        <f t="shared" si="0"/>
        <v>AKA</v>
      </c>
      <c r="C49" s="58" t="s">
        <v>17</v>
      </c>
      <c r="D49" s="52" t="str">
        <f ca="1">IFERROR(INDEX(Data!$A$10:$O$842,MATCH(CONCATENATE($C49,D$1,$B49),Data!$J$10:$J$842,0),15),"")</f>
        <v/>
      </c>
      <c r="E49" s="52" t="str">
        <f ca="1">IFERROR(INDEX(Data!$A$10:$O$842,MATCH(CONCATENATE($C49,E$1,$B49),Data!$J$10:$J$842,0),15),"")</f>
        <v/>
      </c>
      <c r="F49" s="52" t="str">
        <f ca="1">IFERROR(INDEX(Data!$A$10:$O$842,MATCH(CONCATENATE($C49,F$1,$B49),Data!$J$10:$J$842,0),15),"")</f>
        <v/>
      </c>
      <c r="G49" s="52" t="str">
        <f ca="1">IFERROR(INDEX(Data!$A$10:$O$842,MATCH(CONCATENATE($C49,G$1,$B49),Data!$J$10:$J$842,0),15),"")</f>
        <v/>
      </c>
      <c r="H49" s="52" t="str">
        <f ca="1">IFERROR(INDEX(Data!$A$10:$O$842,MATCH(CONCATENATE($C49,H$1,$B49),Data!$J$10:$J$842,0),15),"")</f>
        <v>PHY111(L1T1)D
707 --- AKA</v>
      </c>
      <c r="I49" s="52" t="str">
        <f ca="1">IFERROR(INDEX(Data!$A$10:$O$842,MATCH(CONCATENATE($C49,I$1,$B49),Data!$J$10:$J$842,0),15),"")</f>
        <v/>
      </c>
      <c r="K49">
        <v>46</v>
      </c>
      <c r="L49" s="13" t="s">
        <v>550</v>
      </c>
    </row>
    <row r="50" spans="1:12" ht="39.950000000000003" customHeight="1">
      <c r="A50" s="60" t="s">
        <v>270</v>
      </c>
      <c r="B50" s="60" t="s">
        <v>270</v>
      </c>
      <c r="C50" s="60" t="s">
        <v>270</v>
      </c>
      <c r="D50" s="60" t="s">
        <v>270</v>
      </c>
      <c r="E50" s="60" t="s">
        <v>270</v>
      </c>
      <c r="F50" s="60" t="s">
        <v>270</v>
      </c>
      <c r="G50" s="60" t="s">
        <v>270</v>
      </c>
      <c r="H50" s="60" t="s">
        <v>270</v>
      </c>
      <c r="I50" s="60" t="s">
        <v>270</v>
      </c>
      <c r="K50">
        <v>47</v>
      </c>
      <c r="L50" s="13" t="s">
        <v>551</v>
      </c>
    </row>
    <row r="51" spans="1:12" ht="39.950000000000003" customHeight="1">
      <c r="A51" s="57">
        <f>COUNTIF($C$1:C51,C51)+1</f>
        <v>9</v>
      </c>
      <c r="B51" s="57" t="str">
        <f>VLOOKUP(A51,$K$4:$L$73,2,FALSE)</f>
        <v>AMK</v>
      </c>
      <c r="C51" s="58" t="s">
        <v>0</v>
      </c>
      <c r="D51" s="52" t="str">
        <f ca="1">IFERROR(INDEX(Data!$A$10:$O$842,MATCH(CONCATENATE($C51,D$1,$B51),Data!$J$10:$J$842,0),15),"")</f>
        <v/>
      </c>
      <c r="E51" s="52" t="str">
        <f ca="1">IFERROR(INDEX(Data!$A$10:$O$842,MATCH(CONCATENATE($C51,E$1,$B51),Data!$J$10:$J$842,0),15),"")</f>
        <v/>
      </c>
      <c r="F51" s="52" t="str">
        <f ca="1">IFERROR(INDEX(Data!$A$10:$O$842,MATCH(CONCATENATE($C51,F$1,$B51),Data!$J$10:$J$842,0),15),"")</f>
        <v/>
      </c>
      <c r="G51" s="52" t="str">
        <f ca="1">IFERROR(INDEX(Data!$A$10:$O$842,MATCH(CONCATENATE($C51,G$1,$B51),Data!$J$10:$J$842,0),15),"")</f>
        <v/>
      </c>
      <c r="H51" s="52" t="str">
        <f ca="1">IFERROR(INDEX(Data!$A$10:$O$842,MATCH(CONCATENATE($C51,H$1,$B51),Data!$J$10:$J$842,0),15),"")</f>
        <v/>
      </c>
      <c r="I51" s="52" t="str">
        <f ca="1">IFERROR(INDEX(Data!$A$10:$O$842,MATCH(CONCATENATE($C51,I$1,$B51),Data!$J$10:$J$842,0),15),"")</f>
        <v/>
      </c>
      <c r="K51">
        <v>48</v>
      </c>
      <c r="L51" s="13" t="s">
        <v>553</v>
      </c>
    </row>
    <row r="52" spans="1:12" ht="39.950000000000003" customHeight="1">
      <c r="A52" s="57">
        <f>COUNTIF($C$1:C52,C52)+1</f>
        <v>9</v>
      </c>
      <c r="B52" s="57" t="str">
        <f t="shared" si="0"/>
        <v>AMK</v>
      </c>
      <c r="C52" s="58" t="s">
        <v>13</v>
      </c>
      <c r="D52" s="52" t="str">
        <f ca="1">IFERROR(INDEX(Data!$A$10:$O$842,MATCH(CONCATENATE($C52,D$1,$B52),Data!$J$10:$J$842,0),15),"")</f>
        <v/>
      </c>
      <c r="E52" s="52" t="str">
        <f ca="1">IFERROR(INDEX(Data!$A$10:$O$842,MATCH(CONCATENATE($C52,E$1,$B52),Data!$J$10:$J$842,0),15),"")</f>
        <v/>
      </c>
      <c r="F52" s="52" t="str">
        <f ca="1">IFERROR(INDEX(Data!$A$10:$O$842,MATCH(CONCATENATE($C52,F$1,$B52),Data!$J$10:$J$842,0),15),"")</f>
        <v/>
      </c>
      <c r="G52" s="52" t="str">
        <f ca="1">IFERROR(INDEX(Data!$A$10:$O$842,MATCH(CONCATENATE($C52,G$1,$B52),Data!$J$10:$J$842,0),15),"")</f>
        <v/>
      </c>
      <c r="H52" s="52" t="str">
        <f ca="1">IFERROR(INDEX(Data!$A$10:$O$842,MATCH(CONCATENATE($C52,H$1,$B52),Data!$J$10:$J$842,0),15),"")</f>
        <v/>
      </c>
      <c r="I52" s="52" t="str">
        <f ca="1">IFERROR(INDEX(Data!$A$10:$O$842,MATCH(CONCATENATE($C52,I$1,$B52),Data!$J$10:$J$842,0),15),"")</f>
        <v/>
      </c>
      <c r="K52">
        <v>49</v>
      </c>
      <c r="L52" s="13" t="s">
        <v>549</v>
      </c>
    </row>
    <row r="53" spans="1:12" ht="39.950000000000003" customHeight="1">
      <c r="A53" s="57">
        <f>COUNTIF($C$1:C53,C53)+1</f>
        <v>9</v>
      </c>
      <c r="B53" s="57" t="str">
        <f t="shared" si="0"/>
        <v>AMK</v>
      </c>
      <c r="C53" s="58" t="s">
        <v>14</v>
      </c>
      <c r="D53" s="52" t="str">
        <f ca="1">IFERROR(INDEX(Data!$A$10:$O$842,MATCH(CONCATENATE($C53,D$1,$B53),Data!$J$10:$J$842,0),15),"")</f>
        <v/>
      </c>
      <c r="E53" s="52" t="str">
        <f ca="1">IFERROR(INDEX(Data!$A$10:$O$842,MATCH(CONCATENATE($C53,E$1,$B53),Data!$J$10:$J$842,0),15),"")</f>
        <v/>
      </c>
      <c r="F53" s="52" t="str">
        <f ca="1">IFERROR(INDEX(Data!$A$10:$O$842,MATCH(CONCATENATE($C53,F$1,$B53),Data!$J$10:$J$842,0),15),"")</f>
        <v/>
      </c>
      <c r="G53" s="52" t="str">
        <f ca="1">IFERROR(INDEX(Data!$A$10:$O$842,MATCH(CONCATENATE($C53,G$1,$B53),Data!$J$10:$J$842,0),15),"")</f>
        <v/>
      </c>
      <c r="H53" s="52" t="str">
        <f ca="1">IFERROR(INDEX(Data!$A$10:$O$842,MATCH(CONCATENATE($C53,H$1,$B53),Data!$J$10:$J$842,0),15),"")</f>
        <v/>
      </c>
      <c r="I53" s="52" t="str">
        <f ca="1">IFERROR(INDEX(Data!$A$10:$O$842,MATCH(CONCATENATE($C53,I$1,$B53),Data!$J$10:$J$842,0),15),"")</f>
        <v/>
      </c>
      <c r="K53">
        <v>50</v>
      </c>
      <c r="L53" s="13" t="s">
        <v>548</v>
      </c>
    </row>
    <row r="54" spans="1:12" ht="39.950000000000003" customHeight="1">
      <c r="A54" s="57">
        <f>COUNTIF($C$1:C54,C54)+1</f>
        <v>9</v>
      </c>
      <c r="B54" s="57" t="str">
        <f t="shared" si="0"/>
        <v>AMK</v>
      </c>
      <c r="C54" s="58" t="s">
        <v>15</v>
      </c>
      <c r="D54" s="52" t="str">
        <f ca="1">IFERROR(INDEX(Data!$A$10:$O$842,MATCH(CONCATENATE($C54,D$1,$B54),Data!$J$10:$J$842,0),15),"")</f>
        <v/>
      </c>
      <c r="E54" s="52" t="str">
        <f ca="1">IFERROR(INDEX(Data!$A$10:$O$842,MATCH(CONCATENATE($C54,E$1,$B54),Data!$J$10:$J$842,0),15),"")</f>
        <v>TE204(L2T3)F
711 --- AMK</v>
      </c>
      <c r="F54" s="52" t="str">
        <f ca="1">IFERROR(INDEX(Data!$A$10:$O$842,MATCH(CONCATENATE($C54,F$1,$B54),Data!$J$10:$J$842,0),15),"")</f>
        <v/>
      </c>
      <c r="G54" s="52" t="str">
        <f ca="1">IFERROR(INDEX(Data!$A$10:$O$842,MATCH(CONCATENATE($C54,G$1,$B54),Data!$J$10:$J$842,0),15),"")</f>
        <v/>
      </c>
      <c r="H54" s="52" t="str">
        <f ca="1">IFERROR(INDEX(Data!$A$10:$O$842,MATCH(CONCATENATE($C54,H$1,$B54),Data!$J$10:$J$842,0),15),"")</f>
        <v/>
      </c>
      <c r="I54" s="52" t="str">
        <f ca="1">IFERROR(INDEX(Data!$A$10:$O$842,MATCH(CONCATENATE($C54,I$1,$B54),Data!$J$10:$J$842,0),15),"")</f>
        <v/>
      </c>
      <c r="K54">
        <v>51</v>
      </c>
      <c r="L54" s="13" t="s">
        <v>395</v>
      </c>
    </row>
    <row r="55" spans="1:12" ht="39.950000000000003" customHeight="1">
      <c r="A55" s="57">
        <f>COUNTIF($C$1:C55,C55)+1</f>
        <v>9</v>
      </c>
      <c r="B55" s="57" t="str">
        <f t="shared" si="0"/>
        <v>AMK</v>
      </c>
      <c r="C55" s="58" t="s">
        <v>16</v>
      </c>
      <c r="D55" s="52" t="str">
        <f ca="1">IFERROR(INDEX(Data!$A$10:$O$842,MATCH(CONCATENATE($C55,D$1,$B55),Data!$J$10:$J$842,0),15),"")</f>
        <v/>
      </c>
      <c r="E55" s="52" t="str">
        <f ca="1">IFERROR(INDEX(Data!$A$10:$O$842,MATCH(CONCATENATE($C55,E$1,$B55),Data!$J$10:$J$842,0),15),"")</f>
        <v/>
      </c>
      <c r="F55" s="52" t="str">
        <f ca="1">IFERROR(INDEX(Data!$A$10:$O$842,MATCH(CONCATENATE($C55,F$1,$B55),Data!$J$10:$J$842,0),15),"")</f>
        <v>TE111(L1T1)C
711 --- AMK</v>
      </c>
      <c r="G55" s="52" t="str">
        <f ca="1">IFERROR(INDEX(Data!$A$10:$O$842,MATCH(CONCATENATE($C55,G$1,$B55),Data!$J$10:$J$842,0),15),"")</f>
        <v/>
      </c>
      <c r="H55" s="52" t="str">
        <f ca="1">IFERROR(INDEX(Data!$A$10:$O$842,MATCH(CONCATENATE($C55,H$1,$B55),Data!$J$10:$J$842,0),15),"")</f>
        <v/>
      </c>
      <c r="I55" s="52" t="str">
        <f ca="1">IFERROR(INDEX(Data!$A$10:$O$842,MATCH(CONCATENATE($C55,I$1,$B55),Data!$J$10:$J$842,0),15),"")</f>
        <v/>
      </c>
      <c r="K55">
        <v>52</v>
      </c>
      <c r="L55" s="13" t="s">
        <v>207</v>
      </c>
    </row>
    <row r="56" spans="1:12" ht="39.950000000000003" customHeight="1">
      <c r="A56" s="57">
        <f>COUNTIF($C$1:C56,C56)+1</f>
        <v>9</v>
      </c>
      <c r="B56" s="57" t="str">
        <f t="shared" si="0"/>
        <v>AMK</v>
      </c>
      <c r="C56" s="58" t="s">
        <v>17</v>
      </c>
      <c r="D56" s="52" t="str">
        <f ca="1">IFERROR(INDEX(Data!$A$10:$O$842,MATCH(CONCATENATE($C56,D$1,$B56),Data!$J$10:$J$842,0),15),"")</f>
        <v>TE204(L2T3)F
301P --- AMK</v>
      </c>
      <c r="E56" s="52" t="str">
        <f ca="1">IFERROR(INDEX(Data!$A$10:$O$842,MATCH(CONCATENATE($C56,E$1,$B56),Data!$J$10:$J$842,0),15),"")</f>
        <v>TE111(L1T1)C
301P --- AMK</v>
      </c>
      <c r="F56" s="52" t="str">
        <f ca="1">IFERROR(INDEX(Data!$A$10:$O$842,MATCH(CONCATENATE($C56,F$1,$B56),Data!$J$10:$J$842,0),15),"")</f>
        <v/>
      </c>
      <c r="G56" s="52" t="str">
        <f ca="1">IFERROR(INDEX(Data!$A$10:$O$842,MATCH(CONCATENATE($C56,G$1,$B56),Data!$J$10:$J$842,0),15),"")</f>
        <v/>
      </c>
      <c r="H56" s="52" t="str">
        <f ca="1">IFERROR(INDEX(Data!$A$10:$O$842,MATCH(CONCATENATE($C56,H$1,$B56),Data!$J$10:$J$842,0),15),"")</f>
        <v/>
      </c>
      <c r="I56" s="52" t="str">
        <f ca="1">IFERROR(INDEX(Data!$A$10:$O$842,MATCH(CONCATENATE($C56,I$1,$B56),Data!$J$10:$J$842,0),15),"")</f>
        <v/>
      </c>
      <c r="K56">
        <v>53</v>
      </c>
      <c r="L56" s="13" t="s">
        <v>302</v>
      </c>
    </row>
    <row r="57" spans="1:12" ht="39.950000000000003" customHeight="1">
      <c r="A57" s="60" t="s">
        <v>270</v>
      </c>
      <c r="B57" s="60" t="s">
        <v>270</v>
      </c>
      <c r="C57" s="60" t="s">
        <v>270</v>
      </c>
      <c r="D57" s="60" t="s">
        <v>270</v>
      </c>
      <c r="E57" s="60" t="s">
        <v>270</v>
      </c>
      <c r="F57" s="60" t="s">
        <v>270</v>
      </c>
      <c r="G57" s="60" t="s">
        <v>270</v>
      </c>
      <c r="H57" s="60" t="s">
        <v>270</v>
      </c>
      <c r="I57" s="60" t="s">
        <v>270</v>
      </c>
      <c r="K57">
        <v>54</v>
      </c>
      <c r="L57" s="13" t="s">
        <v>133</v>
      </c>
    </row>
    <row r="58" spans="1:12" ht="39.950000000000003" customHeight="1">
      <c r="A58" s="57">
        <f>COUNTIF($C$1:C58,C58)+1</f>
        <v>10</v>
      </c>
      <c r="B58" s="57" t="str">
        <f>VLOOKUP(A58,$K$4:$L$73,2,FALSE)</f>
        <v>ANF</v>
      </c>
      <c r="C58" s="58" t="s">
        <v>0</v>
      </c>
      <c r="D58" s="52" t="str">
        <f ca="1">IFERROR(INDEX(Data!$A$10:$O$842,MATCH(CONCATENATE($C58,D$1,$B58),Data!$J$10:$J$842,0),15),"")</f>
        <v/>
      </c>
      <c r="E58" s="52" t="str">
        <f ca="1">IFERROR(INDEX(Data!$A$10:$O$842,MATCH(CONCATENATE($C58,E$1,$B58),Data!$J$10:$J$842,0),15),"")</f>
        <v/>
      </c>
      <c r="F58" s="52" t="str">
        <f ca="1">IFERROR(INDEX(Data!$A$10:$O$842,MATCH(CONCATENATE($C58,F$1,$B58),Data!$J$10:$J$842,0),15),"")</f>
        <v/>
      </c>
      <c r="G58" s="52" t="str">
        <f ca="1">IFERROR(INDEX(Data!$A$10:$O$842,MATCH(CONCATENATE($C58,G$1,$B58),Data!$J$10:$J$842,0),15),"")</f>
        <v/>
      </c>
      <c r="H58" s="52" t="str">
        <f ca="1">IFERROR(INDEX(Data!$A$10:$O$842,MATCH(CONCATENATE($C58,H$1,$B58),Data!$J$10:$J$842,0),15),"")</f>
        <v/>
      </c>
      <c r="I58" s="52" t="str">
        <f ca="1">IFERROR(INDEX(Data!$A$10:$O$842,MATCH(CONCATENATE($C58,I$1,$B58),Data!$J$10:$J$842,0),15),"")</f>
        <v/>
      </c>
      <c r="K58">
        <v>55</v>
      </c>
      <c r="L58" s="13" t="s">
        <v>160</v>
      </c>
    </row>
    <row r="59" spans="1:12" ht="39.950000000000003" customHeight="1">
      <c r="A59" s="57">
        <f>COUNTIF($C$1:C59,C59)+1</f>
        <v>10</v>
      </c>
      <c r="B59" s="57" t="str">
        <f t="shared" si="0"/>
        <v>ANF</v>
      </c>
      <c r="C59" s="58" t="s">
        <v>13</v>
      </c>
      <c r="D59" s="52" t="str">
        <f ca="1">IFERROR(INDEX(Data!$A$10:$O$842,MATCH(CONCATENATE($C59,D$1,$B59),Data!$J$10:$J$842,0),15),"")</f>
        <v/>
      </c>
      <c r="E59" s="52" t="str">
        <f ca="1">IFERROR(INDEX(Data!$A$10:$O$842,MATCH(CONCATENATE($C59,E$1,$B59),Data!$J$10:$J$842,0),15),"")</f>
        <v/>
      </c>
      <c r="F59" s="52" t="str">
        <f ca="1">IFERROR(INDEX(Data!$A$10:$O$842,MATCH(CONCATENATE($C59,F$1,$B59),Data!$J$10:$J$842,0),15),"")</f>
        <v/>
      </c>
      <c r="G59" s="52" t="str">
        <f ca="1">IFERROR(INDEX(Data!$A$10:$O$842,MATCH(CONCATENATE($C59,G$1,$B59),Data!$J$10:$J$842,0),15),"")</f>
        <v/>
      </c>
      <c r="H59" s="52" t="str">
        <f ca="1">IFERROR(INDEX(Data!$A$10:$O$842,MATCH(CONCATENATE($C59,H$1,$B59),Data!$J$10:$J$842,0),15),"")</f>
        <v>TE215(L2T1)A
704 --- ANF</v>
      </c>
      <c r="I59" s="52" t="str">
        <f ca="1">IFERROR(INDEX(Data!$A$10:$O$842,MATCH(CONCATENATE($C59,I$1,$B59),Data!$J$10:$J$842,0),15),"")</f>
        <v>TE215(L2T1)C
705 --- ANF</v>
      </c>
      <c r="K59">
        <v>56</v>
      </c>
      <c r="L59" s="13" t="s">
        <v>351</v>
      </c>
    </row>
    <row r="60" spans="1:12" ht="39.950000000000003" customHeight="1">
      <c r="A60" s="57">
        <f>COUNTIF($C$1:C60,C60)+1</f>
        <v>10</v>
      </c>
      <c r="B60" s="57" t="str">
        <f t="shared" si="0"/>
        <v>ANF</v>
      </c>
      <c r="C60" s="58" t="s">
        <v>14</v>
      </c>
      <c r="D60" s="52" t="str">
        <f ca="1">IFERROR(INDEX(Data!$A$10:$O$842,MATCH(CONCATENATE($C60,D$1,$B60),Data!$J$10:$J$842,0),15),"")</f>
        <v>TE215(L2T1)D
701 --- ANF</v>
      </c>
      <c r="E60" s="52" t="str">
        <f ca="1">IFERROR(INDEX(Data!$A$10:$O$842,MATCH(CONCATENATE($C60,E$1,$B60),Data!$J$10:$J$842,0),15),"")</f>
        <v>TE215(L2T1)A
706 --- ANF</v>
      </c>
      <c r="F60" s="52" t="str">
        <f ca="1">IFERROR(INDEX(Data!$A$10:$O$842,MATCH(CONCATENATE($C60,F$1,$B60),Data!$J$10:$J$842,0),15),"")</f>
        <v/>
      </c>
      <c r="G60" s="52" t="str">
        <f ca="1">IFERROR(INDEX(Data!$A$10:$O$842,MATCH(CONCATENATE($C60,G$1,$B60),Data!$J$10:$J$842,0),15),"")</f>
        <v/>
      </c>
      <c r="H60" s="52" t="str">
        <f ca="1">IFERROR(INDEX(Data!$A$10:$O$842,MATCH(CONCATENATE($C60,H$1,$B60),Data!$J$10:$J$842,0),15),"")</f>
        <v/>
      </c>
      <c r="I60" s="52" t="str">
        <f ca="1">IFERROR(INDEX(Data!$A$10:$O$842,MATCH(CONCATENATE($C60,I$1,$B60),Data!$J$10:$J$842,0),15),"")</f>
        <v/>
      </c>
      <c r="K60">
        <v>57</v>
      </c>
      <c r="L60" s="13" t="s">
        <v>138</v>
      </c>
    </row>
    <row r="61" spans="1:12" ht="39.950000000000003" customHeight="1">
      <c r="A61" s="57">
        <f>COUNTIF($C$1:C61,C61)+1</f>
        <v>10</v>
      </c>
      <c r="B61" s="57" t="str">
        <f t="shared" si="0"/>
        <v>ANF</v>
      </c>
      <c r="C61" s="58" t="s">
        <v>15</v>
      </c>
      <c r="D61" s="52" t="str">
        <f ca="1">IFERROR(INDEX(Data!$A$10:$O$842,MATCH(CONCATENATE($C61,D$1,$B61),Data!$J$10:$J$842,0),15),"")</f>
        <v/>
      </c>
      <c r="E61" s="52" t="str">
        <f ca="1">IFERROR(INDEX(Data!$A$10:$O$842,MATCH(CONCATENATE($C61,E$1,$B61),Data!$J$10:$J$842,0),15),"")</f>
        <v/>
      </c>
      <c r="F61" s="52" t="str">
        <f ca="1">IFERROR(INDEX(Data!$A$10:$O$842,MATCH(CONCATENATE($C61,F$1,$B61),Data!$J$10:$J$842,0),15),"")</f>
        <v/>
      </c>
      <c r="G61" s="52" t="str">
        <f ca="1">IFERROR(INDEX(Data!$A$10:$O$842,MATCH(CONCATENATE($C61,G$1,$B61),Data!$J$10:$J$842,0),15),"")</f>
        <v/>
      </c>
      <c r="H61" s="52" t="str">
        <f ca="1">IFERROR(INDEX(Data!$A$10:$O$842,MATCH(CONCATENATE($C61,H$1,$B61),Data!$J$10:$J$842,0),15),"")</f>
        <v/>
      </c>
      <c r="I61" s="52" t="str">
        <f ca="1">IFERROR(INDEX(Data!$A$10:$O$842,MATCH(CONCATENATE($C61,I$1,$B61),Data!$J$10:$J$842,0),15),"")</f>
        <v/>
      </c>
      <c r="K61">
        <v>58</v>
      </c>
      <c r="L61" s="13" t="s">
        <v>172</v>
      </c>
    </row>
    <row r="62" spans="1:12" ht="39.950000000000003" customHeight="1">
      <c r="A62" s="57">
        <f>COUNTIF($C$1:C62,C62)+1</f>
        <v>10</v>
      </c>
      <c r="B62" s="57" t="str">
        <f t="shared" si="0"/>
        <v>ANF</v>
      </c>
      <c r="C62" s="58" t="s">
        <v>16</v>
      </c>
      <c r="D62" s="52" t="str">
        <f ca="1">IFERROR(INDEX(Data!$A$10:$O$842,MATCH(CONCATENATE($C62,D$1,$B62),Data!$J$10:$J$842,0),15),"")</f>
        <v/>
      </c>
      <c r="E62" s="52" t="str">
        <f ca="1">IFERROR(INDEX(Data!$A$10:$O$842,MATCH(CONCATENATE($C62,E$1,$B62),Data!$J$10:$J$842,0),15),"")</f>
        <v/>
      </c>
      <c r="F62" s="52" t="str">
        <f ca="1">IFERROR(INDEX(Data!$A$10:$O$842,MATCH(CONCATENATE($C62,F$1,$B62),Data!$J$10:$J$842,0),15),"")</f>
        <v/>
      </c>
      <c r="G62" s="52" t="str">
        <f ca="1">IFERROR(INDEX(Data!$A$10:$O$842,MATCH(CONCATENATE($C62,G$1,$B62),Data!$J$10:$J$842,0),15),"")</f>
        <v/>
      </c>
      <c r="H62" s="52" t="str">
        <f ca="1">IFERROR(INDEX(Data!$A$10:$O$842,MATCH(CONCATENATE($C62,H$1,$B62),Data!$J$10:$J$842,0),15),"")</f>
        <v>TE215(L2T1)B
701 --- ANF</v>
      </c>
      <c r="I62" s="52" t="str">
        <f ca="1">IFERROR(INDEX(Data!$A$10:$O$842,MATCH(CONCATENATE($C62,I$1,$B62),Data!$J$10:$J$842,0),15),"")</f>
        <v>TE215(L2T1)D
703 --- ANF</v>
      </c>
      <c r="K62">
        <v>59</v>
      </c>
      <c r="L62" s="13" t="s">
        <v>555</v>
      </c>
    </row>
    <row r="63" spans="1:12" ht="39.950000000000003" customHeight="1">
      <c r="A63" s="57">
        <f>COUNTIF($C$1:C63,C63)+1</f>
        <v>10</v>
      </c>
      <c r="B63" s="57" t="str">
        <f t="shared" si="0"/>
        <v>ANF</v>
      </c>
      <c r="C63" s="58" t="s">
        <v>17</v>
      </c>
      <c r="D63" s="52" t="str">
        <f ca="1">IFERROR(INDEX(Data!$A$10:$O$842,MATCH(CONCATENATE($C63,D$1,$B63),Data!$J$10:$J$842,0),15),"")</f>
        <v/>
      </c>
      <c r="E63" s="52" t="str">
        <f ca="1">IFERROR(INDEX(Data!$A$10:$O$842,MATCH(CONCATENATE($C63,E$1,$B63),Data!$J$10:$J$842,0),15),"")</f>
        <v/>
      </c>
      <c r="F63" s="52" t="str">
        <f ca="1">IFERROR(INDEX(Data!$A$10:$O$842,MATCH(CONCATENATE($C63,F$1,$B63),Data!$J$10:$J$842,0),15),"")</f>
        <v/>
      </c>
      <c r="G63" s="52" t="str">
        <f ca="1">IFERROR(INDEX(Data!$A$10:$O$842,MATCH(CONCATENATE($C63,G$1,$B63),Data!$J$10:$J$842,0),15),"")</f>
        <v>TE215(L2T1)C
701 --- ANF</v>
      </c>
      <c r="H63" s="52" t="str">
        <f ca="1">IFERROR(INDEX(Data!$A$10:$O$842,MATCH(CONCATENATE($C63,H$1,$B63),Data!$J$10:$J$842,0),15),"")</f>
        <v>TE215(L2T1)B
702 --- ANF</v>
      </c>
      <c r="I63" s="52" t="str">
        <f ca="1">IFERROR(INDEX(Data!$A$10:$O$842,MATCH(CONCATENATE($C63,I$1,$B63),Data!$J$10:$J$842,0),15),"")</f>
        <v/>
      </c>
      <c r="K63">
        <v>60</v>
      </c>
      <c r="L63" s="13" t="s">
        <v>226</v>
      </c>
    </row>
    <row r="64" spans="1:12" ht="39.950000000000003" customHeight="1">
      <c r="A64" s="60" t="s">
        <v>270</v>
      </c>
      <c r="B64" s="60" t="s">
        <v>270</v>
      </c>
      <c r="C64" s="60" t="s">
        <v>270</v>
      </c>
      <c r="D64" s="60" t="s">
        <v>270</v>
      </c>
      <c r="E64" s="60" t="s">
        <v>270</v>
      </c>
      <c r="F64" s="60" t="s">
        <v>270</v>
      </c>
      <c r="G64" s="60" t="s">
        <v>270</v>
      </c>
      <c r="H64" s="60" t="s">
        <v>270</v>
      </c>
      <c r="I64" s="60" t="s">
        <v>270</v>
      </c>
      <c r="K64">
        <v>61</v>
      </c>
      <c r="L64" s="13" t="s">
        <v>478</v>
      </c>
    </row>
    <row r="65" spans="1:12" ht="39.950000000000003" customHeight="1">
      <c r="A65" s="57">
        <f>COUNTIF($C$1:C65,C65)+1</f>
        <v>11</v>
      </c>
      <c r="B65" s="57" t="str">
        <f>VLOOKUP(A65,$K$4:$L$73,2,FALSE)</f>
        <v>BCD</v>
      </c>
      <c r="C65" s="58" t="s">
        <v>0</v>
      </c>
      <c r="D65" s="52" t="str">
        <f ca="1">IFERROR(INDEX(Data!$A$10:$O$842,MATCH(CONCATENATE($C65,D$1,$B65),Data!$J$10:$J$842,0),15),"")</f>
        <v/>
      </c>
      <c r="E65" s="52" t="str">
        <f ca="1">IFERROR(INDEX(Data!$A$10:$O$842,MATCH(CONCATENATE($C65,E$1,$B65),Data!$J$10:$J$842,0),15),"")</f>
        <v>MAT133(L1T3)F
703 --- BCD</v>
      </c>
      <c r="F65" s="52" t="str">
        <f ca="1">IFERROR(INDEX(Data!$A$10:$O$842,MATCH(CONCATENATE($C65,F$1,$B65),Data!$J$10:$J$842,0),15),"")</f>
        <v/>
      </c>
      <c r="G65" s="52" t="str">
        <f ca="1">IFERROR(INDEX(Data!$A$10:$O$842,MATCH(CONCATENATE($C65,G$1,$B65),Data!$J$10:$J$842,0),15),"")</f>
        <v>MAT133(L1T3)E
704 --- BCD</v>
      </c>
      <c r="H65" s="52" t="str">
        <f ca="1">IFERROR(INDEX(Data!$A$10:$O$842,MATCH(CONCATENATE($C65,H$1,$B65),Data!$J$10:$J$842,0),15),"")</f>
        <v>MAT133(L1T3)B
704 --- BCD</v>
      </c>
      <c r="I65" s="52" t="str">
        <f ca="1">IFERROR(INDEX(Data!$A$10:$O$842,MATCH(CONCATENATE($C65,I$1,$B65),Data!$J$10:$J$842,0),15),"")</f>
        <v/>
      </c>
      <c r="K65">
        <v>62</v>
      </c>
      <c r="L65" s="13" t="s">
        <v>323</v>
      </c>
    </row>
    <row r="66" spans="1:12" ht="39.950000000000003" customHeight="1">
      <c r="A66" s="57">
        <f>COUNTIF($C$1:C66,C66)+1</f>
        <v>11</v>
      </c>
      <c r="B66" s="57" t="str">
        <f t="shared" si="0"/>
        <v>BCD</v>
      </c>
      <c r="C66" s="58" t="s">
        <v>13</v>
      </c>
      <c r="D66" s="52" t="str">
        <f ca="1">IFERROR(INDEX(Data!$A$10:$O$842,MATCH(CONCATENATE($C66,D$1,$B66),Data!$J$10:$J$842,0),15),"")</f>
        <v/>
      </c>
      <c r="E66" s="52" t="str">
        <f ca="1">IFERROR(INDEX(Data!$A$10:$O$842,MATCH(CONCATENATE($C66,E$1,$B66),Data!$J$10:$J$842,0),15),"")</f>
        <v/>
      </c>
      <c r="F66" s="52" t="str">
        <f ca="1">IFERROR(INDEX(Data!$A$10:$O$842,MATCH(CONCATENATE($C66,F$1,$B66),Data!$J$10:$J$842,0),15),"")</f>
        <v/>
      </c>
      <c r="G66" s="52" t="str">
        <f ca="1">IFERROR(INDEX(Data!$A$10:$O$842,MATCH(CONCATENATE($C66,G$1,$B66),Data!$J$10:$J$842,0),15),"")</f>
        <v/>
      </c>
      <c r="H66" s="52" t="str">
        <f ca="1">IFERROR(INDEX(Data!$A$10:$O$842,MATCH(CONCATENATE($C66,H$1,$B66),Data!$J$10:$J$842,0),15),"")</f>
        <v/>
      </c>
      <c r="I66" s="52" t="str">
        <f ca="1">IFERROR(INDEX(Data!$A$10:$O$842,MATCH(CONCATENATE($C66,I$1,$B66),Data!$J$10:$J$842,0),15),"")</f>
        <v/>
      </c>
      <c r="K66">
        <v>63</v>
      </c>
      <c r="L66" s="13" t="s">
        <v>344</v>
      </c>
    </row>
    <row r="67" spans="1:12" ht="39.950000000000003" customHeight="1">
      <c r="A67" s="57">
        <f>COUNTIF($C$1:C67,C67)+1</f>
        <v>11</v>
      </c>
      <c r="B67" s="57" t="str">
        <f t="shared" ref="B67:B130" si="1">VLOOKUP(A67,$K$4:$L$73,2,FALSE)</f>
        <v>BCD</v>
      </c>
      <c r="C67" s="58" t="s">
        <v>14</v>
      </c>
      <c r="D67" s="52" t="str">
        <f ca="1">IFERROR(INDEX(Data!$A$10:$O$842,MATCH(CONCATENATE($C67,D$1,$B67),Data!$J$10:$J$842,0),15),"")</f>
        <v/>
      </c>
      <c r="E67" s="52" t="str">
        <f ca="1">IFERROR(INDEX(Data!$A$10:$O$842,MATCH(CONCATENATE($C67,E$1,$B67),Data!$J$10:$J$842,0),15),"")</f>
        <v/>
      </c>
      <c r="F67" s="52" t="str">
        <f ca="1">IFERROR(INDEX(Data!$A$10:$O$842,MATCH(CONCATENATE($C67,F$1,$B67),Data!$J$10:$J$842,0),15),"")</f>
        <v>MAT133(L1T3)E
706 --- BCD</v>
      </c>
      <c r="G67" s="52" t="str">
        <f ca="1">IFERROR(INDEX(Data!$A$10:$O$842,MATCH(CONCATENATE($C67,G$1,$B67),Data!$J$10:$J$842,0),15),"")</f>
        <v>MAT133(L1T3)D
706 --- BCD</v>
      </c>
      <c r="H67" s="52" t="str">
        <f ca="1">IFERROR(INDEX(Data!$A$10:$O$842,MATCH(CONCATENATE($C67,H$1,$B67),Data!$J$10:$J$842,0),15),"")</f>
        <v>MAT133(L1T3)A
704 --- BCD</v>
      </c>
      <c r="I67" s="52" t="str">
        <f ca="1">IFERROR(INDEX(Data!$A$10:$O$842,MATCH(CONCATENATE($C67,I$1,$B67),Data!$J$10:$J$842,0),15),"")</f>
        <v/>
      </c>
      <c r="K67">
        <v>64</v>
      </c>
      <c r="L67" s="13" t="s">
        <v>107</v>
      </c>
    </row>
    <row r="68" spans="1:12" ht="39.950000000000003" customHeight="1">
      <c r="A68" s="57">
        <f>COUNTIF($C$1:C68,C68)+1</f>
        <v>11</v>
      </c>
      <c r="B68" s="57" t="str">
        <f t="shared" si="1"/>
        <v>BCD</v>
      </c>
      <c r="C68" s="58" t="s">
        <v>15</v>
      </c>
      <c r="D68" s="52" t="str">
        <f ca="1">IFERROR(INDEX(Data!$A$10:$O$842,MATCH(CONCATENATE($C68,D$1,$B68),Data!$J$10:$J$842,0),15),"")</f>
        <v/>
      </c>
      <c r="E68" s="52" t="str">
        <f ca="1">IFERROR(INDEX(Data!$A$10:$O$842,MATCH(CONCATENATE($C68,E$1,$B68),Data!$J$10:$J$842,0),15),"")</f>
        <v/>
      </c>
      <c r="F68" s="52" t="str">
        <f ca="1">IFERROR(INDEX(Data!$A$10:$O$842,MATCH(CONCATENATE($C68,F$1,$B68),Data!$J$10:$J$842,0),15),"")</f>
        <v/>
      </c>
      <c r="G68" s="52" t="str">
        <f ca="1">IFERROR(INDEX(Data!$A$10:$O$842,MATCH(CONCATENATE($C68,G$1,$B68),Data!$J$10:$J$842,0),15),"")</f>
        <v>MAT133(L1T3)A
701 --- BCD</v>
      </c>
      <c r="H68" s="52" t="str">
        <f ca="1">IFERROR(INDEX(Data!$A$10:$O$842,MATCH(CONCATENATE($C68,H$1,$B68),Data!$J$10:$J$842,0),15),"")</f>
        <v>MAT133(L1T3)D
701 --- BCD</v>
      </c>
      <c r="I68" s="52" t="str">
        <f ca="1">IFERROR(INDEX(Data!$A$10:$O$842,MATCH(CONCATENATE($C68,I$1,$B68),Data!$J$10:$J$842,0),15),"")</f>
        <v/>
      </c>
      <c r="K68">
        <v>65</v>
      </c>
      <c r="L68" s="13" t="s">
        <v>159</v>
      </c>
    </row>
    <row r="69" spans="1:12" ht="39.950000000000003" customHeight="1">
      <c r="A69" s="57">
        <f>COUNTIF($C$1:C69,C69)+1</f>
        <v>11</v>
      </c>
      <c r="B69" s="57" t="str">
        <f t="shared" si="1"/>
        <v>BCD</v>
      </c>
      <c r="C69" s="58" t="s">
        <v>16</v>
      </c>
      <c r="D69" s="52" t="str">
        <f ca="1">IFERROR(INDEX(Data!$A$10:$O$842,MATCH(CONCATENATE($C69,D$1,$B69),Data!$J$10:$J$842,0),15),"")</f>
        <v/>
      </c>
      <c r="E69" s="52" t="str">
        <f ca="1">IFERROR(INDEX(Data!$A$10:$O$842,MATCH(CONCATENATE($C69,E$1,$B69),Data!$J$10:$J$842,0),15),"")</f>
        <v>MAT133(L1T3)C
703 --- BCD</v>
      </c>
      <c r="F69" s="52" t="str">
        <f ca="1">IFERROR(INDEX(Data!$A$10:$O$842,MATCH(CONCATENATE($C69,F$1,$B69),Data!$J$10:$J$842,0),15),"")</f>
        <v/>
      </c>
      <c r="G69" s="52" t="str">
        <f ca="1">IFERROR(INDEX(Data!$A$10:$O$842,MATCH(CONCATENATE($C69,G$1,$B69),Data!$J$10:$J$842,0),15),"")</f>
        <v/>
      </c>
      <c r="H69" s="52" t="str">
        <f ca="1">IFERROR(INDEX(Data!$A$10:$O$842,MATCH(CONCATENATE($C69,H$1,$B69),Data!$J$10:$J$842,0),15),"")</f>
        <v/>
      </c>
      <c r="I69" s="52" t="str">
        <f ca="1">IFERROR(INDEX(Data!$A$10:$O$842,MATCH(CONCATENATE($C69,I$1,$B69),Data!$J$10:$J$842,0),15),"")</f>
        <v/>
      </c>
      <c r="K69">
        <v>66</v>
      </c>
      <c r="L69" s="13" t="s">
        <v>32</v>
      </c>
    </row>
    <row r="70" spans="1:12" ht="39.950000000000003" customHeight="1">
      <c r="A70" s="57">
        <f>COUNTIF($C$1:C70,C70)+1</f>
        <v>11</v>
      </c>
      <c r="B70" s="57" t="str">
        <f t="shared" si="1"/>
        <v>BCD</v>
      </c>
      <c r="C70" s="58" t="s">
        <v>17</v>
      </c>
      <c r="D70" s="52" t="str">
        <f ca="1">IFERROR(INDEX(Data!$A$10:$O$842,MATCH(CONCATENATE($C70,D$1,$B70),Data!$J$10:$J$842,0),15),"")</f>
        <v/>
      </c>
      <c r="E70" s="52" t="str">
        <f ca="1">IFERROR(INDEX(Data!$A$10:$O$842,MATCH(CONCATENATE($C70,E$1,$B70),Data!$J$10:$J$842,0),15),"")</f>
        <v>MAT133(L1T3)C
703 --- BCD</v>
      </c>
      <c r="F70" s="52" t="str">
        <f ca="1">IFERROR(INDEX(Data!$A$10:$O$842,MATCH(CONCATENATE($C70,F$1,$B70),Data!$J$10:$J$842,0),15),"")</f>
        <v/>
      </c>
      <c r="G70" s="52" t="str">
        <f ca="1">IFERROR(INDEX(Data!$A$10:$O$842,MATCH(CONCATENATE($C70,G$1,$B70),Data!$J$10:$J$842,0),15),"")</f>
        <v>MAT133(L1T3)F
703 --- BCD</v>
      </c>
      <c r="H70" s="52" t="str">
        <f ca="1">IFERROR(INDEX(Data!$A$10:$O$842,MATCH(CONCATENATE($C70,H$1,$B70),Data!$J$10:$J$842,0),15),"")</f>
        <v>MAT133(L1T3)B
706 --- BCD</v>
      </c>
      <c r="I70" s="52" t="str">
        <f ca="1">IFERROR(INDEX(Data!$A$10:$O$842,MATCH(CONCATENATE($C70,I$1,$B70),Data!$J$10:$J$842,0),15),"")</f>
        <v/>
      </c>
      <c r="K70">
        <v>67</v>
      </c>
      <c r="L70" s="13" t="s">
        <v>245</v>
      </c>
    </row>
    <row r="71" spans="1:12" ht="39.950000000000003" customHeight="1">
      <c r="A71" s="60" t="s">
        <v>270</v>
      </c>
      <c r="B71" s="60" t="s">
        <v>270</v>
      </c>
      <c r="C71" s="60" t="s">
        <v>270</v>
      </c>
      <c r="D71" s="60" t="s">
        <v>270</v>
      </c>
      <c r="E71" s="60" t="s">
        <v>270</v>
      </c>
      <c r="F71" s="60" t="s">
        <v>270</v>
      </c>
      <c r="G71" s="60" t="s">
        <v>270</v>
      </c>
      <c r="H71" s="60" t="s">
        <v>270</v>
      </c>
      <c r="I71" s="60" t="s">
        <v>270</v>
      </c>
      <c r="K71">
        <v>68</v>
      </c>
      <c r="L71" s="14" t="s">
        <v>74</v>
      </c>
    </row>
    <row r="72" spans="1:12" ht="39.950000000000003" customHeight="1">
      <c r="A72" s="57">
        <f>COUNTIF($C$1:C72,C72)+1</f>
        <v>12</v>
      </c>
      <c r="B72" s="57" t="str">
        <f>VLOOKUP(A72,$K$4:$L$73,2,FALSE)</f>
        <v>CF</v>
      </c>
      <c r="C72" s="58" t="s">
        <v>0</v>
      </c>
      <c r="D72" s="52" t="str">
        <f ca="1">IFERROR(INDEX(Data!$A$10:$O$842,MATCH(CONCATENATE($C72,D$1,$B72),Data!$J$10:$J$842,0),15),"")</f>
        <v/>
      </c>
      <c r="E72" s="52" t="str">
        <f ca="1">IFERROR(INDEX(Data!$A$10:$O$842,MATCH(CONCATENATE($C72,E$1,$B72),Data!$J$10:$J$842,0),15),"")</f>
        <v/>
      </c>
      <c r="F72" s="52" t="str">
        <f ca="1">IFERROR(INDEX(Data!$A$10:$O$842,MATCH(CONCATENATE($C72,F$1,$B72),Data!$J$10:$J$842,0),15),"")</f>
        <v/>
      </c>
      <c r="G72" s="52" t="str">
        <f ca="1">IFERROR(INDEX(Data!$A$10:$O$842,MATCH(CONCATENATE($C72,G$1,$B72),Data!$J$10:$J$842,0),15),"")</f>
        <v/>
      </c>
      <c r="H72" s="52" t="str">
        <f ca="1">IFERROR(INDEX(Data!$A$10:$O$842,MATCH(CONCATENATE($C72,H$1,$B72),Data!$J$10:$J$842,0),15),"")</f>
        <v/>
      </c>
      <c r="I72" s="52" t="str">
        <f ca="1">IFERROR(INDEX(Data!$A$10:$O$842,MATCH(CONCATENATE($C72,I$1,$B72),Data!$J$10:$J$842,0),15),"")</f>
        <v/>
      </c>
      <c r="K72">
        <v>69</v>
      </c>
    </row>
    <row r="73" spans="1:12" ht="39.950000000000003" customHeight="1">
      <c r="A73" s="57">
        <f>COUNTIF($C$1:C73,C73)+1</f>
        <v>12</v>
      </c>
      <c r="B73" s="57" t="str">
        <f t="shared" si="1"/>
        <v>CF</v>
      </c>
      <c r="C73" s="58" t="s">
        <v>13</v>
      </c>
      <c r="D73" s="52" t="str">
        <f ca="1">IFERROR(INDEX(Data!$A$10:$O$842,MATCH(CONCATENATE($C73,D$1,$B73),Data!$J$10:$J$842,0),15),"")</f>
        <v/>
      </c>
      <c r="E73" s="52" t="str">
        <f ca="1">IFERROR(INDEX(Data!$A$10:$O$842,MATCH(CONCATENATE($C73,E$1,$B73),Data!$J$10:$J$842,0),15),"")</f>
        <v/>
      </c>
      <c r="F73" s="52" t="str">
        <f ca="1">IFERROR(INDEX(Data!$A$10:$O$842,MATCH(CONCATENATE($C73,F$1,$B73),Data!$J$10:$J$842,0),15),"")</f>
        <v/>
      </c>
      <c r="G73" s="52" t="str">
        <f ca="1">IFERROR(INDEX(Data!$A$10:$O$842,MATCH(CONCATENATE($C73,G$1,$B73),Data!$J$10:$J$842,0),15),"")</f>
        <v/>
      </c>
      <c r="H73" s="52" t="str">
        <f ca="1">IFERROR(INDEX(Data!$A$10:$O$842,MATCH(CONCATENATE($C73,H$1,$B73),Data!$J$10:$J$842,0),15),"")</f>
        <v/>
      </c>
      <c r="I73" s="52" t="str">
        <f ca="1">IFERROR(INDEX(Data!$A$10:$O$842,MATCH(CONCATENATE($C73,I$1,$B73),Data!$J$10:$J$842,0),15),"")</f>
        <v/>
      </c>
      <c r="K73">
        <v>70</v>
      </c>
    </row>
    <row r="74" spans="1:12" ht="39.950000000000003" customHeight="1">
      <c r="A74" s="57">
        <f>COUNTIF($C$1:C74,C74)+1</f>
        <v>12</v>
      </c>
      <c r="B74" s="57" t="str">
        <f t="shared" si="1"/>
        <v>CF</v>
      </c>
      <c r="C74" s="58" t="s">
        <v>14</v>
      </c>
      <c r="D74" s="52" t="str">
        <f ca="1">IFERROR(INDEX(Data!$A$10:$O$842,MATCH(CONCATENATE($C74,D$1,$B74),Data!$J$10:$J$842,0),15),"")</f>
        <v/>
      </c>
      <c r="E74" s="52" t="str">
        <f ca="1">IFERROR(INDEX(Data!$A$10:$O$842,MATCH(CONCATENATE($C74,E$1,$B74),Data!$J$10:$J$842,0),15),"")</f>
        <v/>
      </c>
      <c r="F74" s="52" t="str">
        <f ca="1">IFERROR(INDEX(Data!$A$10:$O$842,MATCH(CONCATENATE($C74,F$1,$B74),Data!$J$10:$J$842,0),15),"")</f>
        <v/>
      </c>
      <c r="G74" s="52" t="str">
        <f ca="1">IFERROR(INDEX(Data!$A$10:$O$842,MATCH(CONCATENATE($C74,G$1,$B74),Data!$J$10:$J$842,0),15),"")</f>
        <v/>
      </c>
      <c r="H74" s="52" t="str">
        <f ca="1">IFERROR(INDEX(Data!$A$10:$O$842,MATCH(CONCATENATE($C74,H$1,$B74),Data!$J$10:$J$842,0),15),"")</f>
        <v/>
      </c>
      <c r="I74" s="52" t="str">
        <f ca="1">IFERROR(INDEX(Data!$A$10:$O$842,MATCH(CONCATENATE($C74,I$1,$B74),Data!$J$10:$J$842,0),15),"")</f>
        <v/>
      </c>
    </row>
    <row r="75" spans="1:12" ht="39.950000000000003" customHeight="1">
      <c r="A75" s="57">
        <f>COUNTIF($C$1:C75,C75)+1</f>
        <v>12</v>
      </c>
      <c r="B75" s="57" t="str">
        <f t="shared" si="1"/>
        <v>CF</v>
      </c>
      <c r="C75" s="58" t="s">
        <v>15</v>
      </c>
      <c r="D75" s="52" t="str">
        <f ca="1">IFERROR(INDEX(Data!$A$10:$O$842,MATCH(CONCATENATE($C75,D$1,$B75),Data!$J$10:$J$842,0),15),"")</f>
        <v/>
      </c>
      <c r="E75" s="52" t="str">
        <f ca="1">IFERROR(INDEX(Data!$A$10:$O$842,MATCH(CONCATENATE($C75,E$1,$B75),Data!$J$10:$J$842,0),15),"")</f>
        <v/>
      </c>
      <c r="F75" s="52" t="str">
        <f ca="1">IFERROR(INDEX(Data!$A$10:$O$842,MATCH(CONCATENATE($C75,F$1,$B75),Data!$J$10:$J$842,0),15),"")</f>
        <v/>
      </c>
      <c r="G75" s="52" t="str">
        <f ca="1">IFERROR(INDEX(Data!$A$10:$O$842,MATCH(CONCATENATE($C75,G$1,$B75),Data!$J$10:$J$842,0),15),"")</f>
        <v/>
      </c>
      <c r="H75" s="52" t="str">
        <f ca="1">IFERROR(INDEX(Data!$A$10:$O$842,MATCH(CONCATENATE($C75,H$1,$B75),Data!$J$10:$J$842,0),15),"")</f>
        <v/>
      </c>
      <c r="I75" s="52" t="str">
        <f ca="1">IFERROR(INDEX(Data!$A$10:$O$842,MATCH(CONCATENATE($C75,I$1,$B75),Data!$J$10:$J$842,0),15),"")</f>
        <v/>
      </c>
    </row>
    <row r="76" spans="1:12" ht="39.950000000000003" customHeight="1">
      <c r="A76" s="57">
        <f>COUNTIF($C$1:C76,C76)+1</f>
        <v>12</v>
      </c>
      <c r="B76" s="57" t="str">
        <f t="shared" si="1"/>
        <v>CF</v>
      </c>
      <c r="C76" s="58" t="s">
        <v>16</v>
      </c>
      <c r="D76" s="52" t="str">
        <f ca="1">IFERROR(INDEX(Data!$A$10:$O$842,MATCH(CONCATENATE($C76,D$1,$B76),Data!$J$10:$J$842,0),15),"")</f>
        <v/>
      </c>
      <c r="E76" s="52" t="str">
        <f ca="1">IFERROR(INDEX(Data!$A$10:$O$842,MATCH(CONCATENATE($C76,E$1,$B76),Data!$J$10:$J$842,0),15),"")</f>
        <v/>
      </c>
      <c r="F76" s="52" t="str">
        <f ca="1">IFERROR(INDEX(Data!$A$10:$O$842,MATCH(CONCATENATE($C76,F$1,$B76),Data!$J$10:$J$842,0),15),"")</f>
        <v/>
      </c>
      <c r="G76" s="52" t="str">
        <f ca="1">IFERROR(INDEX(Data!$A$10:$O$842,MATCH(CONCATENATE($C76,G$1,$B76),Data!$J$10:$J$842,0),15),"")</f>
        <v/>
      </c>
      <c r="H76" s="52" t="str">
        <f ca="1">IFERROR(INDEX(Data!$A$10:$O$842,MATCH(CONCATENATE($C76,H$1,$B76),Data!$J$10:$J$842,0),15),"")</f>
        <v/>
      </c>
      <c r="I76" s="52" t="str">
        <f ca="1">IFERROR(INDEX(Data!$A$10:$O$842,MATCH(CONCATENATE($C76,I$1,$B76),Data!$J$10:$J$842,0),15),"")</f>
        <v/>
      </c>
    </row>
    <row r="77" spans="1:12" ht="39.950000000000003" customHeight="1">
      <c r="A77" s="57">
        <f>COUNTIF($C$1:C77,C77)+1</f>
        <v>12</v>
      </c>
      <c r="B77" s="57" t="str">
        <f t="shared" si="1"/>
        <v>CF</v>
      </c>
      <c r="C77" s="58" t="s">
        <v>17</v>
      </c>
      <c r="D77" s="52" t="str">
        <f ca="1">IFERROR(INDEX(Data!$A$10:$O$842,MATCH(CONCATENATE($C77,D$1,$B77),Data!$J$10:$J$842,0),15),"")</f>
        <v/>
      </c>
      <c r="E77" s="52" t="str">
        <f ca="1">IFERROR(INDEX(Data!$A$10:$O$842,MATCH(CONCATENATE($C77,E$1,$B77),Data!$J$10:$J$842,0),15),"")</f>
        <v/>
      </c>
      <c r="F77" s="52" t="str">
        <f ca="1">IFERROR(INDEX(Data!$A$10:$O$842,MATCH(CONCATENATE($C77,F$1,$B77),Data!$J$10:$J$842,0),15),"")</f>
        <v/>
      </c>
      <c r="G77" s="52" t="str">
        <f ca="1">IFERROR(INDEX(Data!$A$10:$O$842,MATCH(CONCATENATE($C77,G$1,$B77),Data!$J$10:$J$842,0),15),"")</f>
        <v/>
      </c>
      <c r="H77" s="52" t="str">
        <f ca="1">IFERROR(INDEX(Data!$A$10:$O$842,MATCH(CONCATENATE($C77,H$1,$B77),Data!$J$10:$J$842,0),15),"")</f>
        <v/>
      </c>
      <c r="I77" s="52" t="str">
        <f ca="1">IFERROR(INDEX(Data!$A$10:$O$842,MATCH(CONCATENATE($C77,I$1,$B77),Data!$J$10:$J$842,0),15),"")</f>
        <v/>
      </c>
    </row>
    <row r="78" spans="1:12" ht="39.950000000000003" customHeight="1">
      <c r="A78" s="60" t="s">
        <v>270</v>
      </c>
      <c r="B78" s="60" t="s">
        <v>270</v>
      </c>
      <c r="C78" s="60" t="s">
        <v>270</v>
      </c>
      <c r="D78" s="60" t="s">
        <v>270</v>
      </c>
      <c r="E78" s="60" t="s">
        <v>270</v>
      </c>
      <c r="F78" s="60" t="s">
        <v>270</v>
      </c>
      <c r="G78" s="60" t="s">
        <v>270</v>
      </c>
      <c r="H78" s="60" t="s">
        <v>270</v>
      </c>
      <c r="I78" s="60" t="s">
        <v>270</v>
      </c>
    </row>
    <row r="79" spans="1:12" ht="39.950000000000003" customHeight="1">
      <c r="A79" s="57">
        <f>COUNTIF($C$1:C79,C79)+1</f>
        <v>13</v>
      </c>
      <c r="B79" s="57" t="str">
        <f>VLOOKUP(A79,$K$4:$L$73,2,FALSE)</f>
        <v>DMA</v>
      </c>
      <c r="C79" s="58" t="s">
        <v>0</v>
      </c>
      <c r="D79" s="52" t="str">
        <f ca="1">IFERROR(INDEX(Data!$A$10:$O$842,MATCH(CONCATENATE($C79,D$1,$B79),Data!$J$10:$J$842,0),15),"")</f>
        <v>TE401 (L4T1)FAB
L-Fab --- DMA</v>
      </c>
      <c r="E79" s="52" t="str">
        <f ca="1">IFERROR(INDEX(Data!$A$10:$O$842,MATCH(CONCATENATE($C79,E$1,$B79),Data!$J$10:$J$842,0),15),"")</f>
        <v>TE401 (L4T1)FAB
L-Fab --- DMA</v>
      </c>
      <c r="F79" s="52" t="str">
        <f ca="1">IFERROR(INDEX(Data!$A$10:$O$842,MATCH(CONCATENATE($C79,F$1,$B79),Data!$J$10:$J$842,0),15),"")</f>
        <v/>
      </c>
      <c r="G79" s="52" t="str">
        <f ca="1">IFERROR(INDEX(Data!$A$10:$O$842,MATCH(CONCATENATE($C79,G$1,$B79),Data!$J$10:$J$842,0),15),"")</f>
        <v/>
      </c>
      <c r="H79" s="52" t="str">
        <f ca="1">IFERROR(INDEX(Data!$A$10:$O$842,MATCH(CONCATENATE($C79,H$1,$B79),Data!$J$10:$J$842,0),15),"")</f>
        <v/>
      </c>
      <c r="I79" s="52" t="str">
        <f ca="1">IFERROR(INDEX(Data!$A$10:$O$842,MATCH(CONCATENATE($C79,I$1,$B79),Data!$J$10:$J$842,0),15),"")</f>
        <v/>
      </c>
    </row>
    <row r="80" spans="1:12" ht="39.950000000000003" customHeight="1">
      <c r="A80" s="57">
        <f>COUNTIF($C$1:C80,C80)+1</f>
        <v>13</v>
      </c>
      <c r="B80" s="57" t="str">
        <f t="shared" si="1"/>
        <v>DMA</v>
      </c>
      <c r="C80" s="58" t="s">
        <v>13</v>
      </c>
      <c r="D80" s="52" t="str">
        <f ca="1">IFERROR(INDEX(Data!$A$10:$O$842,MATCH(CONCATENATE($C80,D$1,$B80),Data!$J$10:$J$842,0),15),"")</f>
        <v>TE402(L3T3)B
701 --- DMA</v>
      </c>
      <c r="E80" s="52" t="str">
        <f ca="1">IFERROR(INDEX(Data!$A$10:$O$842,MATCH(CONCATENATE($C80,E$1,$B80),Data!$J$10:$J$842,0),15),"")</f>
        <v>TE402(L3T3)B
706 --- DMA</v>
      </c>
      <c r="F80" s="52" t="str">
        <f ca="1">IFERROR(INDEX(Data!$A$10:$O$842,MATCH(CONCATENATE($C80,F$1,$B80),Data!$J$10:$J$842,0),15),"")</f>
        <v/>
      </c>
      <c r="G80" s="52" t="str">
        <f ca="1">IFERROR(INDEX(Data!$A$10:$O$842,MATCH(CONCATENATE($C80,G$1,$B80),Data!$J$10:$J$842,0),15),"")</f>
        <v/>
      </c>
      <c r="H80" s="52" t="str">
        <f ca="1">IFERROR(INDEX(Data!$A$10:$O$842,MATCH(CONCATENATE($C80,H$1,$B80),Data!$J$10:$J$842,0),15),"")</f>
        <v/>
      </c>
      <c r="I80" s="52" t="str">
        <f ca="1">IFERROR(INDEX(Data!$A$10:$O$842,MATCH(CONCATENATE($C80,I$1,$B80),Data!$J$10:$J$842,0),15),"")</f>
        <v/>
      </c>
    </row>
    <row r="81" spans="1:9" ht="39.950000000000003" customHeight="1">
      <c r="A81" s="57">
        <f>COUNTIF($C$1:C81,C81)+1</f>
        <v>13</v>
      </c>
      <c r="B81" s="57" t="str">
        <f t="shared" si="1"/>
        <v>DMA</v>
      </c>
      <c r="C81" s="58" t="s">
        <v>14</v>
      </c>
      <c r="D81" s="52" t="str">
        <f ca="1">IFERROR(INDEX(Data!$A$10:$O$842,MATCH(CONCATENATE($C81,D$1,$B81),Data!$J$10:$J$842,0),15),"")</f>
        <v>TE402(L3T3)A
711 --- DMA</v>
      </c>
      <c r="E81" s="52" t="str">
        <f ca="1">IFERROR(INDEX(Data!$A$10:$O$842,MATCH(CONCATENATE($C81,E$1,$B81),Data!$J$10:$J$842,0),15),"")</f>
        <v>TE401 (L4T1)FAB
701 --- DMA</v>
      </c>
      <c r="F81" s="52" t="str">
        <f ca="1">IFERROR(INDEX(Data!$A$10:$O$842,MATCH(CONCATENATE($C81,F$1,$B81),Data!$J$10:$J$842,0),15),"")</f>
        <v>TE402(L3T3)D
701 --- DMA</v>
      </c>
      <c r="G81" s="52" t="str">
        <f ca="1">IFERROR(INDEX(Data!$A$10:$O$842,MATCH(CONCATENATE($C81,G$1,$B81),Data!$J$10:$J$842,0),15),"")</f>
        <v/>
      </c>
      <c r="H81" s="52" t="str">
        <f ca="1">IFERROR(INDEX(Data!$A$10:$O$842,MATCH(CONCATENATE($C81,H$1,$B81),Data!$J$10:$J$842,0),15),"")</f>
        <v/>
      </c>
      <c r="I81" s="52" t="str">
        <f ca="1">IFERROR(INDEX(Data!$A$10:$O$842,MATCH(CONCATENATE($C81,I$1,$B81),Data!$J$10:$J$842,0),15),"")</f>
        <v/>
      </c>
    </row>
    <row r="82" spans="1:9" ht="39.950000000000003" customHeight="1">
      <c r="A82" s="57">
        <f>COUNTIF($C$1:C82,C82)+1</f>
        <v>13</v>
      </c>
      <c r="B82" s="57" t="str">
        <f t="shared" si="1"/>
        <v>DMA</v>
      </c>
      <c r="C82" s="58" t="s">
        <v>15</v>
      </c>
      <c r="D82" s="52" t="str">
        <f ca="1">IFERROR(INDEX(Data!$A$10:$O$842,MATCH(CONCATENATE($C82,D$1,$B82),Data!$J$10:$J$842,0),15),"")</f>
        <v>TE402(L3T3)C
707 --- DMA</v>
      </c>
      <c r="E82" s="52" t="str">
        <f ca="1">IFERROR(INDEX(Data!$A$10:$O$842,MATCH(CONCATENATE($C82,E$1,$B82),Data!$J$10:$J$842,0),15),"")</f>
        <v/>
      </c>
      <c r="F82" s="52" t="str">
        <f ca="1">IFERROR(INDEX(Data!$A$10:$O$842,MATCH(CONCATENATE($C82,F$1,$B82),Data!$J$10:$J$842,0),15),"")</f>
        <v/>
      </c>
      <c r="G82" s="52" t="str">
        <f ca="1">IFERROR(INDEX(Data!$A$10:$O$842,MATCH(CONCATENATE($C82,G$1,$B82),Data!$J$10:$J$842,0),15),"")</f>
        <v/>
      </c>
      <c r="H82" s="52" t="str">
        <f ca="1">IFERROR(INDEX(Data!$A$10:$O$842,MATCH(CONCATENATE($C82,H$1,$B82),Data!$J$10:$J$842,0),15),"")</f>
        <v/>
      </c>
      <c r="I82" s="52" t="str">
        <f ca="1">IFERROR(INDEX(Data!$A$10:$O$842,MATCH(CONCATENATE($C82,I$1,$B82),Data!$J$10:$J$842,0),15),"")</f>
        <v/>
      </c>
    </row>
    <row r="83" spans="1:9" ht="39.950000000000003" customHeight="1">
      <c r="A83" s="57">
        <f>COUNTIF($C$1:C83,C83)+1</f>
        <v>13</v>
      </c>
      <c r="B83" s="57" t="str">
        <f t="shared" si="1"/>
        <v>DMA</v>
      </c>
      <c r="C83" s="58" t="s">
        <v>16</v>
      </c>
      <c r="D83" s="52" t="str">
        <f ca="1">IFERROR(INDEX(Data!$A$10:$O$842,MATCH(CONCATENATE($C83,D$1,$B83),Data!$J$10:$J$842,0),15),"")</f>
        <v>TE402(L3T3)D
707 --- DMA</v>
      </c>
      <c r="E83" s="52" t="str">
        <f ca="1">IFERROR(INDEX(Data!$A$10:$O$842,MATCH(CONCATENATE($C83,E$1,$B83),Data!$J$10:$J$842,0),15),"")</f>
        <v>TE402(L3T3)A
707 --- DMA</v>
      </c>
      <c r="F83" s="52" t="str">
        <f ca="1">IFERROR(INDEX(Data!$A$10:$O$842,MATCH(CONCATENATE($C83,F$1,$B83),Data!$J$10:$J$842,0),15),"")</f>
        <v/>
      </c>
      <c r="G83" s="52" t="str">
        <f ca="1">IFERROR(INDEX(Data!$A$10:$O$842,MATCH(CONCATENATE($C83,G$1,$B83),Data!$J$10:$J$842,0),15),"")</f>
        <v>TE402(L3T3)C
707 --- DMA</v>
      </c>
      <c r="H83" s="52" t="str">
        <f ca="1">IFERROR(INDEX(Data!$A$10:$O$842,MATCH(CONCATENATE($C83,H$1,$B83),Data!$J$10:$J$842,0),15),"")</f>
        <v/>
      </c>
      <c r="I83" s="52" t="str">
        <f ca="1">IFERROR(INDEX(Data!$A$10:$O$842,MATCH(CONCATENATE($C83,I$1,$B83),Data!$J$10:$J$842,0),15),"")</f>
        <v/>
      </c>
    </row>
    <row r="84" spans="1:9" ht="39.950000000000003" customHeight="1">
      <c r="A84" s="57">
        <f>COUNTIF($C$1:C84,C84)+1</f>
        <v>13</v>
      </c>
      <c r="B84" s="57" t="str">
        <f t="shared" si="1"/>
        <v>DMA</v>
      </c>
      <c r="C84" s="58" t="s">
        <v>17</v>
      </c>
      <c r="D84" s="52" t="str">
        <f ca="1">IFERROR(INDEX(Data!$A$10:$O$842,MATCH(CONCATENATE($C84,D$1,$B84),Data!$J$10:$J$842,0),15),"")</f>
        <v/>
      </c>
      <c r="E84" s="52" t="str">
        <f ca="1">IFERROR(INDEX(Data!$A$10:$O$842,MATCH(CONCATENATE($C84,E$1,$B84),Data!$J$10:$J$842,0),15),"")</f>
        <v/>
      </c>
      <c r="F84" s="52" t="str">
        <f ca="1">IFERROR(INDEX(Data!$A$10:$O$842,MATCH(CONCATENATE($C84,F$1,$B84),Data!$J$10:$J$842,0),15),"")</f>
        <v/>
      </c>
      <c r="G84" s="52" t="str">
        <f ca="1">IFERROR(INDEX(Data!$A$10:$O$842,MATCH(CONCATENATE($C84,G$1,$B84),Data!$J$10:$J$842,0),15),"")</f>
        <v>TE401 (L4T1)FAB
707 --- DMA</v>
      </c>
      <c r="H84" s="52" t="str">
        <f ca="1">IFERROR(INDEX(Data!$A$10:$O$842,MATCH(CONCATENATE($C84,H$1,$B84),Data!$J$10:$J$842,0),15),"")</f>
        <v/>
      </c>
      <c r="I84" s="52" t="str">
        <f ca="1">IFERROR(INDEX(Data!$A$10:$O$842,MATCH(CONCATENATE($C84,I$1,$B84),Data!$J$10:$J$842,0),15),"")</f>
        <v/>
      </c>
    </row>
    <row r="85" spans="1:9" ht="39.950000000000003" customHeight="1">
      <c r="A85" s="60" t="s">
        <v>270</v>
      </c>
      <c r="B85" s="60" t="s">
        <v>270</v>
      </c>
      <c r="C85" s="60" t="s">
        <v>270</v>
      </c>
      <c r="D85" s="60" t="s">
        <v>270</v>
      </c>
      <c r="E85" s="60" t="s">
        <v>270</v>
      </c>
      <c r="F85" s="60" t="s">
        <v>270</v>
      </c>
      <c r="G85" s="60" t="s">
        <v>270</v>
      </c>
      <c r="H85" s="60" t="s">
        <v>270</v>
      </c>
      <c r="I85" s="60" t="s">
        <v>270</v>
      </c>
    </row>
    <row r="86" spans="1:9" ht="39.950000000000003" customHeight="1">
      <c r="A86" s="57">
        <f>COUNTIF($C$1:C86,C86)+1</f>
        <v>14</v>
      </c>
      <c r="B86" s="57" t="str">
        <f>VLOOKUP(A86,$K$4:$L$73,2,FALSE)</f>
        <v>E-2</v>
      </c>
      <c r="C86" s="58" t="s">
        <v>0</v>
      </c>
      <c r="D86" s="52" t="str">
        <f ca="1">IFERROR(INDEX(Data!$A$10:$O$842,MATCH(CONCATENATE($C86,D$1,$B86),Data!$J$10:$J$842,0),15),"")</f>
        <v/>
      </c>
      <c r="E86" s="52" t="str">
        <f ca="1">IFERROR(INDEX(Data!$A$10:$O$842,MATCH(CONCATENATE($C86,E$1,$B86),Data!$J$10:$J$842,0),15),"")</f>
        <v/>
      </c>
      <c r="F86" s="52" t="str">
        <f ca="1">IFERROR(INDEX(Data!$A$10:$O$842,MATCH(CONCATENATE($C86,F$1,$B86),Data!$J$10:$J$842,0),15),"")</f>
        <v/>
      </c>
      <c r="G86" s="52" t="str">
        <f ca="1">IFERROR(INDEX(Data!$A$10:$O$842,MATCH(CONCATENATE($C86,G$1,$B86),Data!$J$10:$J$842,0),15),"")</f>
        <v/>
      </c>
      <c r="H86" s="52" t="str">
        <f ca="1">IFERROR(INDEX(Data!$A$10:$O$842,MATCH(CONCATENATE($C86,H$1,$B86),Data!$J$10:$J$842,0),15),"")</f>
        <v/>
      </c>
      <c r="I86" s="52" t="str">
        <f ca="1">IFERROR(INDEX(Data!$A$10:$O$842,MATCH(CONCATENATE($C86,I$1,$B86),Data!$J$10:$J$842,0),15),"")</f>
        <v/>
      </c>
    </row>
    <row r="87" spans="1:9" ht="39.950000000000003" customHeight="1">
      <c r="A87" s="57">
        <f>COUNTIF($C$1:C87,C87)+1</f>
        <v>14</v>
      </c>
      <c r="B87" s="57" t="str">
        <f t="shared" si="1"/>
        <v>E-2</v>
      </c>
      <c r="C87" s="58" t="s">
        <v>13</v>
      </c>
      <c r="D87" s="52" t="str">
        <f ca="1">IFERROR(INDEX(Data!$A$10:$O$842,MATCH(CONCATENATE($C87,D$1,$B87),Data!$J$10:$J$842,0),15),"")</f>
        <v/>
      </c>
      <c r="E87" s="52" t="str">
        <f ca="1">IFERROR(INDEX(Data!$A$10:$O$842,MATCH(CONCATENATE($C87,E$1,$B87),Data!$J$10:$J$842,0),15),"")</f>
        <v/>
      </c>
      <c r="F87" s="52" t="str">
        <f ca="1">IFERROR(INDEX(Data!$A$10:$O$842,MATCH(CONCATENATE($C87,F$1,$B87),Data!$J$10:$J$842,0),15),"")</f>
        <v/>
      </c>
      <c r="G87" s="52" t="str">
        <f ca="1">IFERROR(INDEX(Data!$A$10:$O$842,MATCH(CONCATENATE($C87,G$1,$B87),Data!$J$10:$J$842,0),15),"")</f>
        <v/>
      </c>
      <c r="H87" s="52" t="str">
        <f ca="1">IFERROR(INDEX(Data!$A$10:$O$842,MATCH(CONCATENATE($C87,H$1,$B87),Data!$J$10:$J$842,0),15),"")</f>
        <v/>
      </c>
      <c r="I87" s="52" t="str">
        <f ca="1">IFERROR(INDEX(Data!$A$10:$O$842,MATCH(CONCATENATE($C87,I$1,$B87),Data!$J$10:$J$842,0),15),"")</f>
        <v/>
      </c>
    </row>
    <row r="88" spans="1:9" ht="39.950000000000003" customHeight="1">
      <c r="A88" s="57">
        <f>COUNTIF($C$1:C88,C88)+1</f>
        <v>14</v>
      </c>
      <c r="B88" s="57" t="str">
        <f t="shared" si="1"/>
        <v>E-2</v>
      </c>
      <c r="C88" s="58" t="s">
        <v>14</v>
      </c>
      <c r="D88" s="52" t="str">
        <f ca="1">IFERROR(INDEX(Data!$A$10:$O$842,MATCH(CONCATENATE($C88,D$1,$B88),Data!$J$10:$J$842,0),15),"")</f>
        <v/>
      </c>
      <c r="E88" s="52" t="str">
        <f ca="1">IFERROR(INDEX(Data!$A$10:$O$842,MATCH(CONCATENATE($C88,E$1,$B88),Data!$J$10:$J$842,0),15),"")</f>
        <v/>
      </c>
      <c r="F88" s="52" t="str">
        <f ca="1">IFERROR(INDEX(Data!$A$10:$O$842,MATCH(CONCATENATE($C88,F$1,$B88),Data!$J$10:$J$842,0),15),"")</f>
        <v/>
      </c>
      <c r="G88" s="52" t="str">
        <f ca="1">IFERROR(INDEX(Data!$A$10:$O$842,MATCH(CONCATENATE($C88,G$1,$B88),Data!$J$10:$J$842,0),15),"")</f>
        <v/>
      </c>
      <c r="H88" s="52" t="str">
        <f ca="1">IFERROR(INDEX(Data!$A$10:$O$842,MATCH(CONCATENATE($C88,H$1,$B88),Data!$J$10:$J$842,0),15),"")</f>
        <v/>
      </c>
      <c r="I88" s="52" t="str">
        <f ca="1">IFERROR(INDEX(Data!$A$10:$O$842,MATCH(CONCATENATE($C88,I$1,$B88),Data!$J$10:$J$842,0),15),"")</f>
        <v/>
      </c>
    </row>
    <row r="89" spans="1:9" ht="39.950000000000003" customHeight="1">
      <c r="A89" s="57">
        <f>COUNTIF($C$1:C89,C89)+1</f>
        <v>14</v>
      </c>
      <c r="B89" s="57" t="str">
        <f t="shared" si="1"/>
        <v>E-2</v>
      </c>
      <c r="C89" s="58" t="s">
        <v>15</v>
      </c>
      <c r="D89" s="52" t="str">
        <f ca="1">IFERROR(INDEX(Data!$A$10:$O$842,MATCH(CONCATENATE($C89,D$1,$B89),Data!$J$10:$J$842,0),15),"")</f>
        <v/>
      </c>
      <c r="E89" s="52" t="str">
        <f ca="1">IFERROR(INDEX(Data!$A$10:$O$842,MATCH(CONCATENATE($C89,E$1,$B89),Data!$J$10:$J$842,0),15),"")</f>
        <v/>
      </c>
      <c r="F89" s="52" t="str">
        <f ca="1">IFERROR(INDEX(Data!$A$10:$O$842,MATCH(CONCATENATE($C89,F$1,$B89),Data!$J$10:$J$842,0),15),"")</f>
        <v/>
      </c>
      <c r="G89" s="52" t="str">
        <f ca="1">IFERROR(INDEX(Data!$A$10:$O$842,MATCH(CONCATENATE($C89,G$1,$B89),Data!$J$10:$J$842,0),15),"")</f>
        <v/>
      </c>
      <c r="H89" s="52" t="str">
        <f ca="1">IFERROR(INDEX(Data!$A$10:$O$842,MATCH(CONCATENATE($C89,H$1,$B89),Data!$J$10:$J$842,0),15),"")</f>
        <v/>
      </c>
      <c r="I89" s="52" t="str">
        <f ca="1">IFERROR(INDEX(Data!$A$10:$O$842,MATCH(CONCATENATE($C89,I$1,$B89),Data!$J$10:$J$842,0),15),"")</f>
        <v/>
      </c>
    </row>
    <row r="90" spans="1:9" ht="39.950000000000003" customHeight="1">
      <c r="A90" s="57">
        <f>COUNTIF($C$1:C90,C90)+1</f>
        <v>14</v>
      </c>
      <c r="B90" s="57" t="str">
        <f t="shared" si="1"/>
        <v>E-2</v>
      </c>
      <c r="C90" s="58" t="s">
        <v>16</v>
      </c>
      <c r="D90" s="52" t="str">
        <f ca="1">IFERROR(INDEX(Data!$A$10:$O$842,MATCH(CONCATENATE($C90,D$1,$B90),Data!$J$10:$J$842,0),15),"")</f>
        <v/>
      </c>
      <c r="E90" s="52" t="str">
        <f ca="1">IFERROR(INDEX(Data!$A$10:$O$842,MATCH(CONCATENATE($C90,E$1,$B90),Data!$J$10:$J$842,0),15),"")</f>
        <v/>
      </c>
      <c r="F90" s="52" t="str">
        <f ca="1">IFERROR(INDEX(Data!$A$10:$O$842,MATCH(CONCATENATE($C90,F$1,$B90),Data!$J$10:$J$842,0),15),"")</f>
        <v/>
      </c>
      <c r="G90" s="52" t="str">
        <f ca="1">IFERROR(INDEX(Data!$A$10:$O$842,MATCH(CONCATENATE($C90,G$1,$B90),Data!$J$10:$J$842,0),15),"")</f>
        <v/>
      </c>
      <c r="H90" s="52" t="str">
        <f ca="1">IFERROR(INDEX(Data!$A$10:$O$842,MATCH(CONCATENATE($C90,H$1,$B90),Data!$J$10:$J$842,0),15),"")</f>
        <v/>
      </c>
      <c r="I90" s="52" t="str">
        <f ca="1">IFERROR(INDEX(Data!$A$10:$O$842,MATCH(CONCATENATE($C90,I$1,$B90),Data!$J$10:$J$842,0),15),"")</f>
        <v/>
      </c>
    </row>
    <row r="91" spans="1:9" ht="39.950000000000003" customHeight="1">
      <c r="A91" s="57">
        <f>COUNTIF($C$1:C91,C91)+1</f>
        <v>14</v>
      </c>
      <c r="B91" s="57" t="str">
        <f t="shared" si="1"/>
        <v>E-2</v>
      </c>
      <c r="C91" s="58" t="s">
        <v>17</v>
      </c>
      <c r="D91" s="52" t="str">
        <f ca="1">IFERROR(INDEX(Data!$A$10:$O$842,MATCH(CONCATENATE($C91,D$1,$B91),Data!$J$10:$J$842,0),15),"")</f>
        <v/>
      </c>
      <c r="E91" s="52" t="str">
        <f ca="1">IFERROR(INDEX(Data!$A$10:$O$842,MATCH(CONCATENATE($C91,E$1,$B91),Data!$J$10:$J$842,0),15),"")</f>
        <v/>
      </c>
      <c r="F91" s="52" t="str">
        <f ca="1">IFERROR(INDEX(Data!$A$10:$O$842,MATCH(CONCATENATE($C91,F$1,$B91),Data!$J$10:$J$842,0),15),"")</f>
        <v/>
      </c>
      <c r="G91" s="52" t="str">
        <f ca="1">IFERROR(INDEX(Data!$A$10:$O$842,MATCH(CONCATENATE($C91,G$1,$B91),Data!$J$10:$J$842,0),15),"")</f>
        <v/>
      </c>
      <c r="H91" s="52" t="str">
        <f ca="1">IFERROR(INDEX(Data!$A$10:$O$842,MATCH(CONCATENATE($C91,H$1,$B91),Data!$J$10:$J$842,0),15),"")</f>
        <v/>
      </c>
      <c r="I91" s="52" t="str">
        <f ca="1">IFERROR(INDEX(Data!$A$10:$O$842,MATCH(CONCATENATE($C91,I$1,$B91),Data!$J$10:$J$842,0),15),"")</f>
        <v/>
      </c>
    </row>
    <row r="92" spans="1:9" ht="39.950000000000003" customHeight="1">
      <c r="A92" s="60" t="s">
        <v>270</v>
      </c>
      <c r="B92" s="60" t="s">
        <v>270</v>
      </c>
      <c r="C92" s="60" t="s">
        <v>270</v>
      </c>
      <c r="D92" s="60" t="s">
        <v>270</v>
      </c>
      <c r="E92" s="60" t="s">
        <v>270</v>
      </c>
      <c r="F92" s="60" t="s">
        <v>270</v>
      </c>
      <c r="G92" s="60" t="s">
        <v>270</v>
      </c>
      <c r="H92" s="60" t="s">
        <v>270</v>
      </c>
      <c r="I92" s="60" t="s">
        <v>270</v>
      </c>
    </row>
    <row r="93" spans="1:9" ht="39.950000000000003" customHeight="1">
      <c r="A93" s="57">
        <f>COUNTIF($C$1:C93,C93)+1</f>
        <v>15</v>
      </c>
      <c r="B93" s="57" t="str">
        <f>VLOOKUP(A93,$K$4:$L$73,2,FALSE)</f>
        <v>FBS</v>
      </c>
      <c r="C93" s="58" t="s">
        <v>0</v>
      </c>
      <c r="D93" s="52" t="str">
        <f ca="1">IFERROR(INDEX(Data!$A$10:$O$842,MATCH(CONCATENATE($C93,D$1,$B93),Data!$J$10:$J$842,0),15),"")</f>
        <v/>
      </c>
      <c r="E93" s="52" t="str">
        <f ca="1">IFERROR(INDEX(Data!$A$10:$O$842,MATCH(CONCATENATE($C93,E$1,$B93),Data!$J$10:$J$842,0),15),"")</f>
        <v/>
      </c>
      <c r="F93" s="52" t="str">
        <f ca="1">IFERROR(INDEX(Data!$A$10:$O$842,MATCH(CONCATENATE($C93,F$1,$B93),Data!$J$10:$J$842,0),15),"")</f>
        <v/>
      </c>
      <c r="G93" s="52" t="str">
        <f ca="1">IFERROR(INDEX(Data!$A$10:$O$842,MATCH(CONCATENATE($C93,G$1,$B93),Data!$J$10:$J$842,0),15),"")</f>
        <v/>
      </c>
      <c r="H93" s="52" t="str">
        <f ca="1">IFERROR(INDEX(Data!$A$10:$O$842,MATCH(CONCATENATE($C93,H$1,$B93),Data!$J$10:$J$842,0),15),"")</f>
        <v/>
      </c>
      <c r="I93" s="52" t="str">
        <f ca="1">IFERROR(INDEX(Data!$A$10:$O$842,MATCH(CONCATENATE($C93,I$1,$B93),Data!$J$10:$J$842,0),15),"")</f>
        <v/>
      </c>
    </row>
    <row r="94" spans="1:9" ht="39.950000000000003" customHeight="1">
      <c r="A94" s="57">
        <f>COUNTIF($C$1:C94,C94)+1</f>
        <v>15</v>
      </c>
      <c r="B94" s="57" t="str">
        <f t="shared" si="1"/>
        <v>FBS</v>
      </c>
      <c r="C94" s="58" t="s">
        <v>13</v>
      </c>
      <c r="D94" s="52" t="str">
        <f ca="1">IFERROR(INDEX(Data!$A$10:$O$842,MATCH(CONCATENATE($C94,D$1,$B94),Data!$J$10:$J$842,0),15),"")</f>
        <v/>
      </c>
      <c r="E94" s="52" t="str">
        <f ca="1">IFERROR(INDEX(Data!$A$10:$O$842,MATCH(CONCATENATE($C94,E$1,$B94),Data!$J$10:$J$842,0),15),"")</f>
        <v/>
      </c>
      <c r="F94" s="52" t="str">
        <f ca="1">IFERROR(INDEX(Data!$A$10:$O$842,MATCH(CONCATENATE($C94,F$1,$B94),Data!$J$10:$J$842,0),15),"")</f>
        <v>TE405(L4T1)E
L-QC1
709 --- FBS</v>
      </c>
      <c r="G94" s="52" t="str">
        <f ca="1">IFERROR(INDEX(Data!$A$10:$O$842,MATCH(CONCATENATE($C94,G$1,$B94),Data!$J$10:$J$842,0),15),"")</f>
        <v>TE405(L4T1)E
L-QC1
709 --- FBS</v>
      </c>
      <c r="H94" s="52" t="str">
        <f ca="1">IFERROR(INDEX(Data!$A$10:$O$842,MATCH(CONCATENATE($C94,H$1,$B94),Data!$J$10:$J$842,0),15),"")</f>
        <v/>
      </c>
      <c r="I94" s="52" t="str">
        <f ca="1">IFERROR(INDEX(Data!$A$10:$O$842,MATCH(CONCATENATE($C94,I$1,$B94),Data!$J$10:$J$842,0),15),"")</f>
        <v/>
      </c>
    </row>
    <row r="95" spans="1:9" ht="39.950000000000003" customHeight="1">
      <c r="A95" s="57">
        <f>COUNTIF($C$1:C95,C95)+1</f>
        <v>15</v>
      </c>
      <c r="B95" s="57" t="str">
        <f t="shared" si="1"/>
        <v>FBS</v>
      </c>
      <c r="C95" s="58" t="s">
        <v>14</v>
      </c>
      <c r="D95" s="52" t="str">
        <f ca="1">IFERROR(INDEX(Data!$A$10:$O$842,MATCH(CONCATENATE($C95,D$1,$B95),Data!$J$10:$J$842,0),15),"")</f>
        <v/>
      </c>
      <c r="E95" s="52" t="str">
        <f ca="1">IFERROR(INDEX(Data!$A$10:$O$842,MATCH(CONCATENATE($C95,E$1,$B95),Data!$J$10:$J$842,0),15),"")</f>
        <v/>
      </c>
      <c r="F95" s="52" t="str">
        <f ca="1">IFERROR(INDEX(Data!$A$10:$O$842,MATCH(CONCATENATE($C95,F$1,$B95),Data!$J$10:$J$842,0),15),"")</f>
        <v>TE405(L4T1)E
707 --- FBS</v>
      </c>
      <c r="G95" s="52" t="str">
        <f ca="1">IFERROR(INDEX(Data!$A$10:$O$842,MATCH(CONCATENATE($C95,G$1,$B95),Data!$J$10:$J$842,0),15),"")</f>
        <v>TE405(L4T1)C
707 --- FBS</v>
      </c>
      <c r="H95" s="52" t="str">
        <f ca="1">IFERROR(INDEX(Data!$A$10:$O$842,MATCH(CONCATENATE($C95,H$1,$B95),Data!$J$10:$J$842,0),15),"")</f>
        <v/>
      </c>
      <c r="I95" s="52" t="str">
        <f ca="1">IFERROR(INDEX(Data!$A$10:$O$842,MATCH(CONCATENATE($C95,I$1,$B95),Data!$J$10:$J$842,0),15),"")</f>
        <v/>
      </c>
    </row>
    <row r="96" spans="1:9" ht="39.950000000000003" customHeight="1">
      <c r="A96" s="57">
        <f>COUNTIF($C$1:C96,C96)+1</f>
        <v>15</v>
      </c>
      <c r="B96" s="57" t="str">
        <f t="shared" si="1"/>
        <v>FBS</v>
      </c>
      <c r="C96" s="58" t="s">
        <v>15</v>
      </c>
      <c r="D96" s="52" t="str">
        <f ca="1">IFERROR(INDEX(Data!$A$10:$O$842,MATCH(CONCATENATE($C96,D$1,$B96),Data!$J$10:$J$842,0),15),"")</f>
        <v/>
      </c>
      <c r="E96" s="52" t="str">
        <f ca="1">IFERROR(INDEX(Data!$A$10:$O$842,MATCH(CONCATENATE($C96,E$1,$B96),Data!$J$10:$J$842,0),15),"")</f>
        <v/>
      </c>
      <c r="F96" s="52" t="str">
        <f ca="1">IFERROR(INDEX(Data!$A$10:$O$842,MATCH(CONCATENATE($C96,F$1,$B96),Data!$J$10:$J$842,0),15),"")</f>
        <v/>
      </c>
      <c r="G96" s="52" t="str">
        <f ca="1">IFERROR(INDEX(Data!$A$10:$O$842,MATCH(CONCATENATE($C96,G$1,$B96),Data!$J$10:$J$842,0),15),"")</f>
        <v/>
      </c>
      <c r="H96" s="52" t="str">
        <f ca="1">IFERROR(INDEX(Data!$A$10:$O$842,MATCH(CONCATENATE($C96,H$1,$B96),Data!$J$10:$J$842,0),15),"")</f>
        <v/>
      </c>
      <c r="I96" s="52" t="str">
        <f ca="1">IFERROR(INDEX(Data!$A$10:$O$842,MATCH(CONCATENATE($C96,I$1,$B96),Data!$J$10:$J$842,0),15),"")</f>
        <v/>
      </c>
    </row>
    <row r="97" spans="1:9" ht="39.950000000000003" customHeight="1">
      <c r="A97" s="57">
        <f>COUNTIF($C$1:C97,C97)+1</f>
        <v>15</v>
      </c>
      <c r="B97" s="57" t="str">
        <f t="shared" si="1"/>
        <v>FBS</v>
      </c>
      <c r="C97" s="58" t="s">
        <v>16</v>
      </c>
      <c r="D97" s="52" t="str">
        <f ca="1">IFERROR(INDEX(Data!$A$10:$O$842,MATCH(CONCATENATE($C97,D$1,$B97),Data!$J$10:$J$842,0),15),"")</f>
        <v/>
      </c>
      <c r="E97" s="52" t="str">
        <f ca="1">IFERROR(INDEX(Data!$A$10:$O$842,MATCH(CONCATENATE($C97,E$1,$B97),Data!$J$10:$J$842,0),15),"")</f>
        <v/>
      </c>
      <c r="F97" s="52" t="str">
        <f ca="1">IFERROR(INDEX(Data!$A$10:$O$842,MATCH(CONCATENATE($C97,F$1,$B97),Data!$J$10:$J$842,0),15),"")</f>
        <v/>
      </c>
      <c r="G97" s="52" t="str">
        <f ca="1">IFERROR(INDEX(Data!$A$10:$O$842,MATCH(CONCATENATE($C97,G$1,$B97),Data!$J$10:$J$842,0),15),"")</f>
        <v/>
      </c>
      <c r="H97" s="52" t="str">
        <f ca="1">IFERROR(INDEX(Data!$A$10:$O$842,MATCH(CONCATENATE($C97,H$1,$B97),Data!$J$10:$J$842,0),15),"")</f>
        <v/>
      </c>
      <c r="I97" s="52" t="str">
        <f ca="1">IFERROR(INDEX(Data!$A$10:$O$842,MATCH(CONCATENATE($C97,I$1,$B97),Data!$J$10:$J$842,0),15),"")</f>
        <v/>
      </c>
    </row>
    <row r="98" spans="1:9" ht="39.950000000000003" customHeight="1">
      <c r="A98" s="57">
        <f>COUNTIF($C$1:C98,C98)+1</f>
        <v>15</v>
      </c>
      <c r="B98" s="57" t="str">
        <f t="shared" si="1"/>
        <v>FBS</v>
      </c>
      <c r="C98" s="58" t="s">
        <v>17</v>
      </c>
      <c r="D98" s="52" t="str">
        <f ca="1">IFERROR(INDEX(Data!$A$10:$O$842,MATCH(CONCATENATE($C98,D$1,$B98),Data!$J$10:$J$842,0),15),"")</f>
        <v>TE405(L4T1)C
707 --- FBS</v>
      </c>
      <c r="E98" s="52" t="str">
        <f ca="1">IFERROR(INDEX(Data!$A$10:$O$842,MATCH(CONCATENATE($C98,E$1,$B98),Data!$J$10:$J$842,0),15),"")</f>
        <v>TE405L4T1)E
707 --- FBS</v>
      </c>
      <c r="F98" s="52" t="str">
        <f ca="1">IFERROR(INDEX(Data!$A$10:$O$842,MATCH(CONCATENATE($C98,F$1,$B98),Data!$J$10:$J$842,0),15),"")</f>
        <v>TE405(L4T1)C
L-QC1
709 --- FBS</v>
      </c>
      <c r="G98" s="52" t="str">
        <f ca="1">IFERROR(INDEX(Data!$A$10:$O$842,MATCH(CONCATENATE($C98,G$1,$B98),Data!$J$10:$J$842,0),15),"")</f>
        <v>TE405(L4T1)C
L-QC1
709 --- FBS</v>
      </c>
      <c r="H98" s="52" t="str">
        <f ca="1">IFERROR(INDEX(Data!$A$10:$O$842,MATCH(CONCATENATE($C98,H$1,$B98),Data!$J$10:$J$842,0),15),"")</f>
        <v/>
      </c>
      <c r="I98" s="52" t="str">
        <f ca="1">IFERROR(INDEX(Data!$A$10:$O$842,MATCH(CONCATENATE($C98,I$1,$B98),Data!$J$10:$J$842,0),15),"")</f>
        <v/>
      </c>
    </row>
    <row r="99" spans="1:9" ht="39.950000000000003" customHeight="1">
      <c r="A99" s="60" t="s">
        <v>270</v>
      </c>
      <c r="B99" s="60" t="s">
        <v>270</v>
      </c>
      <c r="C99" s="60" t="s">
        <v>270</v>
      </c>
      <c r="D99" s="60" t="s">
        <v>270</v>
      </c>
      <c r="E99" s="60" t="s">
        <v>270</v>
      </c>
      <c r="F99" s="60" t="s">
        <v>270</v>
      </c>
      <c r="G99" s="60" t="s">
        <v>270</v>
      </c>
      <c r="H99" s="60" t="s">
        <v>270</v>
      </c>
      <c r="I99" s="60" t="s">
        <v>270</v>
      </c>
    </row>
    <row r="100" spans="1:9" ht="39.950000000000003" customHeight="1">
      <c r="A100" s="57">
        <f>COUNTIF($C$1:C100,C100)+1</f>
        <v>16</v>
      </c>
      <c r="B100" s="57" t="str">
        <f>VLOOKUP(A100,$K$4:$L$73,2,FALSE)</f>
        <v>FHA</v>
      </c>
      <c r="C100" s="58" t="s">
        <v>0</v>
      </c>
      <c r="D100" s="52" t="str">
        <f ca="1">IFERROR(INDEX(Data!$A$10:$O$842,MATCH(CONCATENATE($C100,D$1,$B100),Data!$J$10:$J$842,0),15),"")</f>
        <v/>
      </c>
      <c r="E100" s="52" t="str">
        <f ca="1">IFERROR(INDEX(Data!$A$10:$O$842,MATCH(CONCATENATE($C100,E$1,$B100),Data!$J$10:$J$842,0),15),"")</f>
        <v/>
      </c>
      <c r="F100" s="52" t="str">
        <f ca="1">IFERROR(INDEX(Data!$A$10:$O$842,MATCH(CONCATENATE($C100,F$1,$B100),Data!$J$10:$J$842,0),15),"")</f>
        <v/>
      </c>
      <c r="G100" s="52" t="str">
        <f ca="1">IFERROR(INDEX(Data!$A$10:$O$842,MATCH(CONCATENATE($C100,G$1,$B100),Data!$J$10:$J$842,0),15),"")</f>
        <v/>
      </c>
      <c r="H100" s="52" t="str">
        <f ca="1">IFERROR(INDEX(Data!$A$10:$O$842,MATCH(CONCATENATE($C100,H$1,$B100),Data!$J$10:$J$842,0),15),"")</f>
        <v/>
      </c>
      <c r="I100" s="52" t="str">
        <f ca="1">IFERROR(INDEX(Data!$A$10:$O$842,MATCH(CONCATENATE($C100,I$1,$B100),Data!$J$10:$J$842,0),15),"")</f>
        <v/>
      </c>
    </row>
    <row r="101" spans="1:9" ht="39.950000000000003" customHeight="1">
      <c r="A101" s="57">
        <f>COUNTIF($C$1:C101,C101)+1</f>
        <v>16</v>
      </c>
      <c r="B101" s="57" t="str">
        <f t="shared" si="1"/>
        <v>FHA</v>
      </c>
      <c r="C101" s="58" t="s">
        <v>13</v>
      </c>
      <c r="D101" s="52" t="str">
        <f ca="1">IFERROR(INDEX(Data!$A$10:$O$842,MATCH(CONCATENATE($C101,D$1,$B101),Data!$J$10:$J$842,0),15),"")</f>
        <v>TE203(L2T2)A
L-Col --- FHA</v>
      </c>
      <c r="E101" s="52" t="str">
        <f ca="1">IFERROR(INDEX(Data!$A$10:$O$842,MATCH(CONCATENATE($C101,E$1,$B101),Data!$J$10:$J$842,0),15),"")</f>
        <v>TE203(L2T2)A
L-Col --- FHA</v>
      </c>
      <c r="F101" s="52" t="str">
        <f ca="1">IFERROR(INDEX(Data!$A$10:$O$842,MATCH(CONCATENATE($C101,F$1,$B101),Data!$J$10:$J$842,0),15),"")</f>
        <v>TE203(L2T2)A
712 --- FHA</v>
      </c>
      <c r="G101" s="52" t="str">
        <f ca="1">IFERROR(INDEX(Data!$A$10:$O$842,MATCH(CONCATENATE($C101,G$1,$B101),Data!$J$10:$J$842,0),15),"")</f>
        <v/>
      </c>
      <c r="H101" s="52" t="str">
        <f ca="1">IFERROR(INDEX(Data!$A$10:$O$842,MATCH(CONCATENATE($C101,H$1,$B101),Data!$J$10:$J$842,0),15),"")</f>
        <v/>
      </c>
      <c r="I101" s="52" t="str">
        <f ca="1">IFERROR(INDEX(Data!$A$10:$O$842,MATCH(CONCATENATE($C101,I$1,$B101),Data!$J$10:$J$842,0),15),"")</f>
        <v/>
      </c>
    </row>
    <row r="102" spans="1:9" ht="39.950000000000003" customHeight="1">
      <c r="A102" s="57">
        <f>COUNTIF($C$1:C102,C102)+1</f>
        <v>16</v>
      </c>
      <c r="B102" s="57" t="str">
        <f t="shared" si="1"/>
        <v>FHA</v>
      </c>
      <c r="C102" s="58" t="s">
        <v>14</v>
      </c>
      <c r="D102" s="52" t="str">
        <f ca="1">IFERROR(INDEX(Data!$A$10:$O$842,MATCH(CONCATENATE($C102,D$1,$B102),Data!$J$10:$J$842,0),15),"")</f>
        <v/>
      </c>
      <c r="E102" s="52" t="str">
        <f ca="1">IFERROR(INDEX(Data!$A$10:$O$842,MATCH(CONCATENATE($C102,E$1,$B102),Data!$J$10:$J$842,0),15),"")</f>
        <v/>
      </c>
      <c r="F102" s="52" t="str">
        <f ca="1">IFERROR(INDEX(Data!$A$10:$O$842,MATCH(CONCATENATE($C102,F$1,$B102),Data!$J$10:$J$842,0),15),"")</f>
        <v>TE203(L2T2)B
L-Col --- FHA</v>
      </c>
      <c r="G102" s="52" t="str">
        <f ca="1">IFERROR(INDEX(Data!$A$10:$O$842,MATCH(CONCATENATE($C102,G$1,$B102),Data!$J$10:$J$842,0),15),"")</f>
        <v>TE203(L2T2)B
L-Col --- FHA</v>
      </c>
      <c r="H102" s="52" t="str">
        <f ca="1">IFERROR(INDEX(Data!$A$10:$O$842,MATCH(CONCATENATE($C102,H$1,$B102),Data!$J$10:$J$842,0),15),"")</f>
        <v>TE203(L2T2)B
706 --- FHA</v>
      </c>
      <c r="I102" s="52" t="str">
        <f ca="1">IFERROR(INDEX(Data!$A$10:$O$842,MATCH(CONCATENATE($C102,I$1,$B102),Data!$J$10:$J$842,0),15),"")</f>
        <v/>
      </c>
    </row>
    <row r="103" spans="1:9" ht="39.950000000000003" customHeight="1">
      <c r="A103" s="57">
        <f>COUNTIF($C$1:C103,C103)+1</f>
        <v>16</v>
      </c>
      <c r="B103" s="57" t="str">
        <f t="shared" si="1"/>
        <v>FHA</v>
      </c>
      <c r="C103" s="58" t="s">
        <v>15</v>
      </c>
      <c r="D103" s="52" t="str">
        <f ca="1">IFERROR(INDEX(Data!$A$10:$O$842,MATCH(CONCATENATE($C103,D$1,$B103),Data!$J$10:$J$842,0),15),"")</f>
        <v/>
      </c>
      <c r="E103" s="52" t="str">
        <f ca="1">IFERROR(INDEX(Data!$A$10:$O$842,MATCH(CONCATENATE($C103,E$1,$B103),Data!$J$10:$J$842,0),15),"")</f>
        <v/>
      </c>
      <c r="F103" s="52" t="str">
        <f ca="1">IFERROR(INDEX(Data!$A$10:$O$842,MATCH(CONCATENATE($C103,F$1,$B103),Data!$J$10:$J$842,0),15),"")</f>
        <v/>
      </c>
      <c r="G103" s="52" t="str">
        <f ca="1">IFERROR(INDEX(Data!$A$10:$O$842,MATCH(CONCATENATE($C103,G$1,$B103),Data!$J$10:$J$842,0),15),"")</f>
        <v/>
      </c>
      <c r="H103" s="52" t="str">
        <f ca="1">IFERROR(INDEX(Data!$A$10:$O$842,MATCH(CONCATENATE($C103,H$1,$B103),Data!$J$10:$J$842,0),15),"")</f>
        <v/>
      </c>
      <c r="I103" s="52" t="str">
        <f ca="1">IFERROR(INDEX(Data!$A$10:$O$842,MATCH(CONCATENATE($C103,I$1,$B103),Data!$J$10:$J$842,0),15),"")</f>
        <v/>
      </c>
    </row>
    <row r="104" spans="1:9" ht="39.950000000000003" customHeight="1">
      <c r="A104" s="57">
        <f>COUNTIF($C$1:C104,C104)+1</f>
        <v>16</v>
      </c>
      <c r="B104" s="57" t="str">
        <f t="shared" si="1"/>
        <v>FHA</v>
      </c>
      <c r="C104" s="58" t="s">
        <v>16</v>
      </c>
      <c r="D104" s="52" t="str">
        <f ca="1">IFERROR(INDEX(Data!$A$10:$O$842,MATCH(CONCATENATE($C104,D$1,$B104),Data!$J$10:$J$842,0),15),"")</f>
        <v/>
      </c>
      <c r="E104" s="52" t="str">
        <f ca="1">IFERROR(INDEX(Data!$A$10:$O$842,MATCH(CONCATENATE($C104,E$1,$B104),Data!$J$10:$J$842,0),15),"")</f>
        <v/>
      </c>
      <c r="F104" s="52" t="str">
        <f ca="1">IFERROR(INDEX(Data!$A$10:$O$842,MATCH(CONCATENATE($C104,F$1,$B104),Data!$J$10:$J$842,0),15),"")</f>
        <v/>
      </c>
      <c r="G104" s="52" t="str">
        <f ca="1">IFERROR(INDEX(Data!$A$10:$O$842,MATCH(CONCATENATE($C104,G$1,$B104),Data!$J$10:$J$842,0),15),"")</f>
        <v/>
      </c>
      <c r="H104" s="52" t="str">
        <f ca="1">IFERROR(INDEX(Data!$A$10:$O$842,MATCH(CONCATENATE($C104,H$1,$B104),Data!$J$10:$J$842,0),15),"")</f>
        <v/>
      </c>
      <c r="I104" s="52" t="str">
        <f ca="1">IFERROR(INDEX(Data!$A$10:$O$842,MATCH(CONCATENATE($C104,I$1,$B104),Data!$J$10:$J$842,0),15),"")</f>
        <v/>
      </c>
    </row>
    <row r="105" spans="1:9" ht="39.950000000000003" customHeight="1">
      <c r="A105" s="57">
        <f>COUNTIF($C$1:C105,C105)+1</f>
        <v>16</v>
      </c>
      <c r="B105" s="57" t="str">
        <f t="shared" si="1"/>
        <v>FHA</v>
      </c>
      <c r="C105" s="58" t="s">
        <v>17</v>
      </c>
      <c r="D105" s="52" t="str">
        <f ca="1">IFERROR(INDEX(Data!$A$10:$O$842,MATCH(CONCATENATE($C105,D$1,$B105),Data!$J$10:$J$842,0),15),"")</f>
        <v/>
      </c>
      <c r="E105" s="52" t="str">
        <f ca="1">IFERROR(INDEX(Data!$A$10:$O$842,MATCH(CONCATENATE($C105,E$1,$B105),Data!$J$10:$J$842,0),15),"")</f>
        <v/>
      </c>
      <c r="F105" s="52" t="str">
        <f ca="1">IFERROR(INDEX(Data!$A$10:$O$842,MATCH(CONCATENATE($C105,F$1,$B105),Data!$J$10:$J$842,0),15),"")</f>
        <v>TE203(L2T2)B
704 --- FHA</v>
      </c>
      <c r="G105" s="52" t="str">
        <f ca="1">IFERROR(INDEX(Data!$A$10:$O$842,MATCH(CONCATENATE($C105,G$1,$B105),Data!$J$10:$J$842,0),15),"")</f>
        <v>TE203(L2T2)A
705 --- FHA</v>
      </c>
      <c r="H105" s="52" t="str">
        <f ca="1">IFERROR(INDEX(Data!$A$10:$O$842,MATCH(CONCATENATE($C105,H$1,$B105),Data!$J$10:$J$842,0),15),"")</f>
        <v/>
      </c>
      <c r="I105" s="52" t="str">
        <f ca="1">IFERROR(INDEX(Data!$A$10:$O$842,MATCH(CONCATENATE($C105,I$1,$B105),Data!$J$10:$J$842,0),15),"")</f>
        <v/>
      </c>
    </row>
    <row r="106" spans="1:9" ht="39.950000000000003" customHeight="1">
      <c r="A106" s="60" t="s">
        <v>270</v>
      </c>
      <c r="B106" s="60" t="s">
        <v>270</v>
      </c>
      <c r="C106" s="60" t="s">
        <v>270</v>
      </c>
      <c r="D106" s="60" t="s">
        <v>270</v>
      </c>
      <c r="E106" s="60" t="s">
        <v>270</v>
      </c>
      <c r="F106" s="60" t="s">
        <v>270</v>
      </c>
      <c r="G106" s="60" t="s">
        <v>270</v>
      </c>
      <c r="H106" s="60" t="s">
        <v>270</v>
      </c>
      <c r="I106" s="60" t="s">
        <v>270</v>
      </c>
    </row>
    <row r="107" spans="1:9" ht="39.950000000000003" customHeight="1">
      <c r="A107" s="57">
        <f>COUNTIF($C$1:C107,C107)+1</f>
        <v>17</v>
      </c>
      <c r="B107" s="57" t="str">
        <f>VLOOKUP(A107,$K$4:$L$73,2,FALSE)</f>
        <v>FHS</v>
      </c>
      <c r="C107" s="58" t="s">
        <v>0</v>
      </c>
      <c r="D107" s="52" t="str">
        <f ca="1">IFERROR(INDEX(Data!$A$10:$O$842,MATCH(CONCATENATE($C107,D$1,$B107),Data!$J$10:$J$842,0),15),"")</f>
        <v/>
      </c>
      <c r="E107" s="52" t="str">
        <f ca="1">IFERROR(INDEX(Data!$A$10:$O$842,MATCH(CONCATENATE($C107,E$1,$B107),Data!$J$10:$J$842,0),15),"")</f>
        <v/>
      </c>
      <c r="F107" s="52" t="str">
        <f ca="1">IFERROR(INDEX(Data!$A$10:$O$842,MATCH(CONCATENATE($C107,F$1,$B107),Data!$J$10:$J$842,0),15),"")</f>
        <v/>
      </c>
      <c r="G107" s="52" t="str">
        <f ca="1">IFERROR(INDEX(Data!$A$10:$O$842,MATCH(CONCATENATE($C107,G$1,$B107),Data!$J$10:$J$842,0),15),"")</f>
        <v/>
      </c>
      <c r="H107" s="52" t="str">
        <f ca="1">IFERROR(INDEX(Data!$A$10:$O$842,MATCH(CONCATENATE($C107,H$1,$B107),Data!$J$10:$J$842,0),15),"")</f>
        <v/>
      </c>
      <c r="I107" s="52" t="str">
        <f ca="1">IFERROR(INDEX(Data!$A$10:$O$842,MATCH(CONCATENATE($C107,I$1,$B107),Data!$J$10:$J$842,0),15),"")</f>
        <v/>
      </c>
    </row>
    <row r="108" spans="1:9" ht="39.950000000000003" customHeight="1">
      <c r="A108" s="57">
        <f>COUNTIF($C$1:C108,C108)+1</f>
        <v>17</v>
      </c>
      <c r="B108" s="57" t="str">
        <f t="shared" si="1"/>
        <v>FHS</v>
      </c>
      <c r="C108" s="58" t="s">
        <v>13</v>
      </c>
      <c r="D108" s="52" t="str">
        <f ca="1">IFERROR(INDEX(Data!$A$10:$O$842,MATCH(CONCATENATE($C108,D$1,$B108),Data!$J$10:$J$842,0),15),"")</f>
        <v/>
      </c>
      <c r="E108" s="52" t="str">
        <f ca="1">IFERROR(INDEX(Data!$A$10:$O$842,MATCH(CONCATENATE($C108,E$1,$B108),Data!$J$10:$J$842,0),15),"")</f>
        <v/>
      </c>
      <c r="F108" s="52" t="str">
        <f ca="1">IFERROR(INDEX(Data!$A$10:$O$842,MATCH(CONCATENATE($C108,F$1,$B108),Data!$J$10:$J$842,0),15),"")</f>
        <v/>
      </c>
      <c r="G108" s="52" t="str">
        <f ca="1">IFERROR(INDEX(Data!$A$10:$O$842,MATCH(CONCATENATE($C108,G$1,$B108),Data!$J$10:$J$842,0),15),"")</f>
        <v/>
      </c>
      <c r="H108" s="52" t="str">
        <f ca="1">IFERROR(INDEX(Data!$A$10:$O$842,MATCH(CONCATENATE($C108,H$1,$B108),Data!$J$10:$J$842,0),15),"")</f>
        <v/>
      </c>
      <c r="I108" s="52" t="str">
        <f ca="1">IFERROR(INDEX(Data!$A$10:$O$842,MATCH(CONCATENATE($C108,I$1,$B108),Data!$J$10:$J$842,0),15),"")</f>
        <v/>
      </c>
    </row>
    <row r="109" spans="1:9" ht="39.950000000000003" customHeight="1">
      <c r="A109" s="57">
        <f>COUNTIF($C$1:C109,C109)+1</f>
        <v>17</v>
      </c>
      <c r="B109" s="57" t="str">
        <f t="shared" si="1"/>
        <v>FHS</v>
      </c>
      <c r="C109" s="58" t="s">
        <v>14</v>
      </c>
      <c r="D109" s="52" t="str">
        <f ca="1">IFERROR(INDEX(Data!$A$10:$O$842,MATCH(CONCATENATE($C109,D$1,$B109),Data!$J$10:$J$842,0),15),"")</f>
        <v>BDS307(L3T2)A
703 --- FHS</v>
      </c>
      <c r="E109" s="52" t="str">
        <f ca="1">IFERROR(INDEX(Data!$A$10:$O$842,MATCH(CONCATENATE($C109,E$1,$B109),Data!$J$10:$J$842,0),15),"")</f>
        <v/>
      </c>
      <c r="F109" s="52" t="str">
        <f ca="1">IFERROR(INDEX(Data!$A$10:$O$842,MATCH(CONCATENATE($C109,F$1,$B109),Data!$J$10:$J$842,0),15),"")</f>
        <v/>
      </c>
      <c r="G109" s="52" t="str">
        <f ca="1">IFERROR(INDEX(Data!$A$10:$O$842,MATCH(CONCATENATE($C109,G$1,$B109),Data!$J$10:$J$842,0),15),"")</f>
        <v>BDS307(L3T2)B
704 --- FHS</v>
      </c>
      <c r="H109" s="52" t="str">
        <f ca="1">IFERROR(INDEX(Data!$A$10:$O$842,MATCH(CONCATENATE($C109,H$1,$B109),Data!$J$10:$J$842,0),15),"")</f>
        <v/>
      </c>
      <c r="I109" s="52" t="str">
        <f ca="1">IFERROR(INDEX(Data!$A$10:$O$842,MATCH(CONCATENATE($C109,I$1,$B109),Data!$J$10:$J$842,0),15),"")</f>
        <v>GED211(L2T1)A
706 --- FHS</v>
      </c>
    </row>
    <row r="110" spans="1:9" ht="39.950000000000003" customHeight="1">
      <c r="A110" s="57">
        <f>COUNTIF($C$1:C110,C110)+1</f>
        <v>17</v>
      </c>
      <c r="B110" s="57" t="str">
        <f t="shared" si="1"/>
        <v>FHS</v>
      </c>
      <c r="C110" s="58" t="s">
        <v>15</v>
      </c>
      <c r="D110" s="52" t="str">
        <f ca="1">IFERROR(INDEX(Data!$A$10:$O$842,MATCH(CONCATENATE($C110,D$1,$B110),Data!$J$10:$J$842,0),15),"")</f>
        <v>GED211(L2T1)A
702 --- FHS</v>
      </c>
      <c r="E110" s="52" t="str">
        <f ca="1">IFERROR(INDEX(Data!$A$10:$O$842,MATCH(CONCATENATE($C110,E$1,$B110),Data!$J$10:$J$842,0),15),"")</f>
        <v/>
      </c>
      <c r="F110" s="52" t="str">
        <f ca="1">IFERROR(INDEX(Data!$A$10:$O$842,MATCH(CONCATENATE($C110,F$1,$B110),Data!$J$10:$J$842,0),15),"")</f>
        <v/>
      </c>
      <c r="G110" s="52" t="str">
        <f ca="1">IFERROR(INDEX(Data!$A$10:$O$842,MATCH(CONCATENATE($C110,G$1,$B110),Data!$J$10:$J$842,0),15),"")</f>
        <v>GED211(L2T1)B
702 --- FHS</v>
      </c>
      <c r="H110" s="52" t="str">
        <f ca="1">IFERROR(INDEX(Data!$A$10:$O$842,MATCH(CONCATENATE($C110,H$1,$B110),Data!$J$10:$J$842,0),15),"")</f>
        <v/>
      </c>
      <c r="I110" s="52" t="str">
        <f ca="1">IFERROR(INDEX(Data!$A$10:$O$842,MATCH(CONCATENATE($C110,I$1,$B110),Data!$J$10:$J$842,0),15),"")</f>
        <v>GED211(L2T1)D
701 --- FHS</v>
      </c>
    </row>
    <row r="111" spans="1:9" ht="39.950000000000003" customHeight="1">
      <c r="A111" s="57">
        <f>COUNTIF($C$1:C111,C111)+1</f>
        <v>17</v>
      </c>
      <c r="B111" s="57" t="str">
        <f t="shared" si="1"/>
        <v>FHS</v>
      </c>
      <c r="C111" s="58" t="s">
        <v>16</v>
      </c>
      <c r="D111" s="52" t="str">
        <f ca="1">IFERROR(INDEX(Data!$A$10:$O$842,MATCH(CONCATENATE($C111,D$1,$B111),Data!$J$10:$J$842,0),15),"")</f>
        <v>BDS307(L3T2)A
701 --- FHS</v>
      </c>
      <c r="E111" s="52" t="str">
        <f ca="1">IFERROR(INDEX(Data!$A$10:$O$842,MATCH(CONCATENATE($C111,E$1,$B111),Data!$J$10:$J$842,0),15),"")</f>
        <v/>
      </c>
      <c r="F111" s="52" t="str">
        <f ca="1">IFERROR(INDEX(Data!$A$10:$O$842,MATCH(CONCATENATE($C111,F$1,$B111),Data!$J$10:$J$842,0),15),"")</f>
        <v/>
      </c>
      <c r="G111" s="52" t="str">
        <f ca="1">IFERROR(INDEX(Data!$A$10:$O$842,MATCH(CONCATENATE($C111,G$1,$B111),Data!$J$10:$J$842,0),15),"")</f>
        <v>GED211(L2T1)D
701 --- FHS</v>
      </c>
      <c r="H111" s="52" t="str">
        <f ca="1">IFERROR(INDEX(Data!$A$10:$O$842,MATCH(CONCATENATE($C111,H$1,$B111),Data!$J$10:$J$842,0),15),"")</f>
        <v/>
      </c>
      <c r="I111" s="52" t="str">
        <f ca="1">IFERROR(INDEX(Data!$A$10:$O$842,MATCH(CONCATENATE($C111,I$1,$B111),Data!$J$10:$J$842,0),15),"")</f>
        <v>GED211(L2T1)B
702 --- FHS</v>
      </c>
    </row>
    <row r="112" spans="1:9" ht="39.950000000000003" customHeight="1">
      <c r="A112" s="57">
        <f>COUNTIF($C$1:C112,C112)+1</f>
        <v>17</v>
      </c>
      <c r="B112" s="57" t="str">
        <f t="shared" si="1"/>
        <v>FHS</v>
      </c>
      <c r="C112" s="58" t="s">
        <v>17</v>
      </c>
      <c r="D112" s="52" t="str">
        <f ca="1">IFERROR(INDEX(Data!$A$10:$O$842,MATCH(CONCATENATE($C112,D$1,$B112),Data!$J$10:$J$842,0),15),"")</f>
        <v>BDS307(L3T2)B
701 --- FHS</v>
      </c>
      <c r="E112" s="52" t="str">
        <f ca="1">IFERROR(INDEX(Data!$A$10:$O$842,MATCH(CONCATENATE($C112,E$1,$B112),Data!$J$10:$J$842,0),15),"")</f>
        <v/>
      </c>
      <c r="F112" s="52" t="str">
        <f ca="1">IFERROR(INDEX(Data!$A$10:$O$842,MATCH(CONCATENATE($C112,F$1,$B112),Data!$J$10:$J$842,0),15),"")</f>
        <v/>
      </c>
      <c r="G112" s="52" t="str">
        <f ca="1">IFERROR(INDEX(Data!$A$10:$O$842,MATCH(CONCATENATE($C112,G$1,$B112),Data!$J$10:$J$842,0),15),"")</f>
        <v/>
      </c>
      <c r="H112" s="52" t="str">
        <f ca="1">IFERROR(INDEX(Data!$A$10:$O$842,MATCH(CONCATENATE($C112,H$1,$B112),Data!$J$10:$J$842,0),15),"")</f>
        <v/>
      </c>
      <c r="I112" s="52" t="str">
        <f ca="1">IFERROR(INDEX(Data!$A$10:$O$842,MATCH(CONCATENATE($C112,I$1,$B112),Data!$J$10:$J$842,0),15),"")</f>
        <v/>
      </c>
    </row>
    <row r="113" spans="1:9" ht="39.950000000000003" customHeight="1">
      <c r="A113" s="60" t="s">
        <v>270</v>
      </c>
      <c r="B113" s="60" t="s">
        <v>270</v>
      </c>
      <c r="C113" s="60" t="s">
        <v>270</v>
      </c>
      <c r="D113" s="60" t="s">
        <v>270</v>
      </c>
      <c r="E113" s="60" t="s">
        <v>270</v>
      </c>
      <c r="F113" s="60" t="s">
        <v>270</v>
      </c>
      <c r="G113" s="60" t="s">
        <v>270</v>
      </c>
      <c r="H113" s="60" t="s">
        <v>270</v>
      </c>
      <c r="I113" s="60" t="s">
        <v>270</v>
      </c>
    </row>
    <row r="114" spans="1:9" ht="39.950000000000003" customHeight="1">
      <c r="A114" s="57">
        <f>COUNTIF($C$1:C114,C114)+1</f>
        <v>18</v>
      </c>
      <c r="B114" s="57" t="str">
        <f>VLOOKUP(A114,$K$4:$L$73,2,FALSE)</f>
        <v>FN</v>
      </c>
      <c r="C114" s="58" t="s">
        <v>0</v>
      </c>
      <c r="D114" s="52" t="str">
        <f ca="1">IFERROR(INDEX(Data!$A$10:$O$842,MATCH(CONCATENATE($C114,D$1,$B114),Data!$J$10:$J$842,0),15),"")</f>
        <v/>
      </c>
      <c r="E114" s="52" t="str">
        <f ca="1">IFERROR(INDEX(Data!$A$10:$O$842,MATCH(CONCATENATE($C114,E$1,$B114),Data!$J$10:$J$842,0),15),"")</f>
        <v/>
      </c>
      <c r="F114" s="52" t="str">
        <f ca="1">IFERROR(INDEX(Data!$A$10:$O$842,MATCH(CONCATENATE($C114,F$1,$B114),Data!$J$10:$J$842,0),15),"")</f>
        <v/>
      </c>
      <c r="G114" s="52" t="str">
        <f ca="1">IFERROR(INDEX(Data!$A$10:$O$842,MATCH(CONCATENATE($C114,G$1,$B114),Data!$J$10:$J$842,0),15),"")</f>
        <v>PHY122(L1T2)A
706 --- FN</v>
      </c>
      <c r="H114" s="52" t="str">
        <f ca="1">IFERROR(INDEX(Data!$A$10:$O$842,MATCH(CONCATENATE($C114,H$1,$B114),Data!$J$10:$J$842,0),15),"")</f>
        <v/>
      </c>
      <c r="I114" s="52" t="str">
        <f ca="1">IFERROR(INDEX(Data!$A$10:$O$842,MATCH(CONCATENATE($C114,I$1,$B114),Data!$J$10:$J$842,0),15),"")</f>
        <v>PHY122(L1T2)B
704 --- FN</v>
      </c>
    </row>
    <row r="115" spans="1:9" ht="39.950000000000003" customHeight="1">
      <c r="A115" s="57">
        <f>COUNTIF($C$1:C115,C115)+1</f>
        <v>18</v>
      </c>
      <c r="B115" s="57" t="str">
        <f t="shared" si="1"/>
        <v>FN</v>
      </c>
      <c r="C115" s="58" t="s">
        <v>13</v>
      </c>
      <c r="D115" s="52" t="str">
        <f ca="1">IFERROR(INDEX(Data!$A$10:$O$842,MATCH(CONCATENATE($C115,D$1,$B115),Data!$J$10:$J$842,0),15),"")</f>
        <v/>
      </c>
      <c r="E115" s="52" t="str">
        <f ca="1">IFERROR(INDEX(Data!$A$10:$O$842,MATCH(CONCATENATE($C115,E$1,$B115),Data!$J$10:$J$842,0),15),"")</f>
        <v/>
      </c>
      <c r="F115" s="52" t="str">
        <f ca="1">IFERROR(INDEX(Data!$A$10:$O$842,MATCH(CONCATENATE($C115,F$1,$B115),Data!$J$10:$J$842,0),15),"")</f>
        <v/>
      </c>
      <c r="G115" s="52" t="str">
        <f ca="1">IFERROR(INDEX(Data!$A$10:$O$842,MATCH(CONCATENATE($C115,G$1,$B115),Data!$J$10:$J$842,0),15),"")</f>
        <v/>
      </c>
      <c r="H115" s="52" t="str">
        <f ca="1">IFERROR(INDEX(Data!$A$10:$O$842,MATCH(CONCATENATE($C115,H$1,$B115),Data!$J$10:$J$842,0),15),"")</f>
        <v/>
      </c>
      <c r="I115" s="52" t="str">
        <f ca="1">IFERROR(INDEX(Data!$A$10:$O$842,MATCH(CONCATENATE($C115,I$1,$B115),Data!$J$10:$J$842,0),15),"")</f>
        <v/>
      </c>
    </row>
    <row r="116" spans="1:9" ht="39.950000000000003" customHeight="1">
      <c r="A116" s="57">
        <f>COUNTIF($C$1:C116,C116)+1</f>
        <v>18</v>
      </c>
      <c r="B116" s="57" t="str">
        <f t="shared" si="1"/>
        <v>FN</v>
      </c>
      <c r="C116" s="58" t="s">
        <v>14</v>
      </c>
      <c r="D116" s="52" t="str">
        <f ca="1">IFERROR(INDEX(Data!$A$10:$O$842,MATCH(CONCATENATE($C116,D$1,$B116),Data!$J$10:$J$842,0),15),"")</f>
        <v/>
      </c>
      <c r="E116" s="52" t="str">
        <f ca="1">IFERROR(INDEX(Data!$A$10:$O$842,MATCH(CONCATENATE($C116,E$1,$B116),Data!$J$10:$J$842,0),15),"")</f>
        <v/>
      </c>
      <c r="F116" s="52" t="str">
        <f ca="1">IFERROR(INDEX(Data!$A$10:$O$842,MATCH(CONCATENATE($C116,F$1,$B116),Data!$J$10:$J$842,0),15),"")</f>
        <v/>
      </c>
      <c r="G116" s="52" t="str">
        <f ca="1">IFERROR(INDEX(Data!$A$10:$O$842,MATCH(CONCATENATE($C116,G$1,$B116),Data!$J$10:$J$842,0),15),"")</f>
        <v/>
      </c>
      <c r="H116" s="52" t="str">
        <f ca="1">IFERROR(INDEX(Data!$A$10:$O$842,MATCH(CONCATENATE($C116,H$1,$B116),Data!$J$10:$J$842,0),15),"")</f>
        <v>PHY122(L1T2)B
703 --- FN</v>
      </c>
      <c r="I116" s="52" t="str">
        <f ca="1">IFERROR(INDEX(Data!$A$10:$O$842,MATCH(CONCATENATE($C116,I$1,$B116),Data!$J$10:$J$842,0),15),"")</f>
        <v>PHY122(L1T2)A
703 --- FN</v>
      </c>
    </row>
    <row r="117" spans="1:9" ht="39.950000000000003" customHeight="1">
      <c r="A117" s="57">
        <f>COUNTIF($C$1:C117,C117)+1</f>
        <v>18</v>
      </c>
      <c r="B117" s="57" t="str">
        <f t="shared" si="1"/>
        <v>FN</v>
      </c>
      <c r="C117" s="58" t="s">
        <v>15</v>
      </c>
      <c r="D117" s="52" t="str">
        <f ca="1">IFERROR(INDEX(Data!$A$10:$O$842,MATCH(CONCATENATE($C117,D$1,$B117),Data!$J$10:$J$842,0),15),"")</f>
        <v/>
      </c>
      <c r="E117" s="52" t="str">
        <f ca="1">IFERROR(INDEX(Data!$A$10:$O$842,MATCH(CONCATENATE($C117,E$1,$B117),Data!$J$10:$J$842,0),15),"")</f>
        <v/>
      </c>
      <c r="F117" s="52" t="str">
        <f ca="1">IFERROR(INDEX(Data!$A$10:$O$842,MATCH(CONCATENATE($C117,F$1,$B117),Data!$J$10:$J$842,0),15),"")</f>
        <v/>
      </c>
      <c r="G117" s="52" t="str">
        <f ca="1">IFERROR(INDEX(Data!$A$10:$O$842,MATCH(CONCATENATE($C117,G$1,$B117),Data!$J$10:$J$842,0),15),"")</f>
        <v/>
      </c>
      <c r="H117" s="52" t="str">
        <f ca="1">IFERROR(INDEX(Data!$A$10:$O$842,MATCH(CONCATENATE($C117,H$1,$B117),Data!$J$10:$J$842,0),15),"")</f>
        <v/>
      </c>
      <c r="I117" s="52" t="str">
        <f ca="1">IFERROR(INDEX(Data!$A$10:$O$842,MATCH(CONCATENATE($C117,I$1,$B117),Data!$J$10:$J$842,0),15),"")</f>
        <v/>
      </c>
    </row>
    <row r="118" spans="1:9" ht="39.950000000000003" customHeight="1">
      <c r="A118" s="57">
        <f>COUNTIF($C$1:C118,C118)+1</f>
        <v>18</v>
      </c>
      <c r="B118" s="57" t="str">
        <f t="shared" si="1"/>
        <v>FN</v>
      </c>
      <c r="C118" s="58" t="s">
        <v>16</v>
      </c>
      <c r="D118" s="52" t="str">
        <f ca="1">IFERROR(INDEX(Data!$A$10:$O$842,MATCH(CONCATENATE($C118,D$1,$B118),Data!$J$10:$J$842,0),15),"")</f>
        <v/>
      </c>
      <c r="E118" s="52" t="str">
        <f ca="1">IFERROR(INDEX(Data!$A$10:$O$842,MATCH(CONCATENATE($C118,E$1,$B118),Data!$J$10:$J$842,0),15),"")</f>
        <v/>
      </c>
      <c r="F118" s="52" t="str">
        <f ca="1">IFERROR(INDEX(Data!$A$10:$O$842,MATCH(CONCATENATE($C118,F$1,$B118),Data!$J$10:$J$842,0),15),"")</f>
        <v/>
      </c>
      <c r="G118" s="52" t="str">
        <f ca="1">IFERROR(INDEX(Data!$A$10:$O$842,MATCH(CONCATENATE($C118,G$1,$B118),Data!$J$10:$J$842,0),15),"")</f>
        <v/>
      </c>
      <c r="H118" s="52" t="str">
        <f ca="1">IFERROR(INDEX(Data!$A$10:$O$842,MATCH(CONCATENATE($C118,H$1,$B118),Data!$J$10:$J$842,0),15),"")</f>
        <v/>
      </c>
      <c r="I118" s="52" t="str">
        <f ca="1">IFERROR(INDEX(Data!$A$10:$O$842,MATCH(CONCATENATE($C118,I$1,$B118),Data!$J$10:$J$842,0),15),"")</f>
        <v/>
      </c>
    </row>
    <row r="119" spans="1:9" ht="39.950000000000003" customHeight="1">
      <c r="A119" s="57">
        <f>COUNTIF($C$1:C119,C119)+1</f>
        <v>18</v>
      </c>
      <c r="B119" s="57" t="str">
        <f t="shared" si="1"/>
        <v>FN</v>
      </c>
      <c r="C119" s="58" t="s">
        <v>17</v>
      </c>
      <c r="D119" s="52" t="str">
        <f ca="1">IFERROR(INDEX(Data!$A$10:$O$842,MATCH(CONCATENATE($C119,D$1,$B119),Data!$J$10:$J$842,0),15),"")</f>
        <v/>
      </c>
      <c r="E119" s="52" t="str">
        <f ca="1">IFERROR(INDEX(Data!$A$10:$O$842,MATCH(CONCATENATE($C119,E$1,$B119),Data!$J$10:$J$842,0),15),"")</f>
        <v/>
      </c>
      <c r="F119" s="52" t="str">
        <f ca="1">IFERROR(INDEX(Data!$A$10:$O$842,MATCH(CONCATENATE($C119,F$1,$B119),Data!$J$10:$J$842,0),15),"")</f>
        <v/>
      </c>
      <c r="G119" s="52" t="str">
        <f ca="1">IFERROR(INDEX(Data!$A$10:$O$842,MATCH(CONCATENATE($C119,G$1,$B119),Data!$J$10:$J$842,0),15),"")</f>
        <v/>
      </c>
      <c r="H119" s="52" t="str">
        <f ca="1">IFERROR(INDEX(Data!$A$10:$O$842,MATCH(CONCATENATE($C119,H$1,$B119),Data!$J$10:$J$842,0),15),"")</f>
        <v/>
      </c>
      <c r="I119" s="52" t="str">
        <f ca="1">IFERROR(INDEX(Data!$A$10:$O$842,MATCH(CONCATENATE($C119,I$1,$B119),Data!$J$10:$J$842,0),15),"")</f>
        <v/>
      </c>
    </row>
    <row r="120" spans="1:9" ht="39.950000000000003" customHeight="1">
      <c r="A120" s="60" t="s">
        <v>270</v>
      </c>
      <c r="B120" s="60" t="s">
        <v>270</v>
      </c>
      <c r="C120" s="60" t="s">
        <v>270</v>
      </c>
      <c r="D120" s="60" t="s">
        <v>270</v>
      </c>
      <c r="E120" s="60" t="s">
        <v>270</v>
      </c>
      <c r="F120" s="60" t="s">
        <v>270</v>
      </c>
      <c r="G120" s="60" t="s">
        <v>270</v>
      </c>
      <c r="H120" s="60" t="s">
        <v>270</v>
      </c>
      <c r="I120" s="60" t="s">
        <v>270</v>
      </c>
    </row>
    <row r="121" spans="1:9" ht="39.950000000000003" customHeight="1">
      <c r="A121" s="57">
        <f>COUNTIF($C$1:C121,C121)+1</f>
        <v>19</v>
      </c>
      <c r="B121" s="57" t="str">
        <f>VLOOKUP(A121,$K$4:$L$73,2,FALSE)</f>
        <v>FS</v>
      </c>
      <c r="C121" s="58" t="s">
        <v>0</v>
      </c>
      <c r="D121" s="52" t="str">
        <f ca="1">IFERROR(INDEX(Data!$A$10:$O$842,MATCH(CONCATENATE($C121,D$1,$B121),Data!$J$10:$J$842,0),15),"")</f>
        <v/>
      </c>
      <c r="E121" s="52" t="str">
        <f ca="1">IFERROR(INDEX(Data!$A$10:$O$842,MATCH(CONCATENATE($C121,E$1,$B121),Data!$J$10:$J$842,0),15),"")</f>
        <v/>
      </c>
      <c r="F121" s="52" t="str">
        <f ca="1">IFERROR(INDEX(Data!$A$10:$O$842,MATCH(CONCATENATE($C121,F$1,$B121),Data!$J$10:$J$842,0),15),"")</f>
        <v/>
      </c>
      <c r="G121" s="52" t="str">
        <f ca="1">IFERROR(INDEX(Data!$A$10:$O$842,MATCH(CONCATENATE($C121,G$1,$B121),Data!$J$10:$J$842,0),15),"")</f>
        <v/>
      </c>
      <c r="H121" s="52" t="str">
        <f ca="1">IFERROR(INDEX(Data!$A$10:$O$842,MATCH(CONCATENATE($C121,H$1,$B121),Data!$J$10:$J$842,0),15),"")</f>
        <v/>
      </c>
      <c r="I121" s="52" t="str">
        <f ca="1">IFERROR(INDEX(Data!$A$10:$O$842,MATCH(CONCATENATE($C121,I$1,$B121),Data!$J$10:$J$842,0),15),"")</f>
        <v/>
      </c>
    </row>
    <row r="122" spans="1:9" ht="39.950000000000003" customHeight="1">
      <c r="A122" s="57">
        <f>COUNTIF($C$1:C122,C122)+1</f>
        <v>19</v>
      </c>
      <c r="B122" s="57" t="str">
        <f t="shared" si="1"/>
        <v>FS</v>
      </c>
      <c r="C122" s="58" t="s">
        <v>13</v>
      </c>
      <c r="D122" s="52" t="str">
        <f ca="1">IFERROR(INDEX(Data!$A$10:$O$842,MATCH(CONCATENATE($C122,D$1,$B122),Data!$J$10:$J$842,0),15),"")</f>
        <v/>
      </c>
      <c r="E122" s="52" t="str">
        <f ca="1">IFERROR(INDEX(Data!$A$10:$O$842,MATCH(CONCATENATE($C122,E$1,$B122),Data!$J$10:$J$842,0),15),"")</f>
        <v/>
      </c>
      <c r="F122" s="52" t="str">
        <f ca="1">IFERROR(INDEX(Data!$A$10:$O$842,MATCH(CONCATENATE($C122,F$1,$B122),Data!$J$10:$J$842,0),15),"")</f>
        <v/>
      </c>
      <c r="G122" s="52" t="str">
        <f ca="1">IFERROR(INDEX(Data!$A$10:$O$842,MATCH(CONCATENATE($C122,G$1,$B122),Data!$J$10:$J$842,0),15),"")</f>
        <v>TE 205(L2T2)A
712 --- FS</v>
      </c>
      <c r="H122" s="52" t="str">
        <f ca="1">IFERROR(INDEX(Data!$A$10:$O$842,MATCH(CONCATENATE($C122,H$1,$B122),Data!$J$10:$J$842,0),15),"")</f>
        <v>TE205(L2T2)A
L-QC1
709 --- FS</v>
      </c>
      <c r="I122" s="52" t="str">
        <f ca="1">IFERROR(INDEX(Data!$A$10:$O$842,MATCH(CONCATENATE($C122,I$1,$B122),Data!$J$10:$J$842,0),15),"")</f>
        <v>TE205(L2T2)A
L-QC1
709 --- FS</v>
      </c>
    </row>
    <row r="123" spans="1:9" ht="39.950000000000003" customHeight="1">
      <c r="A123" s="57">
        <f>COUNTIF($C$1:C123,C123)+1</f>
        <v>19</v>
      </c>
      <c r="B123" s="57" t="str">
        <f t="shared" si="1"/>
        <v>FS</v>
      </c>
      <c r="C123" s="58" t="s">
        <v>14</v>
      </c>
      <c r="D123" s="52" t="str">
        <f ca="1">IFERROR(INDEX(Data!$A$10:$O$842,MATCH(CONCATENATE($C123,D$1,$B123),Data!$J$10:$J$842,0),15),"")</f>
        <v/>
      </c>
      <c r="E123" s="52" t="str">
        <f ca="1">IFERROR(INDEX(Data!$A$10:$O$842,MATCH(CONCATENATE($C123,E$1,$B123),Data!$J$10:$J$842,0),15),"")</f>
        <v/>
      </c>
      <c r="F123" s="52" t="str">
        <f ca="1">IFERROR(INDEX(Data!$A$10:$O$842,MATCH(CONCATENATE($C123,F$1,$B123),Data!$J$10:$J$842,0),15),"")</f>
        <v/>
      </c>
      <c r="G123" s="52" t="str">
        <f ca="1">IFERROR(INDEX(Data!$A$10:$O$842,MATCH(CONCATENATE($C123,G$1,$B123),Data!$J$10:$J$842,0),15),"")</f>
        <v/>
      </c>
      <c r="H123" s="52" t="str">
        <f ca="1">IFERROR(INDEX(Data!$A$10:$O$842,MATCH(CONCATENATE($C123,H$1,$B123),Data!$J$10:$J$842,0),15),"")</f>
        <v/>
      </c>
      <c r="I123" s="52" t="str">
        <f ca="1">IFERROR(INDEX(Data!$A$10:$O$842,MATCH(CONCATENATE($C123,I$1,$B123),Data!$J$10:$J$842,0),15),"")</f>
        <v/>
      </c>
    </row>
    <row r="124" spans="1:9" ht="39.950000000000003" customHeight="1">
      <c r="A124" s="57">
        <f>COUNTIF($C$1:C124,C124)+1</f>
        <v>19</v>
      </c>
      <c r="B124" s="57" t="str">
        <f t="shared" si="1"/>
        <v>FS</v>
      </c>
      <c r="C124" s="58" t="s">
        <v>15</v>
      </c>
      <c r="D124" s="52" t="str">
        <f ca="1">IFERROR(INDEX(Data!$A$10:$O$842,MATCH(CONCATENATE($C124,D$1,$B124),Data!$J$10:$J$842,0),15),"")</f>
        <v/>
      </c>
      <c r="E124" s="52" t="str">
        <f ca="1">IFERROR(INDEX(Data!$A$10:$O$842,MATCH(CONCATENATE($C124,E$1,$B124),Data!$J$10:$J$842,0),15),"")</f>
        <v/>
      </c>
      <c r="F124" s="52" t="str">
        <f ca="1">IFERROR(INDEX(Data!$A$10:$O$842,MATCH(CONCATENATE($C124,F$1,$B124),Data!$J$10:$J$842,0),15),"")</f>
        <v/>
      </c>
      <c r="G124" s="52" t="str">
        <f ca="1">IFERROR(INDEX(Data!$A$10:$O$842,MATCH(CONCATENATE($C124,G$1,$B124),Data!$J$10:$J$842,0),15),"")</f>
        <v/>
      </c>
      <c r="H124" s="52" t="str">
        <f ca="1">IFERROR(INDEX(Data!$A$10:$O$842,MATCH(CONCATENATE($C124,H$1,$B124),Data!$J$10:$J$842,0),15),"")</f>
        <v/>
      </c>
      <c r="I124" s="52" t="str">
        <f ca="1">IFERROR(INDEX(Data!$A$10:$O$842,MATCH(CONCATENATE($C124,I$1,$B124),Data!$J$10:$J$842,0),15),"")</f>
        <v/>
      </c>
    </row>
    <row r="125" spans="1:9" ht="39.950000000000003" customHeight="1">
      <c r="A125" s="57">
        <f>COUNTIF($C$1:C125,C125)+1</f>
        <v>19</v>
      </c>
      <c r="B125" s="57" t="str">
        <f t="shared" si="1"/>
        <v>FS</v>
      </c>
      <c r="C125" s="58" t="s">
        <v>16</v>
      </c>
      <c r="D125" s="52" t="str">
        <f ca="1">IFERROR(INDEX(Data!$A$10:$O$842,MATCH(CONCATENATE($C125,D$1,$B125),Data!$J$10:$J$842,0),15),"")</f>
        <v/>
      </c>
      <c r="E125" s="52" t="str">
        <f ca="1">IFERROR(INDEX(Data!$A$10:$O$842,MATCH(CONCATENATE($C125,E$1,$B125),Data!$J$10:$J$842,0),15),"")</f>
        <v/>
      </c>
      <c r="F125" s="52" t="str">
        <f ca="1">IFERROR(INDEX(Data!$A$10:$O$842,MATCH(CONCATENATE($C125,F$1,$B125),Data!$J$10:$J$842,0),15),"")</f>
        <v/>
      </c>
      <c r="G125" s="52" t="str">
        <f ca="1">IFERROR(INDEX(Data!$A$10:$O$842,MATCH(CONCATENATE($C125,G$1,$B125),Data!$J$10:$J$842,0),15),"")</f>
        <v/>
      </c>
      <c r="H125" s="52" t="str">
        <f ca="1">IFERROR(INDEX(Data!$A$10:$O$842,MATCH(CONCATENATE($C125,H$1,$B125),Data!$J$10:$J$842,0),15),"")</f>
        <v>TE212(L2T2)B
706 --- FS</v>
      </c>
      <c r="I125" s="52" t="str">
        <f ca="1">IFERROR(INDEX(Data!$A$10:$O$842,MATCH(CONCATENATE($C125,I$1,$B125),Data!$J$10:$J$842,0),15),"")</f>
        <v/>
      </c>
    </row>
    <row r="126" spans="1:9" ht="39.950000000000003" customHeight="1">
      <c r="A126" s="57">
        <f>COUNTIF($C$1:C126,C126)+1</f>
        <v>19</v>
      </c>
      <c r="B126" s="57" t="str">
        <f t="shared" si="1"/>
        <v>FS</v>
      </c>
      <c r="C126" s="58" t="s">
        <v>17</v>
      </c>
      <c r="D126" s="52" t="str">
        <f ca="1">IFERROR(INDEX(Data!$A$10:$O$842,MATCH(CONCATENATE($C126,D$1,$B126),Data!$J$10:$J$842,0),15),"")</f>
        <v/>
      </c>
      <c r="E126" s="52" t="str">
        <f ca="1">IFERROR(INDEX(Data!$A$10:$O$842,MATCH(CONCATENATE($C126,E$1,$B126),Data!$J$10:$J$842,0),15),"")</f>
        <v/>
      </c>
      <c r="F126" s="52" t="str">
        <f ca="1">IFERROR(INDEX(Data!$A$10:$O$842,MATCH(CONCATENATE($C126,F$1,$B126),Data!$J$10:$J$842,0),15),"")</f>
        <v>TE111(L1T1)D
301P --- FS</v>
      </c>
      <c r="G126" s="52" t="str">
        <f ca="1">IFERROR(INDEX(Data!$A$10:$O$842,MATCH(CONCATENATE($C126,G$1,$B126),Data!$J$10:$J$842,0),15),"")</f>
        <v/>
      </c>
      <c r="H126" s="52" t="str">
        <f ca="1">IFERROR(INDEX(Data!$A$10:$O$842,MATCH(CONCATENATE($C126,H$1,$B126),Data!$J$10:$J$842,0),15),"")</f>
        <v>TE212(L2T2)B
301P --- FS</v>
      </c>
      <c r="I126" s="52" t="str">
        <f ca="1">IFERROR(INDEX(Data!$A$10:$O$842,MATCH(CONCATENATE($C126,I$1,$B126),Data!$J$10:$J$842,0),15),"")</f>
        <v>TE 205(L2T2)A
301P --- FS</v>
      </c>
    </row>
    <row r="127" spans="1:9" ht="39.950000000000003" customHeight="1">
      <c r="A127" s="60" t="s">
        <v>270</v>
      </c>
      <c r="B127" s="60" t="s">
        <v>270</v>
      </c>
      <c r="C127" s="60" t="s">
        <v>270</v>
      </c>
      <c r="D127" s="60" t="s">
        <v>270</v>
      </c>
      <c r="E127" s="60" t="s">
        <v>270</v>
      </c>
      <c r="F127" s="60" t="s">
        <v>270</v>
      </c>
      <c r="G127" s="60" t="s">
        <v>270</v>
      </c>
      <c r="H127" s="60" t="s">
        <v>270</v>
      </c>
      <c r="I127" s="60" t="s">
        <v>270</v>
      </c>
    </row>
    <row r="128" spans="1:9" ht="39.950000000000003" customHeight="1">
      <c r="A128" s="57">
        <f>COUNTIF($C$1:C128,C128)+1</f>
        <v>20</v>
      </c>
      <c r="B128" s="57" t="str">
        <f>VLOOKUP(A128,$K$4:$L$73,2,FALSE)</f>
        <v>KSS</v>
      </c>
      <c r="C128" s="58" t="s">
        <v>0</v>
      </c>
      <c r="D128" s="52" t="str">
        <f ca="1">IFERROR(INDEX(Data!$A$10:$O$842,MATCH(CONCATENATE($C128,D$1,$B128),Data!$J$10:$J$842,0),15),"")</f>
        <v/>
      </c>
      <c r="E128" s="52" t="str">
        <f ca="1">IFERROR(INDEX(Data!$A$10:$O$842,MATCH(CONCATENATE($C128,E$1,$B128),Data!$J$10:$J$842,0),15),"")</f>
        <v/>
      </c>
      <c r="F128" s="52" t="str">
        <f ca="1">IFERROR(INDEX(Data!$A$10:$O$842,MATCH(CONCATENATE($C128,F$1,$B128),Data!$J$10:$J$842,0),15),"")</f>
        <v/>
      </c>
      <c r="G128" s="52" t="str">
        <f ca="1">IFERROR(INDEX(Data!$A$10:$O$842,MATCH(CONCATENATE($C128,G$1,$B128),Data!$J$10:$J$842,0),15),"")</f>
        <v>TE133(L1T3)F
705 --- KSS</v>
      </c>
      <c r="H128" s="52" t="str">
        <f ca="1">IFERROR(INDEX(Data!$A$10:$O$842,MATCH(CONCATENATE($C128,H$1,$B128),Data!$J$10:$J$842,0),15),"")</f>
        <v/>
      </c>
      <c r="I128" s="52" t="str">
        <f ca="1">IFERROR(INDEX(Data!$A$10:$O$842,MATCH(CONCATENATE($C128,I$1,$B128),Data!$J$10:$J$842,0),15),"")</f>
        <v>TE133(L1T3)E
701 --- KSS</v>
      </c>
    </row>
    <row r="129" spans="1:9" ht="39.950000000000003" customHeight="1">
      <c r="A129" s="57">
        <f>COUNTIF($C$1:C129,C129)+1</f>
        <v>20</v>
      </c>
      <c r="B129" s="57" t="str">
        <f t="shared" si="1"/>
        <v>KSS</v>
      </c>
      <c r="C129" s="58" t="s">
        <v>13</v>
      </c>
      <c r="D129" s="52" t="str">
        <f ca="1">IFERROR(INDEX(Data!$A$10:$O$842,MATCH(CONCATENATE($C129,D$1,$B129),Data!$J$10:$J$842,0),15),"")</f>
        <v/>
      </c>
      <c r="E129" s="52" t="str">
        <f ca="1">IFERROR(INDEX(Data!$A$10:$O$842,MATCH(CONCATENATE($C129,E$1,$B129),Data!$J$10:$J$842,0),15),"")</f>
        <v>TE133(L1T3)D
705 --- KSS</v>
      </c>
      <c r="F129" s="52" t="str">
        <f ca="1">IFERROR(INDEX(Data!$A$10:$O$842,MATCH(CONCATENATE($C129,F$1,$B129),Data!$J$10:$J$842,0),15),"")</f>
        <v/>
      </c>
      <c r="G129" s="52" t="str">
        <f ca="1">IFERROR(INDEX(Data!$A$10:$O$842,MATCH(CONCATENATE($C129,G$1,$B129),Data!$J$10:$J$842,0),15),"")</f>
        <v/>
      </c>
      <c r="H129" s="52" t="str">
        <f ca="1">IFERROR(INDEX(Data!$A$10:$O$842,MATCH(CONCATENATE($C129,H$1,$B129),Data!$J$10:$J$842,0),15),"")</f>
        <v/>
      </c>
      <c r="I129" s="52" t="str">
        <f ca="1">IFERROR(INDEX(Data!$A$10:$O$842,MATCH(CONCATENATE($C129,I$1,$B129),Data!$J$10:$J$842,0),15),"")</f>
        <v>TE133(L1T3)E
702 --- KSS</v>
      </c>
    </row>
    <row r="130" spans="1:9" ht="39.950000000000003" customHeight="1">
      <c r="A130" s="57">
        <f>COUNTIF($C$1:C130,C130)+1</f>
        <v>20</v>
      </c>
      <c r="B130" s="57" t="str">
        <f t="shared" si="1"/>
        <v>KSS</v>
      </c>
      <c r="C130" s="58" t="s">
        <v>14</v>
      </c>
      <c r="D130" s="52" t="str">
        <f ca="1">IFERROR(INDEX(Data!$A$10:$O$842,MATCH(CONCATENATE($C130,D$1,$B130),Data!$J$10:$J$842,0),15),"")</f>
        <v/>
      </c>
      <c r="E130" s="52" t="str">
        <f ca="1">IFERROR(INDEX(Data!$A$10:$O$842,MATCH(CONCATENATE($C130,E$1,$B130),Data!$J$10:$J$842,0),15),"")</f>
        <v/>
      </c>
      <c r="F130" s="52" t="str">
        <f ca="1">IFERROR(INDEX(Data!$A$10:$O$842,MATCH(CONCATENATE($C130,F$1,$B130),Data!$J$10:$J$842,0),15),"")</f>
        <v/>
      </c>
      <c r="G130" s="52" t="str">
        <f ca="1">IFERROR(INDEX(Data!$A$10:$O$842,MATCH(CONCATENATE($C130,G$1,$B130),Data!$J$10:$J$842,0),15),"")</f>
        <v/>
      </c>
      <c r="H130" s="52" t="str">
        <f ca="1">IFERROR(INDEX(Data!$A$10:$O$842,MATCH(CONCATENATE($C130,H$1,$B130),Data!$J$10:$J$842,0),15),"")</f>
        <v/>
      </c>
      <c r="I130" s="52" t="str">
        <f ca="1">IFERROR(INDEX(Data!$A$10:$O$842,MATCH(CONCATENATE($C130,I$1,$B130),Data!$J$10:$J$842,0),15),"")</f>
        <v/>
      </c>
    </row>
    <row r="131" spans="1:9" ht="39.950000000000003" customHeight="1">
      <c r="A131" s="57">
        <f>COUNTIF($C$1:C131,C131)+1</f>
        <v>20</v>
      </c>
      <c r="B131" s="57" t="str">
        <f t="shared" ref="B131:B194" si="2">VLOOKUP(A131,$K$4:$L$73,2,FALSE)</f>
        <v>KSS</v>
      </c>
      <c r="C131" s="58" t="s">
        <v>15</v>
      </c>
      <c r="D131" s="52" t="str">
        <f ca="1">IFERROR(INDEX(Data!$A$10:$O$842,MATCH(CONCATENATE($C131,D$1,$B131),Data!$J$10:$J$842,0),15),"")</f>
        <v/>
      </c>
      <c r="E131" s="52" t="str">
        <f ca="1">IFERROR(INDEX(Data!$A$10:$O$842,MATCH(CONCATENATE($C131,E$1,$B131),Data!$J$10:$J$842,0),15),"")</f>
        <v/>
      </c>
      <c r="F131" s="52" t="str">
        <f ca="1">IFERROR(INDEX(Data!$A$10:$O$842,MATCH(CONCATENATE($C131,F$1,$B131),Data!$J$10:$J$842,0),15),"")</f>
        <v/>
      </c>
      <c r="G131" s="52" t="str">
        <f ca="1">IFERROR(INDEX(Data!$A$10:$O$842,MATCH(CONCATENATE($C131,G$1,$B131),Data!$J$10:$J$842,0),15),"")</f>
        <v/>
      </c>
      <c r="H131" s="52" t="str">
        <f ca="1">IFERROR(INDEX(Data!$A$10:$O$842,MATCH(CONCATENATE($C131,H$1,$B131),Data!$J$10:$J$842,0),15),"")</f>
        <v/>
      </c>
      <c r="I131" s="52" t="str">
        <f ca="1">IFERROR(INDEX(Data!$A$10:$O$842,MATCH(CONCATENATE($C131,I$1,$B131),Data!$J$10:$J$842,0),15),"")</f>
        <v/>
      </c>
    </row>
    <row r="132" spans="1:9" ht="39.950000000000003" customHeight="1">
      <c r="A132" s="57">
        <f>COUNTIF($C$1:C132,C132)+1</f>
        <v>20</v>
      </c>
      <c r="B132" s="57" t="str">
        <f t="shared" si="2"/>
        <v>KSS</v>
      </c>
      <c r="C132" s="58" t="s">
        <v>16</v>
      </c>
      <c r="D132" s="52" t="str">
        <f ca="1">IFERROR(INDEX(Data!$A$10:$O$842,MATCH(CONCATENATE($C132,D$1,$B132),Data!$J$10:$J$842,0),15),"")</f>
        <v/>
      </c>
      <c r="E132" s="52" t="str">
        <f ca="1">IFERROR(INDEX(Data!$A$10:$O$842,MATCH(CONCATENATE($C132,E$1,$B132),Data!$J$10:$J$842,0),15),"")</f>
        <v/>
      </c>
      <c r="F132" s="52" t="str">
        <f ca="1">IFERROR(INDEX(Data!$A$10:$O$842,MATCH(CONCATENATE($C132,F$1,$B132),Data!$J$10:$J$842,0),15),"")</f>
        <v/>
      </c>
      <c r="G132" s="52" t="str">
        <f ca="1">IFERROR(INDEX(Data!$A$10:$O$842,MATCH(CONCATENATE($C132,G$1,$B132),Data!$J$10:$J$842,0),15),"")</f>
        <v>TE133(L1T3)D
702 --- KSS</v>
      </c>
      <c r="H132" s="52" t="str">
        <f ca="1">IFERROR(INDEX(Data!$A$10:$O$842,MATCH(CONCATENATE($C132,H$1,$B132),Data!$J$10:$J$842,0),15),"")</f>
        <v/>
      </c>
      <c r="I132" s="52" t="str">
        <f ca="1">IFERROR(INDEX(Data!$A$10:$O$842,MATCH(CONCATENATE($C132,I$1,$B132),Data!$J$10:$J$842,0),15),"")</f>
        <v/>
      </c>
    </row>
    <row r="133" spans="1:9" ht="39.950000000000003" customHeight="1">
      <c r="A133" s="57">
        <f>COUNTIF($C$1:C133,C133)+1</f>
        <v>20</v>
      </c>
      <c r="B133" s="57" t="str">
        <f t="shared" si="2"/>
        <v>KSS</v>
      </c>
      <c r="C133" s="58" t="s">
        <v>17</v>
      </c>
      <c r="D133" s="52" t="str">
        <f ca="1">IFERROR(INDEX(Data!$A$10:$O$842,MATCH(CONCATENATE($C133,D$1,$B133),Data!$J$10:$J$842,0),15),"")</f>
        <v/>
      </c>
      <c r="E133" s="52" t="str">
        <f ca="1">IFERROR(INDEX(Data!$A$10:$O$842,MATCH(CONCATENATE($C133,E$1,$B133),Data!$J$10:$J$842,0),15),"")</f>
        <v/>
      </c>
      <c r="F133" s="52" t="str">
        <f ca="1">IFERROR(INDEX(Data!$A$10:$O$842,MATCH(CONCATENATE($C133,F$1,$B133),Data!$J$10:$J$842,0),15),"")</f>
        <v/>
      </c>
      <c r="G133" s="52" t="str">
        <f ca="1">IFERROR(INDEX(Data!$A$10:$O$842,MATCH(CONCATENATE($C133,G$1,$B133),Data!$J$10:$J$842,0),15),"")</f>
        <v/>
      </c>
      <c r="H133" s="52" t="str">
        <f ca="1">IFERROR(INDEX(Data!$A$10:$O$842,MATCH(CONCATENATE($C133,H$1,$B133),Data!$J$10:$J$842,0),15),"")</f>
        <v/>
      </c>
      <c r="I133" s="52" t="str">
        <f ca="1">IFERROR(INDEX(Data!$A$10:$O$842,MATCH(CONCATENATE($C133,I$1,$B133),Data!$J$10:$J$842,0),15),"")</f>
        <v>TE133(L1T3)F
711 --- KSS</v>
      </c>
    </row>
    <row r="134" spans="1:9" ht="39.950000000000003" customHeight="1">
      <c r="A134" s="60" t="s">
        <v>270</v>
      </c>
      <c r="B134" s="60" t="s">
        <v>270</v>
      </c>
      <c r="C134" s="60" t="s">
        <v>270</v>
      </c>
      <c r="D134" s="60" t="s">
        <v>270</v>
      </c>
      <c r="E134" s="60" t="s">
        <v>270</v>
      </c>
      <c r="F134" s="60" t="s">
        <v>270</v>
      </c>
      <c r="G134" s="60" t="s">
        <v>270</v>
      </c>
      <c r="H134" s="60" t="s">
        <v>270</v>
      </c>
      <c r="I134" s="60" t="s">
        <v>270</v>
      </c>
    </row>
    <row r="135" spans="1:9" ht="39.950000000000003" customHeight="1">
      <c r="A135" s="57">
        <f>COUNTIF($C$1:C135,C135)+1</f>
        <v>21</v>
      </c>
      <c r="B135" s="57" t="str">
        <f>VLOOKUP(A135,$K$4:$L$73,2,FALSE)</f>
        <v>MAB</v>
      </c>
      <c r="C135" s="58" t="s">
        <v>0</v>
      </c>
      <c r="D135" s="52" t="str">
        <f ca="1">IFERROR(INDEX(Data!$A$10:$O$842,MATCH(CONCATENATE($C135,D$1,$B135),Data!$J$10:$J$842,0),15),"")</f>
        <v/>
      </c>
      <c r="E135" s="52" t="str">
        <f ca="1">IFERROR(INDEX(Data!$A$10:$O$842,MATCH(CONCATENATE($C135,E$1,$B135),Data!$J$10:$J$842,0),15),"")</f>
        <v/>
      </c>
      <c r="F135" s="52" t="str">
        <f ca="1">IFERROR(INDEX(Data!$A$10:$O$842,MATCH(CONCATENATE($C135,F$1,$B135),Data!$J$10:$J$842,0),15),"")</f>
        <v/>
      </c>
      <c r="G135" s="52" t="str">
        <f ca="1">IFERROR(INDEX(Data!$A$10:$O$842,MATCH(CONCATENATE($C135,G$1,$B135),Data!$J$10:$J$842,0),15),"")</f>
        <v/>
      </c>
      <c r="H135" s="52" t="str">
        <f ca="1">IFERROR(INDEX(Data!$A$10:$O$842,MATCH(CONCATENATE($C135,H$1,$B135),Data!$J$10:$J$842,0),15),"")</f>
        <v/>
      </c>
      <c r="I135" s="52" t="str">
        <f ca="1">IFERROR(INDEX(Data!$A$10:$O$842,MATCH(CONCATENATE($C135,I$1,$B135),Data!$J$10:$J$842,0),15),"")</f>
        <v/>
      </c>
    </row>
    <row r="136" spans="1:9" ht="39.950000000000003" customHeight="1">
      <c r="A136" s="57">
        <f>COUNTIF($C$1:C136,C136)+1</f>
        <v>21</v>
      </c>
      <c r="B136" s="57" t="str">
        <f t="shared" si="2"/>
        <v>MAB</v>
      </c>
      <c r="C136" s="58" t="s">
        <v>13</v>
      </c>
      <c r="D136" s="52" t="str">
        <f ca="1">IFERROR(INDEX(Data!$A$10:$O$842,MATCH(CONCATENATE($C136,D$1,$B136),Data!$J$10:$J$842,0),15),"")</f>
        <v/>
      </c>
      <c r="E136" s="52" t="str">
        <f ca="1">IFERROR(INDEX(Data!$A$10:$O$842,MATCH(CONCATENATE($C136,E$1,$B136),Data!$J$10:$J$842,0),15),"")</f>
        <v/>
      </c>
      <c r="F136" s="52" t="str">
        <f ca="1">IFERROR(INDEX(Data!$A$10:$O$842,MATCH(CONCATENATE($C136,F$1,$B136),Data!$J$10:$J$842,0),15),"")</f>
        <v>TE308 (L3T2)A
706 --- MAB</v>
      </c>
      <c r="G136" s="52" t="str">
        <f ca="1">IFERROR(INDEX(Data!$A$10:$O$842,MATCH(CONCATENATE($C136,G$1,$B136),Data!$J$10:$J$842,0),15),"")</f>
        <v>TE204(L2T3)A
702 --- MAB</v>
      </c>
      <c r="H136" s="52" t="str">
        <f ca="1">IFERROR(INDEX(Data!$A$10:$O$842,MATCH(CONCATENATE($C136,H$1,$B136),Data!$J$10:$J$842,0),15),"")</f>
        <v>TE204(L2T3)A
L-App --- MAB</v>
      </c>
      <c r="I136" s="52" t="str">
        <f ca="1">IFERROR(INDEX(Data!$A$10:$O$842,MATCH(CONCATENATE($C136,I$1,$B136),Data!$J$10:$J$842,0),15),"")</f>
        <v>TE204(L2T3)A
L-App --- MAB</v>
      </c>
    </row>
    <row r="137" spans="1:9" ht="39.950000000000003" customHeight="1">
      <c r="A137" s="57">
        <f>COUNTIF($C$1:C137,C137)+1</f>
        <v>21</v>
      </c>
      <c r="B137" s="57" t="str">
        <f t="shared" si="2"/>
        <v>MAB</v>
      </c>
      <c r="C137" s="58" t="s">
        <v>14</v>
      </c>
      <c r="D137" s="52" t="str">
        <f ca="1">IFERROR(INDEX(Data!$A$10:$O$842,MATCH(CONCATENATE($C137,D$1,$B137),Data!$J$10:$J$842,0),15),"")</f>
        <v/>
      </c>
      <c r="E137" s="52" t="str">
        <f ca="1">IFERROR(INDEX(Data!$A$10:$O$842,MATCH(CONCATENATE($C137,E$1,$B137),Data!$J$10:$J$842,0),15),"")</f>
        <v/>
      </c>
      <c r="F137" s="52" t="str">
        <f ca="1">IFERROR(INDEX(Data!$A$10:$O$842,MATCH(CONCATENATE($C137,F$1,$B137),Data!$J$10:$J$842,0),15),"")</f>
        <v/>
      </c>
      <c r="G137" s="52" t="str">
        <f ca="1">IFERROR(INDEX(Data!$A$10:$O$842,MATCH(CONCATENATE($C137,G$1,$B137),Data!$J$10:$J$842,0),15),"")</f>
        <v/>
      </c>
      <c r="H137" s="52" t="str">
        <f ca="1">IFERROR(INDEX(Data!$A$10:$O$842,MATCH(CONCATENATE($C137,H$1,$B137),Data!$J$10:$J$842,0),15),"")</f>
        <v/>
      </c>
      <c r="I137" s="52" t="str">
        <f ca="1">IFERROR(INDEX(Data!$A$10:$O$842,MATCH(CONCATENATE($C137,I$1,$B137),Data!$J$10:$J$842,0),15),"")</f>
        <v/>
      </c>
    </row>
    <row r="138" spans="1:9" ht="39.950000000000003" customHeight="1">
      <c r="A138" s="57">
        <f>COUNTIF($C$1:C138,C138)+1</f>
        <v>21</v>
      </c>
      <c r="B138" s="57" t="str">
        <f t="shared" si="2"/>
        <v>MAB</v>
      </c>
      <c r="C138" s="58" t="s">
        <v>15</v>
      </c>
      <c r="D138" s="52" t="str">
        <f ca="1">IFERROR(INDEX(Data!$A$10:$O$842,MATCH(CONCATENATE($C138,D$1,$B138),Data!$J$10:$J$842,0),15),"")</f>
        <v/>
      </c>
      <c r="E138" s="52" t="str">
        <f ca="1">IFERROR(INDEX(Data!$A$10:$O$842,MATCH(CONCATENATE($C138,E$1,$B138),Data!$J$10:$J$842,0),15),"")</f>
        <v/>
      </c>
      <c r="F138" s="52" t="str">
        <f ca="1">IFERROR(INDEX(Data!$A$10:$O$842,MATCH(CONCATENATE($C138,F$1,$B138),Data!$J$10:$J$842,0),15),"")</f>
        <v>TE204(L2T3)A
706 --- MAB</v>
      </c>
      <c r="G138" s="52" t="str">
        <f ca="1">IFERROR(INDEX(Data!$A$10:$O$842,MATCH(CONCATENATE($C138,G$1,$B138),Data!$J$10:$J$842,0),15),"")</f>
        <v>TE308 (L3T2)B
706 --- MAB</v>
      </c>
      <c r="H138" s="52" t="str">
        <f ca="1">IFERROR(INDEX(Data!$A$10:$O$842,MATCH(CONCATENATE($C138,H$1,$B138),Data!$J$10:$J$842,0),15),"")</f>
        <v>TE308 (L3T2)B
L-App --- MAB</v>
      </c>
      <c r="I138" s="52" t="str">
        <f ca="1">IFERROR(INDEX(Data!$A$10:$O$842,MATCH(CONCATENATE($C138,I$1,$B138),Data!$J$10:$J$842,0),15),"")</f>
        <v>TE308 (L3T2)B
L-App --- MAB</v>
      </c>
    </row>
    <row r="139" spans="1:9" ht="39.950000000000003" customHeight="1">
      <c r="A139" s="57">
        <f>COUNTIF($C$1:C139,C139)+1</f>
        <v>21</v>
      </c>
      <c r="B139" s="57" t="str">
        <f t="shared" si="2"/>
        <v>MAB</v>
      </c>
      <c r="C139" s="58" t="s">
        <v>16</v>
      </c>
      <c r="D139" s="52" t="str">
        <f ca="1">IFERROR(INDEX(Data!$A$10:$O$842,MATCH(CONCATENATE($C139,D$1,$B139),Data!$J$10:$J$842,0),15),"")</f>
        <v/>
      </c>
      <c r="E139" s="52" t="str">
        <f ca="1">IFERROR(INDEX(Data!$A$10:$O$842,MATCH(CONCATENATE($C139,E$1,$B139),Data!$J$10:$J$842,0),15),"")</f>
        <v/>
      </c>
      <c r="F139" s="52" t="str">
        <f ca="1">IFERROR(INDEX(Data!$A$10:$O$842,MATCH(CONCATENATE($C139,F$1,$B139),Data!$J$10:$J$842,0),15),"")</f>
        <v>TE308(L3T2)B
706 --- MAB</v>
      </c>
      <c r="G139" s="52" t="str">
        <f ca="1">IFERROR(INDEX(Data!$A$10:$O$842,MATCH(CONCATENATE($C139,G$1,$B139),Data!$J$10:$J$842,0),15),"")</f>
        <v>TE308(L3T2)A
706 --- MAB</v>
      </c>
      <c r="H139" s="52" t="str">
        <f ca="1">IFERROR(INDEX(Data!$A$10:$O$842,MATCH(CONCATENATE($C139,H$1,$B139),Data!$J$10:$J$842,0),15),"")</f>
        <v>TE308 (L3T2)A
L-App --- MAB</v>
      </c>
      <c r="I139" s="52" t="str">
        <f ca="1">IFERROR(INDEX(Data!$A$10:$O$842,MATCH(CONCATENATE($C139,I$1,$B139),Data!$J$10:$J$842,0),15),"")</f>
        <v>TE308 (L3T2)A
L-App --- MAB</v>
      </c>
    </row>
    <row r="140" spans="1:9" ht="39.950000000000003" customHeight="1">
      <c r="A140" s="57">
        <f>COUNTIF($C$1:C140,C140)+1</f>
        <v>21</v>
      </c>
      <c r="B140" s="57" t="str">
        <f t="shared" si="2"/>
        <v>MAB</v>
      </c>
      <c r="C140" s="58" t="s">
        <v>17</v>
      </c>
      <c r="D140" s="52" t="str">
        <f ca="1">IFERROR(INDEX(Data!$A$10:$O$842,MATCH(CONCATENATE($C140,D$1,$B140),Data!$J$10:$J$842,0),15),"")</f>
        <v/>
      </c>
      <c r="E140" s="52" t="str">
        <f ca="1">IFERROR(INDEX(Data!$A$10:$O$842,MATCH(CONCATENATE($C140,E$1,$B140),Data!$J$10:$J$842,0),15),"")</f>
        <v/>
      </c>
      <c r="F140" s="52" t="str">
        <f ca="1">IFERROR(INDEX(Data!$A$10:$O$842,MATCH(CONCATENATE($C140,F$1,$B140),Data!$J$10:$J$842,0),15),"")</f>
        <v/>
      </c>
      <c r="G140" s="52" t="str">
        <f ca="1">IFERROR(INDEX(Data!$A$10:$O$842,MATCH(CONCATENATE($C140,G$1,$B140),Data!$J$10:$J$842,0),15),"")</f>
        <v/>
      </c>
      <c r="H140" s="52" t="str">
        <f ca="1">IFERROR(INDEX(Data!$A$10:$O$842,MATCH(CONCATENATE($C140,H$1,$B140),Data!$J$10:$J$842,0),15),"")</f>
        <v/>
      </c>
      <c r="I140" s="52" t="str">
        <f ca="1">IFERROR(INDEX(Data!$A$10:$O$842,MATCH(CONCATENATE($C140,I$1,$B140),Data!$J$10:$J$842,0),15),"")</f>
        <v/>
      </c>
    </row>
    <row r="141" spans="1:9" ht="39.950000000000003" customHeight="1">
      <c r="A141" s="60" t="s">
        <v>270</v>
      </c>
      <c r="B141" s="60" t="s">
        <v>270</v>
      </c>
      <c r="C141" s="60" t="s">
        <v>270</v>
      </c>
      <c r="D141" s="60" t="s">
        <v>270</v>
      </c>
      <c r="E141" s="60" t="s">
        <v>270</v>
      </c>
      <c r="F141" s="60" t="s">
        <v>270</v>
      </c>
      <c r="G141" s="60" t="s">
        <v>270</v>
      </c>
      <c r="H141" s="60" t="s">
        <v>270</v>
      </c>
      <c r="I141" s="60" t="s">
        <v>270</v>
      </c>
    </row>
    <row r="142" spans="1:9" ht="39.950000000000003" customHeight="1">
      <c r="A142" s="57">
        <f>COUNTIF($C$1:C142,C142)+1</f>
        <v>22</v>
      </c>
      <c r="B142" s="57" t="str">
        <f>VLOOKUP(A142,$K$4:$L$73,2,FALSE)</f>
        <v>MH</v>
      </c>
      <c r="C142" s="58" t="s">
        <v>0</v>
      </c>
      <c r="D142" s="52" t="str">
        <f ca="1">IFERROR(INDEX(Data!$A$10:$O$842,MATCH(CONCATENATE($C142,D$1,$B142),Data!$J$10:$J$842,0),15),"")</f>
        <v/>
      </c>
      <c r="E142" s="52" t="str">
        <f ca="1">IFERROR(INDEX(Data!$A$10:$O$842,MATCH(CONCATENATE($C142,E$1,$B142),Data!$J$10:$J$842,0),15),"")</f>
        <v/>
      </c>
      <c r="F142" s="52" t="str">
        <f ca="1">IFERROR(INDEX(Data!$A$10:$O$842,MATCH(CONCATENATE($C142,F$1,$B142),Data!$J$10:$J$842,0),15),"")</f>
        <v/>
      </c>
      <c r="G142" s="52" t="str">
        <f ca="1">IFERROR(INDEX(Data!$A$10:$O$842,MATCH(CONCATENATE($C142,G$1,$B142),Data!$J$10:$J$842,0),15),"")</f>
        <v/>
      </c>
      <c r="H142" s="52" t="str">
        <f ca="1">IFERROR(INDEX(Data!$A$10:$O$842,MATCH(CONCATENATE($C142,H$1,$B142),Data!$J$10:$J$842,0),15),"")</f>
        <v/>
      </c>
      <c r="I142" s="52" t="str">
        <f ca="1">IFERROR(INDEX(Data!$A$10:$O$842,MATCH(CONCATENATE($C142,I$1,$B142),Data!$J$10:$J$842,0),15),"")</f>
        <v/>
      </c>
    </row>
    <row r="143" spans="1:9" ht="39.950000000000003" customHeight="1">
      <c r="A143" s="57">
        <f>COUNTIF($C$1:C143,C143)+1</f>
        <v>22</v>
      </c>
      <c r="B143" s="57" t="str">
        <f t="shared" si="2"/>
        <v>MH</v>
      </c>
      <c r="C143" s="58" t="s">
        <v>13</v>
      </c>
      <c r="D143" s="52" t="str">
        <f ca="1">IFERROR(INDEX(Data!$A$10:$O$842,MATCH(CONCATENATE($C143,D$1,$B143),Data!$J$10:$J$842,0),15),"")</f>
        <v/>
      </c>
      <c r="E143" s="52" t="str">
        <f ca="1">IFERROR(INDEX(Data!$A$10:$O$842,MATCH(CONCATENATE($C143,E$1,$B143),Data!$J$10:$J$842,0),15),"")</f>
        <v>TE409(L4T1)A
301 --- MH</v>
      </c>
      <c r="F143" s="52" t="str">
        <f ca="1">IFERROR(INDEX(Data!$A$10:$O$842,MATCH(CONCATENATE($C143,F$1,$B143),Data!$J$10:$J$842,0),15),"")</f>
        <v/>
      </c>
      <c r="G143" s="52" t="str">
        <f ca="1">IFERROR(INDEX(Data!$A$10:$O$842,MATCH(CONCATENATE($C143,G$1,$B143),Data!$J$10:$J$842,0),15),"")</f>
        <v>TE409(L4T1)B
301 --- MH</v>
      </c>
      <c r="H143" s="52" t="str">
        <f ca="1">IFERROR(INDEX(Data!$A$10:$O$842,MATCH(CONCATENATE($C143,H$1,$B143),Data!$J$10:$J$842,0),15),"")</f>
        <v/>
      </c>
      <c r="I143" s="52" t="str">
        <f ca="1">IFERROR(INDEX(Data!$A$10:$O$842,MATCH(CONCATENATE($C143,I$1,$B143),Data!$J$10:$J$842,0),15),"")</f>
        <v/>
      </c>
    </row>
    <row r="144" spans="1:9" ht="39.950000000000003" customHeight="1">
      <c r="A144" s="57">
        <f>COUNTIF($C$1:C144,C144)+1</f>
        <v>22</v>
      </c>
      <c r="B144" s="57" t="str">
        <f t="shared" si="2"/>
        <v>MH</v>
      </c>
      <c r="C144" s="58" t="s">
        <v>14</v>
      </c>
      <c r="D144" s="52" t="str">
        <f ca="1">IFERROR(INDEX(Data!$A$10:$O$842,MATCH(CONCATENATE($C144,D$1,$B144),Data!$J$10:$J$842,0),15),"")</f>
        <v>TE409(L4T1)C
301 --- MH</v>
      </c>
      <c r="E144" s="52" t="str">
        <f ca="1">IFERROR(INDEX(Data!$A$10:$O$842,MATCH(CONCATENATE($C144,E$1,$B144),Data!$J$10:$J$842,0),15),"")</f>
        <v/>
      </c>
      <c r="F144" s="52" t="str">
        <f ca="1">IFERROR(INDEX(Data!$A$10:$O$842,MATCH(CONCATENATE($C144,F$1,$B144),Data!$J$10:$J$842,0),15),"")</f>
        <v/>
      </c>
      <c r="G144" s="52" t="str">
        <f ca="1">IFERROR(INDEX(Data!$A$10:$O$842,MATCH(CONCATENATE($C144,G$1,$B144),Data!$J$10:$J$842,0),15),"")</f>
        <v>TE409(L4T1)E
301 --- MH</v>
      </c>
      <c r="H144" s="52" t="str">
        <f ca="1">IFERROR(INDEX(Data!$A$10:$O$842,MATCH(CONCATENATE($C144,H$1,$B144),Data!$J$10:$J$842,0),15),"")</f>
        <v/>
      </c>
      <c r="I144" s="52" t="str">
        <f ca="1">IFERROR(INDEX(Data!$A$10:$O$842,MATCH(CONCATENATE($C144,I$1,$B144),Data!$J$10:$J$842,0),15),"")</f>
        <v/>
      </c>
    </row>
    <row r="145" spans="1:9" ht="39.950000000000003" customHeight="1">
      <c r="A145" s="57">
        <f>COUNTIF($C$1:C145,C145)+1</f>
        <v>22</v>
      </c>
      <c r="B145" s="57" t="str">
        <f t="shared" si="2"/>
        <v>MH</v>
      </c>
      <c r="C145" s="58" t="s">
        <v>15</v>
      </c>
      <c r="D145" s="52" t="str">
        <f ca="1">IFERROR(INDEX(Data!$A$10:$O$842,MATCH(CONCATENATE($C145,D$1,$B145),Data!$J$10:$J$842,0),15),"")</f>
        <v>0
302 --- MH</v>
      </c>
      <c r="E145" s="52" t="str">
        <f ca="1">IFERROR(INDEX(Data!$A$10:$O$842,MATCH(CONCATENATE($C145,E$1,$B145),Data!$J$10:$J$842,0),15),"")</f>
        <v>0
302 --- MH</v>
      </c>
      <c r="F145" s="52" t="str">
        <f ca="1">IFERROR(INDEX(Data!$A$10:$O$842,MATCH(CONCATENATE($C145,F$1,$B145),Data!$J$10:$J$842,0),15),"")</f>
        <v>0
302 --- MH</v>
      </c>
      <c r="G145" s="52" t="str">
        <f ca="1">IFERROR(INDEX(Data!$A$10:$O$842,MATCH(CONCATENATE($C145,G$1,$B145),Data!$J$10:$J$842,0),15),"")</f>
        <v>0
302 --- MH</v>
      </c>
      <c r="H145" s="52" t="str">
        <f ca="1">IFERROR(INDEX(Data!$A$10:$O$842,MATCH(CONCATENATE($C145,H$1,$B145),Data!$J$10:$J$842,0),15),"")</f>
        <v/>
      </c>
      <c r="I145" s="52" t="str">
        <f ca="1">IFERROR(INDEX(Data!$A$10:$O$842,MATCH(CONCATENATE($C145,I$1,$B145),Data!$J$10:$J$842,0),15),"")</f>
        <v/>
      </c>
    </row>
    <row r="146" spans="1:9" ht="39.950000000000003" customHeight="1">
      <c r="A146" s="57">
        <f>COUNTIF($C$1:C146,C146)+1</f>
        <v>22</v>
      </c>
      <c r="B146" s="57" t="str">
        <f t="shared" si="2"/>
        <v>MH</v>
      </c>
      <c r="C146" s="58" t="s">
        <v>16</v>
      </c>
      <c r="D146" s="52" t="str">
        <f ca="1">IFERROR(INDEX(Data!$A$10:$O$842,MATCH(CONCATENATE($C146,D$1,$B146),Data!$J$10:$J$842,0),15),"")</f>
        <v/>
      </c>
      <c r="E146" s="52" t="str">
        <f ca="1">IFERROR(INDEX(Data!$A$10:$O$842,MATCH(CONCATENATE($C146,E$1,$B146),Data!$J$10:$J$842,0),15),"")</f>
        <v/>
      </c>
      <c r="F146" s="52" t="str">
        <f ca="1">IFERROR(INDEX(Data!$A$10:$O$842,MATCH(CONCATENATE($C146,F$1,$B146),Data!$J$10:$J$842,0),15),"")</f>
        <v>`
302 --- MH</v>
      </c>
      <c r="G146" s="52" t="str">
        <f ca="1">IFERROR(INDEX(Data!$A$10:$O$842,MATCH(CONCATENATE($C146,G$1,$B146),Data!$J$10:$J$842,0),15),"")</f>
        <v>`
302 --- MH</v>
      </c>
      <c r="H146" s="52" t="str">
        <f ca="1">IFERROR(INDEX(Data!$A$10:$O$842,MATCH(CONCATENATE($C146,H$1,$B146),Data!$J$10:$J$842,0),15),"")</f>
        <v/>
      </c>
      <c r="I146" s="52" t="str">
        <f ca="1">IFERROR(INDEX(Data!$A$10:$O$842,MATCH(CONCATENATE($C146,I$1,$B146),Data!$J$10:$J$842,0),15),"")</f>
        <v/>
      </c>
    </row>
    <row r="147" spans="1:9" ht="39.950000000000003" customHeight="1">
      <c r="A147" s="57">
        <f>COUNTIF($C$1:C147,C147)+1</f>
        <v>22</v>
      </c>
      <c r="B147" s="57" t="str">
        <f t="shared" si="2"/>
        <v>MH</v>
      </c>
      <c r="C147" s="58" t="s">
        <v>17</v>
      </c>
      <c r="D147" s="52" t="str">
        <f ca="1">IFERROR(INDEX(Data!$A$10:$O$842,MATCH(CONCATENATE($C147,D$1,$B147),Data!$J$10:$J$842,0),15),"")</f>
        <v/>
      </c>
      <c r="E147" s="52" t="str">
        <f ca="1">IFERROR(INDEX(Data!$A$10:$O$842,MATCH(CONCATENATE($C147,E$1,$B147),Data!$J$10:$J$842,0),15),"")</f>
        <v/>
      </c>
      <c r="F147" s="52" t="str">
        <f ca="1">IFERROR(INDEX(Data!$A$10:$O$842,MATCH(CONCATENATE($C147,F$1,$B147),Data!$J$10:$J$842,0),15),"")</f>
        <v/>
      </c>
      <c r="G147" s="52" t="str">
        <f ca="1">IFERROR(INDEX(Data!$A$10:$O$842,MATCH(CONCATENATE($C147,G$1,$B147),Data!$J$10:$J$842,0),15),"")</f>
        <v/>
      </c>
      <c r="H147" s="52" t="str">
        <f ca="1">IFERROR(INDEX(Data!$A$10:$O$842,MATCH(CONCATENATE($C147,H$1,$B147),Data!$J$10:$J$842,0),15),"")</f>
        <v/>
      </c>
      <c r="I147" s="52" t="str">
        <f ca="1">IFERROR(INDEX(Data!$A$10:$O$842,MATCH(CONCATENATE($C147,I$1,$B147),Data!$J$10:$J$842,0),15),"")</f>
        <v/>
      </c>
    </row>
    <row r="148" spans="1:9" ht="39.950000000000003" customHeight="1">
      <c r="A148" s="60" t="s">
        <v>270</v>
      </c>
      <c r="B148" s="60" t="s">
        <v>270</v>
      </c>
      <c r="C148" s="60" t="s">
        <v>270</v>
      </c>
      <c r="D148" s="60" t="s">
        <v>270</v>
      </c>
      <c r="E148" s="60" t="s">
        <v>270</v>
      </c>
      <c r="F148" s="60" t="s">
        <v>270</v>
      </c>
      <c r="G148" s="60" t="s">
        <v>270</v>
      </c>
      <c r="H148" s="60" t="s">
        <v>270</v>
      </c>
      <c r="I148" s="60" t="s">
        <v>270</v>
      </c>
    </row>
    <row r="149" spans="1:9" ht="39.950000000000003" customHeight="1">
      <c r="A149" s="57">
        <f>COUNTIF($C$1:C149,C149)+1</f>
        <v>23</v>
      </c>
      <c r="B149" s="57" t="str">
        <f>VLOOKUP(A149,$K$4:$L$73,2,FALSE)</f>
        <v>MH(LAB)</v>
      </c>
      <c r="C149" s="58" t="s">
        <v>0</v>
      </c>
      <c r="D149" s="52" t="str">
        <f ca="1">IFERROR(INDEX(Data!$A$10:$O$842,MATCH(CONCATENATE($C149,D$1,$B149),Data!$J$10:$J$842,0),15),"")</f>
        <v/>
      </c>
      <c r="E149" s="52" t="str">
        <f ca="1">IFERROR(INDEX(Data!$A$10:$O$842,MATCH(CONCATENATE($C149,E$1,$B149),Data!$J$10:$J$842,0),15),"")</f>
        <v/>
      </c>
      <c r="F149" s="52" t="str">
        <f ca="1">IFERROR(INDEX(Data!$A$10:$O$842,MATCH(CONCATENATE($C149,F$1,$B149),Data!$J$10:$J$842,0),15),"")</f>
        <v/>
      </c>
      <c r="G149" s="52" t="str">
        <f ca="1">IFERROR(INDEX(Data!$A$10:$O$842,MATCH(CONCATENATE($C149,G$1,$B149),Data!$J$10:$J$842,0),15),"")</f>
        <v/>
      </c>
      <c r="H149" s="52" t="str">
        <f ca="1">IFERROR(INDEX(Data!$A$10:$O$842,MATCH(CONCATENATE($C149,H$1,$B149),Data!$J$10:$J$842,0),15),"")</f>
        <v/>
      </c>
      <c r="I149" s="52" t="str">
        <f ca="1">IFERROR(INDEX(Data!$A$10:$O$842,MATCH(CONCATENATE($C149,I$1,$B149),Data!$J$10:$J$842,0),15),"")</f>
        <v/>
      </c>
    </row>
    <row r="150" spans="1:9" ht="39.950000000000003" customHeight="1">
      <c r="A150" s="57">
        <f>COUNTIF($C$1:C150,C150)+1</f>
        <v>23</v>
      </c>
      <c r="B150" s="57" t="str">
        <f t="shared" si="2"/>
        <v>MH(LAB)</v>
      </c>
      <c r="C150" s="58" t="s">
        <v>13</v>
      </c>
      <c r="D150" s="52" t="str">
        <f ca="1">IFERROR(INDEX(Data!$A$10:$O$842,MATCH(CONCATENATE($C150,D$1,$B150),Data!$J$10:$J$842,0),15),"")</f>
        <v/>
      </c>
      <c r="E150" s="52" t="str">
        <f ca="1">IFERROR(INDEX(Data!$A$10:$O$842,MATCH(CONCATENATE($C150,E$1,$B150),Data!$J$10:$J$842,0),15),"")</f>
        <v/>
      </c>
      <c r="F150" s="52" t="str">
        <f ca="1">IFERROR(INDEX(Data!$A$10:$O$842,MATCH(CONCATENATE($C150,F$1,$B150),Data!$J$10:$J$842,0),15),"")</f>
        <v/>
      </c>
      <c r="G150" s="52" t="str">
        <f ca="1">IFERROR(INDEX(Data!$A$10:$O$842,MATCH(CONCATENATE($C150,G$1,$B150),Data!$J$10:$J$842,0),15),"")</f>
        <v/>
      </c>
      <c r="H150" s="52" t="str">
        <f ca="1">IFERROR(INDEX(Data!$A$10:$O$842,MATCH(CONCATENATE($C150,H$1,$B150),Data!$J$10:$J$842,0),15),"")</f>
        <v/>
      </c>
      <c r="I150" s="52" t="str">
        <f ca="1">IFERROR(INDEX(Data!$A$10:$O$842,MATCH(CONCATENATE($C150,I$1,$B150),Data!$J$10:$J$842,0),15),"")</f>
        <v/>
      </c>
    </row>
    <row r="151" spans="1:9" ht="39.950000000000003" customHeight="1">
      <c r="A151" s="57">
        <f>COUNTIF($C$1:C151,C151)+1</f>
        <v>23</v>
      </c>
      <c r="B151" s="57" t="str">
        <f t="shared" si="2"/>
        <v>MH(LAB)</v>
      </c>
      <c r="C151" s="58" t="s">
        <v>14</v>
      </c>
      <c r="D151" s="52" t="str">
        <f ca="1">IFERROR(INDEX(Data!$A$10:$O$842,MATCH(CONCATENATE($C151,D$1,$B151),Data!$J$10:$J$842,0),15),"")</f>
        <v/>
      </c>
      <c r="E151" s="52" t="str">
        <f ca="1">IFERROR(INDEX(Data!$A$10:$O$842,MATCH(CONCATENATE($C151,E$1,$B151),Data!$J$10:$J$842,0),15),"")</f>
        <v/>
      </c>
      <c r="F151" s="52" t="str">
        <f ca="1">IFERROR(INDEX(Data!$A$10:$O$842,MATCH(CONCATENATE($C151,F$1,$B151),Data!$J$10:$J$842,0),15),"")</f>
        <v>CHE125 (L1T2)A
L-Chem --- MH(LAB)</v>
      </c>
      <c r="G151" s="52" t="str">
        <f ca="1">IFERROR(INDEX(Data!$A$10:$O$842,MATCH(CONCATENATE($C151,G$1,$B151),Data!$J$10:$J$842,0),15),"")</f>
        <v>CHE125 (L1T2)A
L-Chem --- MH(LAB)</v>
      </c>
      <c r="H151" s="52" t="str">
        <f ca="1">IFERROR(INDEX(Data!$A$10:$O$842,MATCH(CONCATENATE($C151,H$1,$B151),Data!$J$10:$J$842,0),15),"")</f>
        <v/>
      </c>
      <c r="I151" s="52" t="str">
        <f ca="1">IFERROR(INDEX(Data!$A$10:$O$842,MATCH(CONCATENATE($C151,I$1,$B151),Data!$J$10:$J$842,0),15),"")</f>
        <v/>
      </c>
    </row>
    <row r="152" spans="1:9" ht="39.950000000000003" customHeight="1">
      <c r="A152" s="57">
        <f>COUNTIF($C$1:C152,C152)+1</f>
        <v>23</v>
      </c>
      <c r="B152" s="57" t="str">
        <f t="shared" si="2"/>
        <v>MH(LAB)</v>
      </c>
      <c r="C152" s="58" t="s">
        <v>15</v>
      </c>
      <c r="D152" s="52" t="str">
        <f ca="1">IFERROR(INDEX(Data!$A$10:$O$842,MATCH(CONCATENATE($C152,D$1,$B152),Data!$J$10:$J$842,0),15),"")</f>
        <v/>
      </c>
      <c r="E152" s="52" t="str">
        <f ca="1">IFERROR(INDEX(Data!$A$10:$O$842,MATCH(CONCATENATE($C152,E$1,$B152),Data!$J$10:$J$842,0),15),"")</f>
        <v/>
      </c>
      <c r="F152" s="52" t="str">
        <f ca="1">IFERROR(INDEX(Data!$A$10:$O$842,MATCH(CONCATENATE($C152,F$1,$B152),Data!$J$10:$J$842,0),15),"")</f>
        <v/>
      </c>
      <c r="G152" s="52" t="str">
        <f ca="1">IFERROR(INDEX(Data!$A$10:$O$842,MATCH(CONCATENATE($C152,G$1,$B152),Data!$J$10:$J$842,0),15),"")</f>
        <v/>
      </c>
      <c r="H152" s="52" t="str">
        <f ca="1">IFERROR(INDEX(Data!$A$10:$O$842,MATCH(CONCATENATE($C152,H$1,$B152),Data!$J$10:$J$842,0),15),"")</f>
        <v/>
      </c>
      <c r="I152" s="52" t="str">
        <f ca="1">IFERROR(INDEX(Data!$A$10:$O$842,MATCH(CONCATENATE($C152,I$1,$B152),Data!$J$10:$J$842,0),15),"")</f>
        <v/>
      </c>
    </row>
    <row r="153" spans="1:9" ht="39.950000000000003" customHeight="1">
      <c r="A153" s="57">
        <f>COUNTIF($C$1:C153,C153)+1</f>
        <v>23</v>
      </c>
      <c r="B153" s="57" t="str">
        <f t="shared" si="2"/>
        <v>MH(LAB)</v>
      </c>
      <c r="C153" s="58" t="s">
        <v>16</v>
      </c>
      <c r="D153" s="52" t="str">
        <f ca="1">IFERROR(INDEX(Data!$A$10:$O$842,MATCH(CONCATENATE($C153,D$1,$B153),Data!$J$10:$J$842,0),15),"")</f>
        <v/>
      </c>
      <c r="E153" s="52" t="str">
        <f ca="1">IFERROR(INDEX(Data!$A$10:$O$842,MATCH(CONCATENATE($C153,E$1,$B153),Data!$J$10:$J$842,0),15),"")</f>
        <v/>
      </c>
      <c r="F153" s="52" t="str">
        <f ca="1">IFERROR(INDEX(Data!$A$10:$O$842,MATCH(CONCATENATE($C153,F$1,$B153),Data!$J$10:$J$842,0),15),"")</f>
        <v/>
      </c>
      <c r="G153" s="52" t="str">
        <f ca="1">IFERROR(INDEX(Data!$A$10:$O$842,MATCH(CONCATENATE($C153,G$1,$B153),Data!$J$10:$J$842,0),15),"")</f>
        <v/>
      </c>
      <c r="H153" s="52" t="str">
        <f ca="1">IFERROR(INDEX(Data!$A$10:$O$842,MATCH(CONCATENATE($C153,H$1,$B153),Data!$J$10:$J$842,0),15),"")</f>
        <v/>
      </c>
      <c r="I153" s="52" t="str">
        <f ca="1">IFERROR(INDEX(Data!$A$10:$O$842,MATCH(CONCATENATE($C153,I$1,$B153),Data!$J$10:$J$842,0),15),"")</f>
        <v/>
      </c>
    </row>
    <row r="154" spans="1:9" ht="39.950000000000003" customHeight="1">
      <c r="A154" s="57">
        <f>COUNTIF($C$1:C154,C154)+1</f>
        <v>23</v>
      </c>
      <c r="B154" s="57" t="str">
        <f t="shared" si="2"/>
        <v>MH(LAB)</v>
      </c>
      <c r="C154" s="58" t="s">
        <v>17</v>
      </c>
      <c r="D154" s="52" t="str">
        <f ca="1">IFERROR(INDEX(Data!$A$10:$O$842,MATCH(CONCATENATE($C154,D$1,$B154),Data!$J$10:$J$842,0),15),"")</f>
        <v/>
      </c>
      <c r="E154" s="52" t="str">
        <f ca="1">IFERROR(INDEX(Data!$A$10:$O$842,MATCH(CONCATENATE($C154,E$1,$B154),Data!$J$10:$J$842,0),15),"")</f>
        <v/>
      </c>
      <c r="F154" s="52" t="str">
        <f ca="1">IFERROR(INDEX(Data!$A$10:$O$842,MATCH(CONCATENATE($C154,F$1,$B154),Data!$J$10:$J$842,0),15),"")</f>
        <v/>
      </c>
      <c r="G154" s="52" t="str">
        <f ca="1">IFERROR(INDEX(Data!$A$10:$O$842,MATCH(CONCATENATE($C154,G$1,$B154),Data!$J$10:$J$842,0),15),"")</f>
        <v/>
      </c>
      <c r="H154" s="52" t="str">
        <f ca="1">IFERROR(INDEX(Data!$A$10:$O$842,MATCH(CONCATENATE($C154,H$1,$B154),Data!$J$10:$J$842,0),15),"")</f>
        <v/>
      </c>
      <c r="I154" s="52" t="str">
        <f ca="1">IFERROR(INDEX(Data!$A$10:$O$842,MATCH(CONCATENATE($C154,I$1,$B154),Data!$J$10:$J$842,0),15),"")</f>
        <v/>
      </c>
    </row>
    <row r="155" spans="1:9" ht="39.950000000000003" customHeight="1">
      <c r="A155" s="60" t="s">
        <v>270</v>
      </c>
      <c r="B155" s="60" t="s">
        <v>270</v>
      </c>
      <c r="C155" s="60" t="s">
        <v>270</v>
      </c>
      <c r="D155" s="60" t="s">
        <v>270</v>
      </c>
      <c r="E155" s="60" t="s">
        <v>270</v>
      </c>
      <c r="F155" s="60" t="s">
        <v>270</v>
      </c>
      <c r="G155" s="60" t="s">
        <v>270</v>
      </c>
      <c r="H155" s="60" t="s">
        <v>270</v>
      </c>
      <c r="I155" s="60" t="s">
        <v>270</v>
      </c>
    </row>
    <row r="156" spans="1:9" ht="39.950000000000003" customHeight="1">
      <c r="A156" s="57">
        <f>COUNTIF($C$1:C156,C156)+1</f>
        <v>24</v>
      </c>
      <c r="B156" s="57" t="str">
        <f>VLOOKUP(A156,$K$4:$L$73,2,FALSE)</f>
        <v>MIM</v>
      </c>
      <c r="C156" s="58" t="s">
        <v>0</v>
      </c>
      <c r="D156" s="52" t="str">
        <f ca="1">IFERROR(INDEX(Data!$A$10:$O$842,MATCH(CONCATENATE($C156,D$1,$B156),Data!$J$10:$J$842,0),15),"")</f>
        <v/>
      </c>
      <c r="E156" s="52" t="str">
        <f ca="1">IFERROR(INDEX(Data!$A$10:$O$842,MATCH(CONCATENATE($C156,E$1,$B156),Data!$J$10:$J$842,0),15),"")</f>
        <v/>
      </c>
      <c r="F156" s="52" t="str">
        <f ca="1">IFERROR(INDEX(Data!$A$10:$O$842,MATCH(CONCATENATE($C156,F$1,$B156),Data!$J$10:$J$842,0),15),"")</f>
        <v/>
      </c>
      <c r="G156" s="52" t="str">
        <f ca="1">IFERROR(INDEX(Data!$A$10:$O$842,MATCH(CONCATENATE($C156,G$1,$B156),Data!$J$10:$J$842,0),15),"")</f>
        <v/>
      </c>
      <c r="H156" s="52" t="str">
        <f ca="1">IFERROR(INDEX(Data!$A$10:$O$842,MATCH(CONCATENATE($C156,H$1,$B156),Data!$J$10:$J$842,0),15),"")</f>
        <v/>
      </c>
      <c r="I156" s="52" t="str">
        <f ca="1">IFERROR(INDEX(Data!$A$10:$O$842,MATCH(CONCATENATE($C156,I$1,$B156),Data!$J$10:$J$842,0),15),"")</f>
        <v/>
      </c>
    </row>
    <row r="157" spans="1:9" ht="39.950000000000003" customHeight="1">
      <c r="A157" s="57">
        <f>COUNTIF($C$1:C157,C157)+1</f>
        <v>24</v>
      </c>
      <c r="B157" s="57" t="str">
        <f t="shared" si="2"/>
        <v>MIM</v>
      </c>
      <c r="C157" s="58" t="s">
        <v>13</v>
      </c>
      <c r="D157" s="52" t="str">
        <f ca="1">IFERROR(INDEX(Data!$A$10:$O$842,MATCH(CONCATENATE($C157,D$1,$B157),Data!$J$10:$J$842,0),15),"")</f>
        <v/>
      </c>
      <c r="E157" s="52" t="str">
        <f ca="1">IFERROR(INDEX(Data!$A$10:$O$842,MATCH(CONCATENATE($C157,E$1,$B157),Data!$J$10:$J$842,0),15),"")</f>
        <v/>
      </c>
      <c r="F157" s="52" t="str">
        <f ca="1">IFERROR(INDEX(Data!$A$10:$O$842,MATCH(CONCATENATE($C157,F$1,$B157),Data!$J$10:$J$842,0),15),"")</f>
        <v/>
      </c>
      <c r="G157" s="52" t="str">
        <f ca="1">IFERROR(INDEX(Data!$A$10:$O$842,MATCH(CONCATENATE($C157,G$1,$B157),Data!$J$10:$J$842,0),15),"")</f>
        <v/>
      </c>
      <c r="H157" s="52" t="str">
        <f ca="1">IFERROR(INDEX(Data!$A$10:$O$842,MATCH(CONCATENATE($C157,H$1,$B157),Data!$J$10:$J$842,0),15),"")</f>
        <v/>
      </c>
      <c r="I157" s="52" t="str">
        <f ca="1">IFERROR(INDEX(Data!$A$10:$O$842,MATCH(CONCATENATE($C157,I$1,$B157),Data!$J$10:$J$842,0),15),"")</f>
        <v/>
      </c>
    </row>
    <row r="158" spans="1:9" ht="39.950000000000003" customHeight="1">
      <c r="A158" s="57">
        <f>COUNTIF($C$1:C158,C158)+1</f>
        <v>24</v>
      </c>
      <c r="B158" s="57" t="str">
        <f t="shared" si="2"/>
        <v>MIM</v>
      </c>
      <c r="C158" s="58" t="s">
        <v>14</v>
      </c>
      <c r="D158" s="52" t="str">
        <f ca="1">IFERROR(INDEX(Data!$A$10:$O$842,MATCH(CONCATENATE($C158,D$1,$B158),Data!$J$10:$J$842,0),15),"")</f>
        <v/>
      </c>
      <c r="E158" s="52" t="str">
        <f ca="1">IFERROR(INDEX(Data!$A$10:$O$842,MATCH(CONCATENATE($C158,E$1,$B158),Data!$J$10:$J$842,0),15),"")</f>
        <v/>
      </c>
      <c r="F158" s="52" t="str">
        <f ca="1">IFERROR(INDEX(Data!$A$10:$O$842,MATCH(CONCATENATE($C158,F$1,$B158),Data!$J$10:$J$842,0),15),"")</f>
        <v/>
      </c>
      <c r="G158" s="52" t="str">
        <f ca="1">IFERROR(INDEX(Data!$A$10:$O$842,MATCH(CONCATENATE($C158,G$1,$B158),Data!$J$10:$J$842,0),15),"")</f>
        <v/>
      </c>
      <c r="H158" s="52" t="str">
        <f ca="1">IFERROR(INDEX(Data!$A$10:$O$842,MATCH(CONCATENATE($C158,H$1,$B158),Data!$J$10:$J$842,0),15),"")</f>
        <v>TE204(L2T3)E
701 --- MIM</v>
      </c>
      <c r="I158" s="52" t="str">
        <f ca="1">IFERROR(INDEX(Data!$A$10:$O$842,MATCH(CONCATENATE($C158,I$1,$B158),Data!$J$10:$J$842,0),15),"")</f>
        <v/>
      </c>
    </row>
    <row r="159" spans="1:9" ht="39.950000000000003" customHeight="1">
      <c r="A159" s="57">
        <f>COUNTIF($C$1:C159,C159)+1</f>
        <v>24</v>
      </c>
      <c r="B159" s="57" t="str">
        <f t="shared" si="2"/>
        <v>MIM</v>
      </c>
      <c r="C159" s="58" t="s">
        <v>15</v>
      </c>
      <c r="D159" s="52" t="str">
        <f ca="1">IFERROR(INDEX(Data!$A$10:$O$842,MATCH(CONCATENATE($C159,D$1,$B159),Data!$J$10:$J$842,0),15),"")</f>
        <v/>
      </c>
      <c r="E159" s="52" t="str">
        <f ca="1">IFERROR(INDEX(Data!$A$10:$O$842,MATCH(CONCATENATE($C159,E$1,$B159),Data!$J$10:$J$842,0),15),"")</f>
        <v/>
      </c>
      <c r="F159" s="52" t="str">
        <f ca="1">IFERROR(INDEX(Data!$A$10:$O$842,MATCH(CONCATENATE($C159,F$1,$B159),Data!$J$10:$J$842,0),15),"")</f>
        <v>TE204 (L2T3)E
L-App --- MIM</v>
      </c>
      <c r="G159" s="52" t="str">
        <f ca="1">IFERROR(INDEX(Data!$A$10:$O$842,MATCH(CONCATENATE($C159,G$1,$B159),Data!$J$10:$J$842,0),15),"")</f>
        <v>TE204 (L2T3)E
L-App --- MIM</v>
      </c>
      <c r="H159" s="52" t="str">
        <f ca="1">IFERROR(INDEX(Data!$A$10:$O$842,MATCH(CONCATENATE($C159,H$1,$B159),Data!$J$10:$J$842,0),15),"")</f>
        <v/>
      </c>
      <c r="I159" s="52" t="str">
        <f ca="1">IFERROR(INDEX(Data!$A$10:$O$842,MATCH(CONCATENATE($C159,I$1,$B159),Data!$J$10:$J$842,0),15),"")</f>
        <v>TE204(L2T3)E
706 --- MIM</v>
      </c>
    </row>
    <row r="160" spans="1:9" ht="39.950000000000003" customHeight="1">
      <c r="A160" s="57">
        <f>COUNTIF($C$1:C160,C160)+1</f>
        <v>24</v>
      </c>
      <c r="B160" s="57" t="str">
        <f t="shared" si="2"/>
        <v>MIM</v>
      </c>
      <c r="C160" s="58" t="s">
        <v>16</v>
      </c>
      <c r="D160" s="52" t="str">
        <f ca="1">IFERROR(INDEX(Data!$A$10:$O$842,MATCH(CONCATENATE($C160,D$1,$B160),Data!$J$10:$J$842,0),15),"")</f>
        <v/>
      </c>
      <c r="E160" s="52" t="str">
        <f ca="1">IFERROR(INDEX(Data!$A$10:$O$842,MATCH(CONCATENATE($C160,E$1,$B160),Data!$J$10:$J$842,0),15),"")</f>
        <v/>
      </c>
      <c r="F160" s="52" t="str">
        <f ca="1">IFERROR(INDEX(Data!$A$10:$O$842,MATCH(CONCATENATE($C160,F$1,$B160),Data!$J$10:$J$842,0),15),"")</f>
        <v/>
      </c>
      <c r="G160" s="52" t="str">
        <f ca="1">IFERROR(INDEX(Data!$A$10:$O$842,MATCH(CONCATENATE($C160,G$1,$B160),Data!$J$10:$J$842,0),15),"")</f>
        <v/>
      </c>
      <c r="H160" s="52" t="str">
        <f ca="1">IFERROR(INDEX(Data!$A$10:$O$842,MATCH(CONCATENATE($C160,H$1,$B160),Data!$J$10:$J$842,0),15),"")</f>
        <v/>
      </c>
      <c r="I160" s="52" t="str">
        <f ca="1">IFERROR(INDEX(Data!$A$10:$O$842,MATCH(CONCATENATE($C160,I$1,$B160),Data!$J$10:$J$842,0),15),"")</f>
        <v/>
      </c>
    </row>
    <row r="161" spans="1:9" ht="39.950000000000003" customHeight="1">
      <c r="A161" s="57">
        <f>COUNTIF($C$1:C161,C161)+1</f>
        <v>24</v>
      </c>
      <c r="B161" s="57" t="str">
        <f t="shared" si="2"/>
        <v>MIM</v>
      </c>
      <c r="C161" s="58" t="s">
        <v>17</v>
      </c>
      <c r="D161" s="52" t="str">
        <f ca="1">IFERROR(INDEX(Data!$A$10:$O$842,MATCH(CONCATENATE($C161,D$1,$B161),Data!$J$10:$J$842,0),15),"")</f>
        <v/>
      </c>
      <c r="E161" s="52" t="str">
        <f ca="1">IFERROR(INDEX(Data!$A$10:$O$842,MATCH(CONCATENATE($C161,E$1,$B161),Data!$J$10:$J$842,0),15),"")</f>
        <v/>
      </c>
      <c r="F161" s="52" t="str">
        <f ca="1">IFERROR(INDEX(Data!$A$10:$O$842,MATCH(CONCATENATE($C161,F$1,$B161),Data!$J$10:$J$842,0),15),"")</f>
        <v/>
      </c>
      <c r="G161" s="52" t="str">
        <f ca="1">IFERROR(INDEX(Data!$A$10:$O$842,MATCH(CONCATENATE($C161,G$1,$B161),Data!$J$10:$J$842,0),15),"")</f>
        <v/>
      </c>
      <c r="H161" s="52" t="str">
        <f ca="1">IFERROR(INDEX(Data!$A$10:$O$842,MATCH(CONCATENATE($C161,H$1,$B161),Data!$J$10:$J$842,0),15),"")</f>
        <v/>
      </c>
      <c r="I161" s="52" t="str">
        <f ca="1">IFERROR(INDEX(Data!$A$10:$O$842,MATCH(CONCATENATE($C161,I$1,$B161),Data!$J$10:$J$842,0),15),"")</f>
        <v/>
      </c>
    </row>
    <row r="162" spans="1:9" ht="39.950000000000003" customHeight="1">
      <c r="A162" s="60" t="s">
        <v>270</v>
      </c>
      <c r="B162" s="60" t="s">
        <v>270</v>
      </c>
      <c r="C162" s="60" t="s">
        <v>270</v>
      </c>
      <c r="D162" s="60" t="s">
        <v>270</v>
      </c>
      <c r="E162" s="60" t="s">
        <v>270</v>
      </c>
      <c r="F162" s="60" t="s">
        <v>270</v>
      </c>
      <c r="G162" s="60" t="s">
        <v>270</v>
      </c>
      <c r="H162" s="60" t="s">
        <v>270</v>
      </c>
      <c r="I162" s="60" t="s">
        <v>270</v>
      </c>
    </row>
    <row r="163" spans="1:9" ht="39.950000000000003" customHeight="1">
      <c r="A163" s="57">
        <f>COUNTIF($C$1:C163,C163)+1</f>
        <v>25</v>
      </c>
      <c r="B163" s="57" t="str">
        <f>VLOOKUP(A163,$K$4:$L$73,2,FALSE)</f>
        <v>MK</v>
      </c>
      <c r="C163" s="58" t="s">
        <v>0</v>
      </c>
      <c r="D163" s="52" t="str">
        <f ca="1">IFERROR(INDEX(Data!$A$10:$O$842,MATCH(CONCATENATE($C163,D$1,$B163),Data!$J$10:$J$842,0),15),"")</f>
        <v/>
      </c>
      <c r="E163" s="52" t="str">
        <f ca="1">IFERROR(INDEX(Data!$A$10:$O$842,MATCH(CONCATENATE($C163,E$1,$B163),Data!$J$10:$J$842,0),15),"")</f>
        <v/>
      </c>
      <c r="F163" s="52" t="str">
        <f ca="1">IFERROR(INDEX(Data!$A$10:$O$842,MATCH(CONCATENATE($C163,F$1,$B163),Data!$J$10:$J$842,0),15),"")</f>
        <v/>
      </c>
      <c r="G163" s="52" t="str">
        <f ca="1">IFERROR(INDEX(Data!$A$10:$O$842,MATCH(CONCATENATE($C163,G$1,$B163),Data!$J$10:$J$842,0),15),"")</f>
        <v/>
      </c>
      <c r="H163" s="52" t="str">
        <f ca="1">IFERROR(INDEX(Data!$A$10:$O$842,MATCH(CONCATENATE($C163,H$1,$B163),Data!$J$10:$J$842,0),15),"")</f>
        <v/>
      </c>
      <c r="I163" s="52" t="str">
        <f ca="1">IFERROR(INDEX(Data!$A$10:$O$842,MATCH(CONCATENATE($C163,I$1,$B163),Data!$J$10:$J$842,0),15),"")</f>
        <v/>
      </c>
    </row>
    <row r="164" spans="1:9" ht="39.950000000000003" customHeight="1">
      <c r="A164" s="57">
        <f>COUNTIF($C$1:C164,C164)+1</f>
        <v>25</v>
      </c>
      <c r="B164" s="57" t="str">
        <f t="shared" si="2"/>
        <v>MK</v>
      </c>
      <c r="C164" s="58" t="s">
        <v>13</v>
      </c>
      <c r="D164" s="52" t="str">
        <f ca="1">IFERROR(INDEX(Data!$A$10:$O$842,MATCH(CONCATENATE($C164,D$1,$B164),Data!$J$10:$J$842,0),15),"")</f>
        <v/>
      </c>
      <c r="E164" s="52" t="str">
        <f ca="1">IFERROR(INDEX(Data!$A$10:$O$842,MATCH(CONCATENATE($C164,E$1,$B164),Data!$J$10:$J$842,0),15),"")</f>
        <v/>
      </c>
      <c r="F164" s="52" t="str">
        <f ca="1">IFERROR(INDEX(Data!$A$10:$O$842,MATCH(CONCATENATE($C164,F$1,$B164),Data!$J$10:$J$842,0),15),"")</f>
        <v/>
      </c>
      <c r="G164" s="52" t="str">
        <f ca="1">IFERROR(INDEX(Data!$A$10:$O$842,MATCH(CONCATENATE($C164,G$1,$B164),Data!$J$10:$J$842,0),15),"")</f>
        <v/>
      </c>
      <c r="H164" s="52" t="str">
        <f ca="1">IFERROR(INDEX(Data!$A$10:$O$842,MATCH(CONCATENATE($C164,H$1,$B164),Data!$J$10:$J$842,0),15),"")</f>
        <v/>
      </c>
      <c r="I164" s="52" t="str">
        <f ca="1">IFERROR(INDEX(Data!$A$10:$O$842,MATCH(CONCATENATE($C164,I$1,$B164),Data!$J$10:$J$842,0),15),"")</f>
        <v/>
      </c>
    </row>
    <row r="165" spans="1:9" ht="39.950000000000003" customHeight="1">
      <c r="A165" s="57">
        <f>COUNTIF($C$1:C165,C165)+1</f>
        <v>25</v>
      </c>
      <c r="B165" s="57" t="str">
        <f t="shared" si="2"/>
        <v>MK</v>
      </c>
      <c r="C165" s="58" t="s">
        <v>14</v>
      </c>
      <c r="D165" s="52" t="str">
        <f ca="1">IFERROR(INDEX(Data!$A$10:$O$842,MATCH(CONCATENATE($C165,D$1,$B165),Data!$J$10:$J$842,0),15),"")</f>
        <v/>
      </c>
      <c r="E165" s="52" t="str">
        <f ca="1">IFERROR(INDEX(Data!$A$10:$O$842,MATCH(CONCATENATE($C165,E$1,$B165),Data!$J$10:$J$842,0),15),"")</f>
        <v>TE111(L1T1)A
301P --- MK</v>
      </c>
      <c r="F165" s="52" t="str">
        <f ca="1">IFERROR(INDEX(Data!$A$10:$O$842,MATCH(CONCATENATE($C165,F$1,$B165),Data!$J$10:$J$842,0),15),"")</f>
        <v/>
      </c>
      <c r="G165" s="52" t="str">
        <f ca="1">IFERROR(INDEX(Data!$A$10:$O$842,MATCH(CONCATENATE($C165,G$1,$B165),Data!$J$10:$J$842,0),15),"")</f>
        <v>TE111(L1T1)B
304P --- MK</v>
      </c>
      <c r="H165" s="52" t="str">
        <f ca="1">IFERROR(INDEX(Data!$A$10:$O$842,MATCH(CONCATENATE($C165,H$1,$B165),Data!$J$10:$J$842,0),15),"")</f>
        <v/>
      </c>
      <c r="I165" s="52" t="str">
        <f ca="1">IFERROR(INDEX(Data!$A$10:$O$842,MATCH(CONCATENATE($C165,I$1,$B165),Data!$J$10:$J$842,0),15),"")</f>
        <v/>
      </c>
    </row>
    <row r="166" spans="1:9" ht="39.950000000000003" customHeight="1">
      <c r="A166" s="57">
        <f>COUNTIF($C$1:C166,C166)+1</f>
        <v>25</v>
      </c>
      <c r="B166" s="57" t="str">
        <f t="shared" si="2"/>
        <v>MK</v>
      </c>
      <c r="C166" s="58" t="s">
        <v>15</v>
      </c>
      <c r="D166" s="52" t="str">
        <f ca="1">IFERROR(INDEX(Data!$A$10:$O$842,MATCH(CONCATENATE($C166,D$1,$B166),Data!$J$10:$J$842,0),15),"")</f>
        <v/>
      </c>
      <c r="E166" s="52" t="str">
        <f ca="1">IFERROR(INDEX(Data!$A$10:$O$842,MATCH(CONCATENATE($C166,E$1,$B166),Data!$J$10:$J$842,0),15),"")</f>
        <v/>
      </c>
      <c r="F166" s="52" t="str">
        <f ca="1">IFERROR(INDEX(Data!$A$10:$O$842,MATCH(CONCATENATE($C166,F$1,$B166),Data!$J$10:$J$842,0),15),"")</f>
        <v>TE111(L1T1)A
711 --- MK</v>
      </c>
      <c r="G166" s="52" t="str">
        <f ca="1">IFERROR(INDEX(Data!$A$10:$O$842,MATCH(CONCATENATE($C166,G$1,$B166),Data!$J$10:$J$842,0),15),"")</f>
        <v>TE111(L1T1)B
301P --- MK</v>
      </c>
      <c r="H166" s="52" t="str">
        <f ca="1">IFERROR(INDEX(Data!$A$10:$O$842,MATCH(CONCATENATE($C166,H$1,$B166),Data!$J$10:$J$842,0),15),"")</f>
        <v/>
      </c>
      <c r="I166" s="52" t="str">
        <f ca="1">IFERROR(INDEX(Data!$A$10:$O$842,MATCH(CONCATENATE($C166,I$1,$B166),Data!$J$10:$J$842,0),15),"")</f>
        <v/>
      </c>
    </row>
    <row r="167" spans="1:9" ht="39.950000000000003" customHeight="1">
      <c r="A167" s="57">
        <f>COUNTIF($C$1:C167,C167)+1</f>
        <v>25</v>
      </c>
      <c r="B167" s="57" t="str">
        <f t="shared" si="2"/>
        <v>MK</v>
      </c>
      <c r="C167" s="58" t="s">
        <v>16</v>
      </c>
      <c r="D167" s="52" t="str">
        <f ca="1">IFERROR(INDEX(Data!$A$10:$O$842,MATCH(CONCATENATE($C167,D$1,$B167),Data!$J$10:$J$842,0),15),"")</f>
        <v/>
      </c>
      <c r="E167" s="52" t="str">
        <f ca="1">IFERROR(INDEX(Data!$A$10:$O$842,MATCH(CONCATENATE($C167,E$1,$B167),Data!$J$10:$J$842,0),15),"")</f>
        <v/>
      </c>
      <c r="F167" s="52" t="str">
        <f ca="1">IFERROR(INDEX(Data!$A$10:$O$842,MATCH(CONCATENATE($C167,F$1,$B167),Data!$J$10:$J$842,0),15),"")</f>
        <v/>
      </c>
      <c r="G167" s="52" t="str">
        <f ca="1">IFERROR(INDEX(Data!$A$10:$O$842,MATCH(CONCATENATE($C167,G$1,$B167),Data!$J$10:$J$842,0),15),"")</f>
        <v>TE 212(L2T2)C
301P --- MK</v>
      </c>
      <c r="H167" s="52" t="str">
        <f ca="1">IFERROR(INDEX(Data!$A$10:$O$842,MATCH(CONCATENATE($C167,H$1,$B167),Data!$J$10:$J$842,0),15),"")</f>
        <v/>
      </c>
      <c r="I167" s="52" t="str">
        <f ca="1">IFERROR(INDEX(Data!$A$10:$O$842,MATCH(CONCATENATE($C167,I$1,$B167),Data!$J$10:$J$842,0),15),"")</f>
        <v/>
      </c>
    </row>
    <row r="168" spans="1:9" ht="39.950000000000003" customHeight="1">
      <c r="A168" s="57">
        <f>COUNTIF($C$1:C168,C168)+1</f>
        <v>25</v>
      </c>
      <c r="B168" s="57" t="str">
        <f t="shared" si="2"/>
        <v>MK</v>
      </c>
      <c r="C168" s="58" t="s">
        <v>17</v>
      </c>
      <c r="D168" s="52" t="str">
        <f ca="1">IFERROR(INDEX(Data!$A$10:$O$842,MATCH(CONCATENATE($C168,D$1,$B168),Data!$J$10:$J$842,0),15),"")</f>
        <v/>
      </c>
      <c r="E168" s="52" t="str">
        <f ca="1">IFERROR(INDEX(Data!$A$10:$O$842,MATCH(CONCATENATE($C168,E$1,$B168),Data!$J$10:$J$842,0),15),"")</f>
        <v/>
      </c>
      <c r="F168" s="52" t="str">
        <f ca="1">IFERROR(INDEX(Data!$A$10:$O$842,MATCH(CONCATENATE($C168,F$1,$B168),Data!$J$10:$J$842,0),15),"")</f>
        <v/>
      </c>
      <c r="G168" s="52" t="str">
        <f ca="1">IFERROR(INDEX(Data!$A$10:$O$842,MATCH(CONCATENATE($C168,G$1,$B168),Data!$J$10:$J$842,0),15),"")</f>
        <v/>
      </c>
      <c r="H168" s="52" t="str">
        <f ca="1">IFERROR(INDEX(Data!$A$10:$O$842,MATCH(CONCATENATE($C168,H$1,$B168),Data!$J$10:$J$842,0),15),"")</f>
        <v>TE 212(L2T2)C
304P --- MK</v>
      </c>
      <c r="I168" s="52" t="str">
        <f ca="1">IFERROR(INDEX(Data!$A$10:$O$842,MATCH(CONCATENATE($C168,I$1,$B168),Data!$J$10:$J$842,0),15),"")</f>
        <v/>
      </c>
    </row>
    <row r="169" spans="1:9" ht="39.950000000000003" customHeight="1">
      <c r="A169" s="60" t="s">
        <v>270</v>
      </c>
      <c r="B169" s="60" t="s">
        <v>270</v>
      </c>
      <c r="C169" s="60" t="s">
        <v>270</v>
      </c>
      <c r="D169" s="60" t="s">
        <v>270</v>
      </c>
      <c r="E169" s="60" t="s">
        <v>270</v>
      </c>
      <c r="F169" s="60" t="s">
        <v>270</v>
      </c>
      <c r="G169" s="60" t="s">
        <v>270</v>
      </c>
      <c r="H169" s="60" t="s">
        <v>270</v>
      </c>
      <c r="I169" s="60" t="s">
        <v>270</v>
      </c>
    </row>
    <row r="170" spans="1:9" ht="39.950000000000003" customHeight="1">
      <c r="A170" s="57">
        <f>COUNTIF($C$1:C170,C170)+1</f>
        <v>26</v>
      </c>
      <c r="B170" s="57" t="str">
        <f>VLOOKUP(A170,$K$4:$L$73,2,FALSE)</f>
        <v>MMH</v>
      </c>
      <c r="C170" s="58" t="s">
        <v>0</v>
      </c>
      <c r="D170" s="52" t="str">
        <f ca="1">IFERROR(INDEX(Data!$A$10:$O$842,MATCH(CONCATENATE($C170,D$1,$B170),Data!$J$10:$J$842,0),15),"")</f>
        <v/>
      </c>
      <c r="E170" s="52" t="str">
        <f ca="1">IFERROR(INDEX(Data!$A$10:$O$842,MATCH(CONCATENATE($C170,E$1,$B170),Data!$J$10:$J$842,0),15),"")</f>
        <v/>
      </c>
      <c r="F170" s="52" t="str">
        <f ca="1">IFERROR(INDEX(Data!$A$10:$O$842,MATCH(CONCATENATE($C170,F$1,$B170),Data!$J$10:$J$842,0),15),"")</f>
        <v/>
      </c>
      <c r="G170" s="52" t="str">
        <f ca="1">IFERROR(INDEX(Data!$A$10:$O$842,MATCH(CONCATENATE($C170,G$1,$B170),Data!$J$10:$J$842,0),15),"")</f>
        <v/>
      </c>
      <c r="H170" s="52" t="str">
        <f ca="1">IFERROR(INDEX(Data!$A$10:$O$842,MATCH(CONCATENATE($C170,H$1,$B170),Data!$J$10:$J$842,0),15),"")</f>
        <v/>
      </c>
      <c r="I170" s="52" t="str">
        <f ca="1">IFERROR(INDEX(Data!$A$10:$O$842,MATCH(CONCATENATE($C170,I$1,$B170),Data!$J$10:$J$842,0),15),"")</f>
        <v/>
      </c>
    </row>
    <row r="171" spans="1:9" ht="39.950000000000003" customHeight="1">
      <c r="A171" s="57">
        <f>COUNTIF($C$1:C171,C171)+1</f>
        <v>26</v>
      </c>
      <c r="B171" s="57" t="str">
        <f t="shared" si="2"/>
        <v>MMH</v>
      </c>
      <c r="C171" s="58" t="s">
        <v>13</v>
      </c>
      <c r="D171" s="52" t="str">
        <f ca="1">IFERROR(INDEX(Data!$A$10:$O$842,MATCH(CONCATENATE($C171,D$1,$B171),Data!$J$10:$J$842,0),15),"")</f>
        <v/>
      </c>
      <c r="E171" s="52" t="str">
        <f ca="1">IFERROR(INDEX(Data!$A$10:$O$842,MATCH(CONCATENATE($C171,E$1,$B171),Data!$J$10:$J$842,0),15),"")</f>
        <v/>
      </c>
      <c r="F171" s="52" t="str">
        <f ca="1">IFERROR(INDEX(Data!$A$10:$O$842,MATCH(CONCATENATE($C171,F$1,$B171),Data!$J$10:$J$842,0),15),"")</f>
        <v/>
      </c>
      <c r="G171" s="52" t="str">
        <f ca="1">IFERROR(INDEX(Data!$A$10:$O$842,MATCH(CONCATENATE($C171,G$1,$B171),Data!$J$10:$J$842,0),15),"")</f>
        <v>TE404(L4T2)(Fb)
705 --- MMH</v>
      </c>
      <c r="H171" s="52" t="str">
        <f ca="1">IFERROR(INDEX(Data!$A$10:$O$842,MATCH(CONCATENATE($C171,H$1,$B171),Data!$J$10:$J$842,0),15),"")</f>
        <v/>
      </c>
      <c r="I171" s="52" t="str">
        <f ca="1">IFERROR(INDEX(Data!$A$10:$O$842,MATCH(CONCATENATE($C171,I$1,$B171),Data!$J$10:$J$842,0),15),"")</f>
        <v/>
      </c>
    </row>
    <row r="172" spans="1:9" ht="39.950000000000003" customHeight="1">
      <c r="A172" s="57">
        <f>COUNTIF($C$1:C172,C172)+1</f>
        <v>26</v>
      </c>
      <c r="B172" s="57" t="str">
        <f t="shared" si="2"/>
        <v>MMH</v>
      </c>
      <c r="C172" s="58" t="s">
        <v>14</v>
      </c>
      <c r="D172" s="52" t="str">
        <f ca="1">IFERROR(INDEX(Data!$A$10:$O$842,MATCH(CONCATENATE($C172,D$1,$B172),Data!$J$10:$J$842,0),15),"")</f>
        <v/>
      </c>
      <c r="E172" s="52" t="str">
        <f ca="1">IFERROR(INDEX(Data!$A$10:$O$842,MATCH(CONCATENATE($C172,E$1,$B172),Data!$J$10:$J$842,0),15),"")</f>
        <v/>
      </c>
      <c r="F172" s="52" t="str">
        <f ca="1">IFERROR(INDEX(Data!$A$10:$O$842,MATCH(CONCATENATE($C172,F$1,$B172),Data!$J$10:$J$842,0),15),"")</f>
        <v/>
      </c>
      <c r="G172" s="52" t="str">
        <f ca="1">IFERROR(INDEX(Data!$A$10:$O$842,MATCH(CONCATENATE($C172,G$1,$B172),Data!$J$10:$J$842,0),15),"")</f>
        <v xml:space="preserve">  701    TE 408(L4T2)(SPF) MMH
701 --- MMH</v>
      </c>
      <c r="H172" s="52" t="str">
        <f ca="1">IFERROR(INDEX(Data!$A$10:$O$842,MATCH(CONCATENATE($C172,H$1,$B172),Data!$J$10:$J$842,0),15),"")</f>
        <v/>
      </c>
      <c r="I172" s="52" t="str">
        <f ca="1">IFERROR(INDEX(Data!$A$10:$O$842,MATCH(CONCATENATE($C172,I$1,$B172),Data!$J$10:$J$842,0),15),"")</f>
        <v/>
      </c>
    </row>
    <row r="173" spans="1:9" ht="39.950000000000003" customHeight="1">
      <c r="A173" s="57">
        <f>COUNTIF($C$1:C173,C173)+1</f>
        <v>26</v>
      </c>
      <c r="B173" s="57" t="str">
        <f t="shared" si="2"/>
        <v>MMH</v>
      </c>
      <c r="C173" s="58" t="s">
        <v>15</v>
      </c>
      <c r="D173" s="52" t="str">
        <f ca="1">IFERROR(INDEX(Data!$A$10:$O$842,MATCH(CONCATENATE($C173,D$1,$B173),Data!$J$10:$J$842,0),15),"")</f>
        <v/>
      </c>
      <c r="E173" s="52" t="str">
        <f ca="1">IFERROR(INDEX(Data!$A$10:$O$842,MATCH(CONCATENATE($C173,E$1,$B173),Data!$J$10:$J$842,0),15),"")</f>
        <v/>
      </c>
      <c r="F173" s="52" t="str">
        <f ca="1">IFERROR(INDEX(Data!$A$10:$O$842,MATCH(CONCATENATE($C173,F$1,$B173),Data!$J$10:$J$842,0),15),"")</f>
        <v/>
      </c>
      <c r="G173" s="52" t="str">
        <f ca="1">IFERROR(INDEX(Data!$A$10:$O$842,MATCH(CONCATENATE($C173,G$1,$B173),Data!$J$10:$J$842,0),15),"")</f>
        <v/>
      </c>
      <c r="H173" s="52" t="str">
        <f ca="1">IFERROR(INDEX(Data!$A$10:$O$842,MATCH(CONCATENATE($C173,H$1,$B173),Data!$J$10:$J$842,0),15),"")</f>
        <v/>
      </c>
      <c r="I173" s="52" t="str">
        <f ca="1">IFERROR(INDEX(Data!$A$10:$O$842,MATCH(CONCATENATE($C173,I$1,$B173),Data!$J$10:$J$842,0),15),"")</f>
        <v/>
      </c>
    </row>
    <row r="174" spans="1:9" ht="39.950000000000003" customHeight="1">
      <c r="A174" s="57">
        <f>COUNTIF($C$1:C174,C174)+1</f>
        <v>26</v>
      </c>
      <c r="B174" s="57" t="str">
        <f t="shared" si="2"/>
        <v>MMH</v>
      </c>
      <c r="C174" s="58" t="s">
        <v>16</v>
      </c>
      <c r="D174" s="52" t="str">
        <f ca="1">IFERROR(INDEX(Data!$A$10:$O$842,MATCH(CONCATENATE($C174,D$1,$B174),Data!$J$10:$J$842,0),15),"")</f>
        <v/>
      </c>
      <c r="E174" s="52" t="str">
        <f ca="1">IFERROR(INDEX(Data!$A$10:$O$842,MATCH(CONCATENATE($C174,E$1,$B174),Data!$J$10:$J$842,0),15),"")</f>
        <v>TE 404(L4T2)(Fb)
701 --- MMH</v>
      </c>
      <c r="F174" s="52" t="str">
        <f ca="1">IFERROR(INDEX(Data!$A$10:$O$842,MATCH(CONCATENATE($C174,F$1,$B174),Data!$J$10:$J$842,0),15),"")</f>
        <v>TE408(L4T2)(SPF)
701 --- MMH</v>
      </c>
      <c r="G174" s="52" t="str">
        <f ca="1">IFERROR(INDEX(Data!$A$10:$O$842,MATCH(CONCATENATE($C174,G$1,$B174),Data!$J$10:$J$842,0),15),"")</f>
        <v/>
      </c>
      <c r="H174" s="52" t="str">
        <f ca="1">IFERROR(INDEX(Data!$A$10:$O$842,MATCH(CONCATENATE($C174,H$1,$B174),Data!$J$10:$J$842,0),15),"")</f>
        <v/>
      </c>
      <c r="I174" s="52" t="str">
        <f ca="1">IFERROR(INDEX(Data!$A$10:$O$842,MATCH(CONCATENATE($C174,I$1,$B174),Data!$J$10:$J$842,0),15),"")</f>
        <v/>
      </c>
    </row>
    <row r="175" spans="1:9" ht="39.950000000000003" customHeight="1">
      <c r="A175" s="57">
        <f>COUNTIF($C$1:C175,C175)+1</f>
        <v>26</v>
      </c>
      <c r="B175" s="57" t="str">
        <f t="shared" si="2"/>
        <v>MMH</v>
      </c>
      <c r="C175" s="58" t="s">
        <v>17</v>
      </c>
      <c r="D175" s="52" t="str">
        <f ca="1">IFERROR(INDEX(Data!$A$10:$O$842,MATCH(CONCATENATE($C175,D$1,$B175),Data!$J$10:$J$842,0),15),"")</f>
        <v/>
      </c>
      <c r="E175" s="52" t="str">
        <f ca="1">IFERROR(INDEX(Data!$A$10:$O$842,MATCH(CONCATENATE($C175,E$1,$B175),Data!$J$10:$J$842,0),15),"")</f>
        <v/>
      </c>
      <c r="F175" s="52" t="str">
        <f ca="1">IFERROR(INDEX(Data!$A$10:$O$842,MATCH(CONCATENATE($C175,F$1,$B175),Data!$J$10:$J$842,0),15),"")</f>
        <v/>
      </c>
      <c r="G175" s="52" t="str">
        <f ca="1">IFERROR(INDEX(Data!$A$10:$O$842,MATCH(CONCATENATE($C175,G$1,$B175),Data!$J$10:$J$842,0),15),"")</f>
        <v/>
      </c>
      <c r="H175" s="52" t="str">
        <f ca="1">IFERROR(INDEX(Data!$A$10:$O$842,MATCH(CONCATENATE($C175,H$1,$B175),Data!$J$10:$J$842,0),15),"")</f>
        <v/>
      </c>
      <c r="I175" s="52" t="str">
        <f ca="1">IFERROR(INDEX(Data!$A$10:$O$842,MATCH(CONCATENATE($C175,I$1,$B175),Data!$J$10:$J$842,0),15),"")</f>
        <v/>
      </c>
    </row>
    <row r="176" spans="1:9" ht="39.950000000000003" customHeight="1">
      <c r="A176" s="60" t="s">
        <v>270</v>
      </c>
      <c r="B176" s="60" t="s">
        <v>270</v>
      </c>
      <c r="C176" s="60" t="s">
        <v>270</v>
      </c>
      <c r="D176" s="60" t="s">
        <v>270</v>
      </c>
      <c r="E176" s="60" t="s">
        <v>270</v>
      </c>
      <c r="F176" s="60" t="s">
        <v>270</v>
      </c>
      <c r="G176" s="60" t="s">
        <v>270</v>
      </c>
      <c r="H176" s="60" t="s">
        <v>270</v>
      </c>
      <c r="I176" s="60" t="s">
        <v>270</v>
      </c>
    </row>
    <row r="177" spans="1:9" ht="39.950000000000003" customHeight="1">
      <c r="A177" s="57">
        <f>COUNTIF($C$1:C177,C177)+1</f>
        <v>27</v>
      </c>
      <c r="B177" s="57" t="str">
        <f>VLOOKUP(A177,$K$4:$L$73,2,FALSE)</f>
        <v>MMI</v>
      </c>
      <c r="C177" s="58" t="s">
        <v>0</v>
      </c>
      <c r="D177" s="52" t="str">
        <f ca="1">IFERROR(INDEX(Data!$A$10:$O$842,MATCH(CONCATENATE($C177,D$1,$B177),Data!$J$10:$J$842,0),15),"")</f>
        <v/>
      </c>
      <c r="E177" s="52" t="str">
        <f ca="1">IFERROR(INDEX(Data!$A$10:$O$842,MATCH(CONCATENATE($C177,E$1,$B177),Data!$J$10:$J$842,0),15),"")</f>
        <v>TE133(L1T3)A
705 --- MMI</v>
      </c>
      <c r="F177" s="52" t="str">
        <f ca="1">IFERROR(INDEX(Data!$A$10:$O$842,MATCH(CONCATENATE($C177,F$1,$B177),Data!$J$10:$J$842,0),15),"")</f>
        <v>TE133(L1T3)B
705 --- MMI</v>
      </c>
      <c r="G177" s="52" t="str">
        <f ca="1">IFERROR(INDEX(Data!$A$10:$O$842,MATCH(CONCATENATE($C177,G$1,$B177),Data!$J$10:$J$842,0),15),"")</f>
        <v/>
      </c>
      <c r="H177" s="52" t="str">
        <f ca="1">IFERROR(INDEX(Data!$A$10:$O$842,MATCH(CONCATENATE($C177,H$1,$B177),Data!$J$10:$J$842,0),15),"")</f>
        <v>TE133(L1T3)C
705 --- MMI</v>
      </c>
      <c r="I177" s="52" t="str">
        <f ca="1">IFERROR(INDEX(Data!$A$10:$O$842,MATCH(CONCATENATE($C177,I$1,$B177),Data!$J$10:$J$842,0),15),"")</f>
        <v/>
      </c>
    </row>
    <row r="178" spans="1:9" ht="39.950000000000003" customHeight="1">
      <c r="A178" s="57">
        <f>COUNTIF($C$1:C178,C178)+1</f>
        <v>27</v>
      </c>
      <c r="B178" s="57" t="str">
        <f t="shared" si="2"/>
        <v>MMI</v>
      </c>
      <c r="C178" s="58" t="s">
        <v>13</v>
      </c>
      <c r="D178" s="52" t="str">
        <f ca="1">IFERROR(INDEX(Data!$A$10:$O$842,MATCH(CONCATENATE($C178,D$1,$B178),Data!$J$10:$J$842,0),15),"")</f>
        <v/>
      </c>
      <c r="E178" s="52" t="str">
        <f ca="1">IFERROR(INDEX(Data!$A$10:$O$842,MATCH(CONCATENATE($C178,E$1,$B178),Data!$J$10:$J$842,0),15),"")</f>
        <v/>
      </c>
      <c r="F178" s="52" t="str">
        <f ca="1">IFERROR(INDEX(Data!$A$10:$O$842,MATCH(CONCATENATE($C178,F$1,$B178),Data!$J$10:$J$842,0),15),"")</f>
        <v>CHE124(L1T2)B
705 --- MMI</v>
      </c>
      <c r="G178" s="52" t="str">
        <f ca="1">IFERROR(INDEX(Data!$A$10:$O$842,MATCH(CONCATENATE($C178,G$1,$B178),Data!$J$10:$J$842,0),15),"")</f>
        <v/>
      </c>
      <c r="H178" s="52" t="str">
        <f ca="1">IFERROR(INDEX(Data!$A$10:$O$842,MATCH(CONCATENATE($C178,H$1,$B178),Data!$J$10:$J$842,0),15),"")</f>
        <v>CHE124(L1T2)A
705 --- MMI</v>
      </c>
      <c r="I178" s="52" t="str">
        <f ca="1">IFERROR(INDEX(Data!$A$10:$O$842,MATCH(CONCATENATE($C178,I$1,$B178),Data!$J$10:$J$842,0),15),"")</f>
        <v/>
      </c>
    </row>
    <row r="179" spans="1:9" ht="39.950000000000003" customHeight="1">
      <c r="A179" s="57">
        <f>COUNTIF($C$1:C179,C179)+1</f>
        <v>27</v>
      </c>
      <c r="B179" s="57" t="str">
        <f t="shared" si="2"/>
        <v>MMI</v>
      </c>
      <c r="C179" s="58" t="s">
        <v>14</v>
      </c>
      <c r="D179" s="52" t="str">
        <f ca="1">IFERROR(INDEX(Data!$A$10:$O$842,MATCH(CONCATENATE($C179,D$1,$B179),Data!$J$10:$J$842,0),15),"")</f>
        <v/>
      </c>
      <c r="E179" s="52" t="str">
        <f ca="1">IFERROR(INDEX(Data!$A$10:$O$842,MATCH(CONCATENATE($C179,E$1,$B179),Data!$J$10:$J$842,0),15),"")</f>
        <v/>
      </c>
      <c r="F179" s="52" t="str">
        <f ca="1">IFERROR(INDEX(Data!$A$10:$O$842,MATCH(CONCATENATE($C179,F$1,$B179),Data!$J$10:$J$842,0),15),"")</f>
        <v/>
      </c>
      <c r="G179" s="52" t="str">
        <f ca="1">IFERROR(INDEX(Data!$A$10:$O$842,MATCH(CONCATENATE($C179,G$1,$B179),Data!$J$10:$J$842,0),15),"")</f>
        <v/>
      </c>
      <c r="H179" s="52" t="str">
        <f ca="1">IFERROR(INDEX(Data!$A$10:$O$842,MATCH(CONCATENATE($C179,H$1,$B179),Data!$J$10:$J$842,0),15),"")</f>
        <v>CHE124(L1T2)A
705 --- MMI</v>
      </c>
      <c r="I179" s="52" t="str">
        <f ca="1">IFERROR(INDEX(Data!$A$10:$O$842,MATCH(CONCATENATE($C179,I$1,$B179),Data!$J$10:$J$842,0),15),"")</f>
        <v>CHE124(L1T2)B
705 --- MMI</v>
      </c>
    </row>
    <row r="180" spans="1:9" ht="39.950000000000003" customHeight="1">
      <c r="A180" s="57">
        <f>COUNTIF($C$1:C180,C180)+1</f>
        <v>27</v>
      </c>
      <c r="B180" s="57" t="str">
        <f t="shared" si="2"/>
        <v>MMI</v>
      </c>
      <c r="C180" s="58" t="s">
        <v>15</v>
      </c>
      <c r="D180" s="52" t="str">
        <f ca="1">IFERROR(INDEX(Data!$A$10:$O$842,MATCH(CONCATENATE($C180,D$1,$B180),Data!$J$10:$J$842,0),15),"")</f>
        <v/>
      </c>
      <c r="E180" s="52" t="str">
        <f ca="1">IFERROR(INDEX(Data!$A$10:$O$842,MATCH(CONCATENATE($C180,E$1,$B180),Data!$J$10:$J$842,0),15),"")</f>
        <v>TE133(L1T3)B
705 --- MMI</v>
      </c>
      <c r="F180" s="52" t="str">
        <f ca="1">IFERROR(INDEX(Data!$A$10:$O$842,MATCH(CONCATENATE($C180,F$1,$B180),Data!$J$10:$J$842,0),15),"")</f>
        <v>TE133(L1T3)A
705 --- MMI</v>
      </c>
      <c r="G180" s="52" t="str">
        <f ca="1">IFERROR(INDEX(Data!$A$10:$O$842,MATCH(CONCATENATE($C180,G$1,$B180),Data!$J$10:$J$842,0),15),"")</f>
        <v/>
      </c>
      <c r="H180" s="52" t="str">
        <f ca="1">IFERROR(INDEX(Data!$A$10:$O$842,MATCH(CONCATENATE($C180,H$1,$B180),Data!$J$10:$J$842,0),15),"")</f>
        <v>TE133(L1T3)C
705 --- MMI</v>
      </c>
      <c r="I180" s="52" t="str">
        <f ca="1">IFERROR(INDEX(Data!$A$10:$O$842,MATCH(CONCATENATE($C180,I$1,$B180),Data!$J$10:$J$842,0),15),"")</f>
        <v/>
      </c>
    </row>
    <row r="181" spans="1:9" ht="39.950000000000003" customHeight="1">
      <c r="A181" s="57">
        <f>COUNTIF($C$1:C181,C181)+1</f>
        <v>27</v>
      </c>
      <c r="B181" s="57" t="str">
        <f t="shared" si="2"/>
        <v>MMI</v>
      </c>
      <c r="C181" s="58" t="s">
        <v>16</v>
      </c>
      <c r="D181" s="52" t="str">
        <f ca="1">IFERROR(INDEX(Data!$A$10:$O$842,MATCH(CONCATENATE($C181,D$1,$B181),Data!$J$10:$J$842,0),15),"")</f>
        <v/>
      </c>
      <c r="E181" s="52" t="str">
        <f ca="1">IFERROR(INDEX(Data!$A$10:$O$842,MATCH(CONCATENATE($C181,E$1,$B181),Data!$J$10:$J$842,0),15),"")</f>
        <v/>
      </c>
      <c r="F181" s="52" t="str">
        <f ca="1">IFERROR(INDEX(Data!$A$10:$O$842,MATCH(CONCATENATE($C181,F$1,$B181),Data!$J$10:$J$842,0),15),"")</f>
        <v/>
      </c>
      <c r="G181" s="52" t="str">
        <f ca="1">IFERROR(INDEX(Data!$A$10:$O$842,MATCH(CONCATENATE($C181,G$1,$B181),Data!$J$10:$J$842,0),15),"")</f>
        <v/>
      </c>
      <c r="H181" s="52" t="str">
        <f ca="1">IFERROR(INDEX(Data!$A$10:$O$842,MATCH(CONCATENATE($C181,H$1,$B181),Data!$J$10:$J$842,0),15),"")</f>
        <v/>
      </c>
      <c r="I181" s="52" t="str">
        <f ca="1">IFERROR(INDEX(Data!$A$10:$O$842,MATCH(CONCATENATE($C181,I$1,$B181),Data!$J$10:$J$842,0),15),"")</f>
        <v/>
      </c>
    </row>
    <row r="182" spans="1:9" ht="39.950000000000003" customHeight="1">
      <c r="A182" s="57">
        <f>COUNTIF($C$1:C182,C182)+1</f>
        <v>27</v>
      </c>
      <c r="B182" s="57" t="str">
        <f t="shared" si="2"/>
        <v>MMI</v>
      </c>
      <c r="C182" s="58" t="s">
        <v>17</v>
      </c>
      <c r="D182" s="52" t="str">
        <f ca="1">IFERROR(INDEX(Data!$A$10:$O$842,MATCH(CONCATENATE($C182,D$1,$B182),Data!$J$10:$J$842,0),15),"")</f>
        <v/>
      </c>
      <c r="E182" s="52" t="str">
        <f ca="1">IFERROR(INDEX(Data!$A$10:$O$842,MATCH(CONCATENATE($C182,E$1,$B182),Data!$J$10:$J$842,0),15),"")</f>
        <v/>
      </c>
      <c r="F182" s="52" t="str">
        <f ca="1">IFERROR(INDEX(Data!$A$10:$O$842,MATCH(CONCATENATE($C182,F$1,$B182),Data!$J$10:$J$842,0),15),"")</f>
        <v/>
      </c>
      <c r="G182" s="52" t="str">
        <f ca="1">IFERROR(INDEX(Data!$A$10:$O$842,MATCH(CONCATENATE($C182,G$1,$B182),Data!$J$10:$J$842,0),15),"")</f>
        <v/>
      </c>
      <c r="H182" s="52" t="str">
        <f ca="1">IFERROR(INDEX(Data!$A$10:$O$842,MATCH(CONCATENATE($C182,H$1,$B182),Data!$J$10:$J$842,0),15),"")</f>
        <v/>
      </c>
      <c r="I182" s="52" t="str">
        <f ca="1">IFERROR(INDEX(Data!$A$10:$O$842,MATCH(CONCATENATE($C182,I$1,$B182),Data!$J$10:$J$842,0),15),"")</f>
        <v/>
      </c>
    </row>
    <row r="183" spans="1:9" ht="39.950000000000003" customHeight="1">
      <c r="A183" s="60" t="s">
        <v>270</v>
      </c>
      <c r="B183" s="60" t="s">
        <v>270</v>
      </c>
      <c r="C183" s="60" t="s">
        <v>270</v>
      </c>
      <c r="D183" s="60" t="s">
        <v>270</v>
      </c>
      <c r="E183" s="60" t="s">
        <v>270</v>
      </c>
      <c r="F183" s="60" t="s">
        <v>270</v>
      </c>
      <c r="G183" s="60" t="s">
        <v>270</v>
      </c>
      <c r="H183" s="60" t="s">
        <v>270</v>
      </c>
      <c r="I183" s="60" t="s">
        <v>270</v>
      </c>
    </row>
    <row r="184" spans="1:9" ht="39.950000000000003" customHeight="1">
      <c r="A184" s="57">
        <f>COUNTIF($C$1:C184,C184)+1</f>
        <v>28</v>
      </c>
      <c r="B184" s="57" t="str">
        <f>VLOOKUP(A184,$K$4:$L$73,2,FALSE)</f>
        <v>MMR</v>
      </c>
      <c r="C184" s="58" t="s">
        <v>0</v>
      </c>
      <c r="D184" s="52" t="str">
        <f ca="1">IFERROR(INDEX(Data!$A$10:$O$842,MATCH(CONCATENATE($C184,D$1,$B184),Data!$J$10:$J$842,0),15),"")</f>
        <v>TE404(L4T2)A(Ap)
L-App201 --- MMR</v>
      </c>
      <c r="E184" s="52" t="str">
        <f ca="1">IFERROR(INDEX(Data!$A$10:$O$842,MATCH(CONCATENATE($C184,E$1,$B184),Data!$J$10:$J$842,0),15),"")</f>
        <v>TE404(L4T2)A(Ap)
L-App201 --- MMR</v>
      </c>
      <c r="F184" s="52" t="str">
        <f ca="1">IFERROR(INDEX(Data!$A$10:$O$842,MATCH(CONCATENATE($C184,F$1,$B184),Data!$J$10:$J$842,0),15),"")</f>
        <v>TE401(L4T1)B(Ap)
704 --- MMR</v>
      </c>
      <c r="G184" s="52" t="str">
        <f ca="1">IFERROR(INDEX(Data!$A$10:$O$842,MATCH(CONCATENATE($C184,G$1,$B184),Data!$J$10:$J$842,0),15),"")</f>
        <v>TE401(L4T1)A(Ap)
707 --- MMR</v>
      </c>
      <c r="H184" s="52" t="str">
        <f ca="1">IFERROR(INDEX(Data!$A$10:$O$842,MATCH(CONCATENATE($C184,H$1,$B184),Data!$J$10:$J$842,0),15),"")</f>
        <v>TE404(L4T2)B(Ap)
L-App201 --- MMR</v>
      </c>
      <c r="I184" s="52" t="str">
        <f ca="1">IFERROR(INDEX(Data!$A$10:$O$842,MATCH(CONCATENATE($C184,I$1,$B184),Data!$J$10:$J$842,0),15),"")</f>
        <v>TE404(L4T2)B(Ap)
L-App201 --- MMR</v>
      </c>
    </row>
    <row r="185" spans="1:9" ht="39.950000000000003" customHeight="1">
      <c r="A185" s="57">
        <f>COUNTIF($C$1:C185,C185)+1</f>
        <v>28</v>
      </c>
      <c r="B185" s="57" t="str">
        <f t="shared" si="2"/>
        <v>MMR</v>
      </c>
      <c r="C185" s="58" t="s">
        <v>13</v>
      </c>
      <c r="D185" s="52" t="str">
        <f ca="1">IFERROR(INDEX(Data!$A$10:$O$842,MATCH(CONCATENATE($C185,D$1,$B185),Data!$J$10:$J$842,0),15),"")</f>
        <v>TE404(L4T2)A(Ap)
707 --- MMR</v>
      </c>
      <c r="E185" s="52" t="str">
        <f ca="1">IFERROR(INDEX(Data!$A$10:$O$842,MATCH(CONCATENATE($C185,E$1,$B185),Data!$J$10:$J$842,0),15),"")</f>
        <v/>
      </c>
      <c r="F185" s="52" t="str">
        <f ca="1">IFERROR(INDEX(Data!$A$10:$O$842,MATCH(CONCATENATE($C185,F$1,$B185),Data!$J$10:$J$842,0),15),"")</f>
        <v/>
      </c>
      <c r="G185" s="52" t="str">
        <f ca="1">IFERROR(INDEX(Data!$A$10:$O$842,MATCH(CONCATENATE($C185,G$1,$B185),Data!$J$10:$J$842,0),15),"")</f>
        <v>TE404(L4T2)B(Ap)
701 --- MMR</v>
      </c>
      <c r="H185" s="52" t="str">
        <f ca="1">IFERROR(INDEX(Data!$A$10:$O$842,MATCH(CONCATENATE($C185,H$1,$B185),Data!$J$10:$J$842,0),15),"")</f>
        <v>TE401(L4T1)A(Ap)
707 --- MMR</v>
      </c>
      <c r="I185" s="52" t="str">
        <f ca="1">IFERROR(INDEX(Data!$A$10:$O$842,MATCH(CONCATENATE($C185,I$1,$B185),Data!$J$10:$J$842,0),15),"")</f>
        <v/>
      </c>
    </row>
    <row r="186" spans="1:9" ht="39.950000000000003" customHeight="1">
      <c r="A186" s="57">
        <f>COUNTIF($C$1:C186,C186)+1</f>
        <v>28</v>
      </c>
      <c r="B186" s="57" t="str">
        <f t="shared" si="2"/>
        <v>MMR</v>
      </c>
      <c r="C186" s="58" t="s">
        <v>14</v>
      </c>
      <c r="D186" s="52" t="str">
        <f ca="1">IFERROR(INDEX(Data!$A$10:$O$842,MATCH(CONCATENATE($C186,D$1,$B186),Data!$J$10:$J$842,0),15),"")</f>
        <v>TE404(L4T2)B(Ap)
702 --- MMR</v>
      </c>
      <c r="E186" s="52" t="str">
        <f ca="1">IFERROR(INDEX(Data!$A$10:$O$842,MATCH(CONCATENATE($C186,E$1,$B186),Data!$J$10:$J$842,0),15),"")</f>
        <v>TE404(L4T2)A(Ap)
702 --- MMR</v>
      </c>
      <c r="F186" s="52" t="str">
        <f ca="1">IFERROR(INDEX(Data!$A$10:$O$842,MATCH(CONCATENATE($C186,F$1,$B186),Data!$J$10:$J$842,0),15),"")</f>
        <v/>
      </c>
      <c r="G186" s="52" t="str">
        <f ca="1">IFERROR(INDEX(Data!$A$10:$O$842,MATCH(CONCATENATE($C186,G$1,$B186),Data!$J$10:$J$842,0),15),"")</f>
        <v/>
      </c>
      <c r="H186" s="52" t="str">
        <f ca="1">IFERROR(INDEX(Data!$A$10:$O$842,MATCH(CONCATENATE($C186,H$1,$B186),Data!$J$10:$J$842,0),15),"")</f>
        <v/>
      </c>
      <c r="I186" s="52" t="str">
        <f ca="1">IFERROR(INDEX(Data!$A$10:$O$842,MATCH(CONCATENATE($C186,I$1,$B186),Data!$J$10:$J$842,0),15),"")</f>
        <v/>
      </c>
    </row>
    <row r="187" spans="1:9" ht="39.950000000000003" customHeight="1">
      <c r="A187" s="57">
        <f>COUNTIF($C$1:C187,C187)+1</f>
        <v>28</v>
      </c>
      <c r="B187" s="57" t="str">
        <f t="shared" si="2"/>
        <v>MMR</v>
      </c>
      <c r="C187" s="58" t="s">
        <v>15</v>
      </c>
      <c r="D187" s="52" t="str">
        <f ca="1">IFERROR(INDEX(Data!$A$10:$O$842,MATCH(CONCATENATE($C187,D$1,$B187),Data!$J$10:$J$842,0),15),"")</f>
        <v/>
      </c>
      <c r="E187" s="52" t="str">
        <f ca="1">IFERROR(INDEX(Data!$A$10:$O$842,MATCH(CONCATENATE($C187,E$1,$B187),Data!$J$10:$J$842,0),15),"")</f>
        <v/>
      </c>
      <c r="F187" s="52" t="str">
        <f ca="1">IFERROR(INDEX(Data!$A$10:$O$842,MATCH(CONCATENATE($C187,F$1,$B187),Data!$J$10:$J$842,0),15),"")</f>
        <v/>
      </c>
      <c r="G187" s="52" t="str">
        <f ca="1">IFERROR(INDEX(Data!$A$10:$O$842,MATCH(CONCATENATE($C187,G$1,$B187),Data!$J$10:$J$842,0),15),"")</f>
        <v/>
      </c>
      <c r="H187" s="52" t="str">
        <f ca="1">IFERROR(INDEX(Data!$A$10:$O$842,MATCH(CONCATENATE($C187,H$1,$B187),Data!$J$10:$J$842,0),15),"")</f>
        <v/>
      </c>
      <c r="I187" s="52" t="str">
        <f ca="1">IFERROR(INDEX(Data!$A$10:$O$842,MATCH(CONCATENATE($C187,I$1,$B187),Data!$J$10:$J$842,0),15),"")</f>
        <v/>
      </c>
    </row>
    <row r="188" spans="1:9" ht="39.950000000000003" customHeight="1">
      <c r="A188" s="57">
        <f>COUNTIF($C$1:C188,C188)+1</f>
        <v>28</v>
      </c>
      <c r="B188" s="57" t="str">
        <f t="shared" si="2"/>
        <v>MMR</v>
      </c>
      <c r="C188" s="58" t="s">
        <v>16</v>
      </c>
      <c r="D188" s="52" t="str">
        <f ca="1">IFERROR(INDEX(Data!$A$10:$O$842,MATCH(CONCATENATE($C188,D$1,$B188),Data!$J$10:$J$842,0),15),"")</f>
        <v/>
      </c>
      <c r="E188" s="52" t="str">
        <f ca="1">IFERROR(INDEX(Data!$A$10:$O$842,MATCH(CONCATENATE($C188,E$1,$B188),Data!$J$10:$J$842,0),15),"")</f>
        <v/>
      </c>
      <c r="F188" s="52" t="str">
        <f ca="1">IFERROR(INDEX(Data!$A$10:$O$842,MATCH(CONCATENATE($C188,F$1,$B188),Data!$J$10:$J$842,0),15),"")</f>
        <v>TE401(L4T1)B(Ap)
705 --- MMR</v>
      </c>
      <c r="G188" s="52" t="str">
        <f ca="1">IFERROR(INDEX(Data!$A$10:$O$842,MATCH(CONCATENATE($C188,G$1,$B188),Data!$J$10:$J$842,0),15),"")</f>
        <v/>
      </c>
      <c r="H188" s="52" t="str">
        <f ca="1">IFERROR(INDEX(Data!$A$10:$O$842,MATCH(CONCATENATE($C188,H$1,$B188),Data!$J$10:$J$842,0),15),"")</f>
        <v/>
      </c>
      <c r="I188" s="52" t="str">
        <f ca="1">IFERROR(INDEX(Data!$A$10:$O$842,MATCH(CONCATENATE($C188,I$1,$B188),Data!$J$10:$J$842,0),15),"")</f>
        <v/>
      </c>
    </row>
    <row r="189" spans="1:9" ht="39.950000000000003" customHeight="1">
      <c r="A189" s="57">
        <f>COUNTIF($C$1:C189,C189)+1</f>
        <v>28</v>
      </c>
      <c r="B189" s="57" t="str">
        <f t="shared" si="2"/>
        <v>MMR</v>
      </c>
      <c r="C189" s="58" t="s">
        <v>17</v>
      </c>
      <c r="D189" s="52" t="str">
        <f ca="1">IFERROR(INDEX(Data!$A$10:$O$842,MATCH(CONCATENATE($C189,D$1,$B189),Data!$J$10:$J$842,0),15),"")</f>
        <v/>
      </c>
      <c r="E189" s="52" t="str">
        <f ca="1">IFERROR(INDEX(Data!$A$10:$O$842,MATCH(CONCATENATE($C189,E$1,$B189),Data!$J$10:$J$842,0),15),"")</f>
        <v/>
      </c>
      <c r="F189" s="52" t="str">
        <f ca="1">IFERROR(INDEX(Data!$A$10:$O$842,MATCH(CONCATENATE($C189,F$1,$B189),Data!$J$10:$J$842,0),15),"")</f>
        <v/>
      </c>
      <c r="G189" s="52" t="str">
        <f ca="1">IFERROR(INDEX(Data!$A$10:$O$842,MATCH(CONCATENATE($C189,G$1,$B189),Data!$J$10:$J$842,0),15),"")</f>
        <v/>
      </c>
      <c r="H189" s="52" t="str">
        <f ca="1">IFERROR(INDEX(Data!$A$10:$O$842,MATCH(CONCATENATE($C189,H$1,$B189),Data!$J$10:$J$842,0),15),"")</f>
        <v/>
      </c>
      <c r="I189" s="52" t="str">
        <f ca="1">IFERROR(INDEX(Data!$A$10:$O$842,MATCH(CONCATENATE($C189,I$1,$B189),Data!$J$10:$J$842,0),15),"")</f>
        <v/>
      </c>
    </row>
    <row r="190" spans="1:9" ht="39.950000000000003" customHeight="1">
      <c r="A190" s="60" t="s">
        <v>270</v>
      </c>
      <c r="B190" s="60" t="s">
        <v>270</v>
      </c>
      <c r="C190" s="60" t="s">
        <v>270</v>
      </c>
      <c r="D190" s="60" t="s">
        <v>270</v>
      </c>
      <c r="E190" s="60" t="s">
        <v>270</v>
      </c>
      <c r="F190" s="60" t="s">
        <v>270</v>
      </c>
      <c r="G190" s="60" t="s">
        <v>270</v>
      </c>
      <c r="H190" s="60" t="s">
        <v>270</v>
      </c>
      <c r="I190" s="60" t="s">
        <v>270</v>
      </c>
    </row>
    <row r="191" spans="1:9" ht="39.950000000000003" customHeight="1">
      <c r="A191" s="57">
        <f>COUNTIF($C$1:C191,C191)+1</f>
        <v>29</v>
      </c>
      <c r="B191" s="57" t="str">
        <f>VLOOKUP(A191,$K$4:$L$73,2,FALSE)</f>
        <v>MNC</v>
      </c>
      <c r="C191" s="58" t="s">
        <v>0</v>
      </c>
      <c r="D191" s="52" t="str">
        <f ca="1">IFERROR(INDEX(Data!$A$10:$O$842,MATCH(CONCATENATE($C191,D$1,$B191),Data!$J$10:$J$842,0),15),"")</f>
        <v/>
      </c>
      <c r="E191" s="52" t="str">
        <f ca="1">IFERROR(INDEX(Data!$A$10:$O$842,MATCH(CONCATENATE($C191,E$1,$B191),Data!$J$10:$J$842,0),15),"")</f>
        <v/>
      </c>
      <c r="F191" s="52" t="str">
        <f ca="1">IFERROR(INDEX(Data!$A$10:$O$842,MATCH(CONCATENATE($C191,F$1,$B191),Data!$J$10:$J$842,0),15),"")</f>
        <v/>
      </c>
      <c r="G191" s="52" t="str">
        <f ca="1">IFERROR(INDEX(Data!$A$10:$O$842,MATCH(CONCATENATE($C191,G$1,$B191),Data!$J$10:$J$842,0),15),"")</f>
        <v/>
      </c>
      <c r="H191" s="52" t="str">
        <f ca="1">IFERROR(INDEX(Data!$A$10:$O$842,MATCH(CONCATENATE($C191,H$1,$B191),Data!$J$10:$J$842,0),15),"")</f>
        <v/>
      </c>
      <c r="I191" s="52" t="str">
        <f ca="1">IFERROR(INDEX(Data!$A$10:$O$842,MATCH(CONCATENATE($C191,I$1,$B191),Data!$J$10:$J$842,0),15),"")</f>
        <v/>
      </c>
    </row>
    <row r="192" spans="1:9" ht="39.950000000000003" customHeight="1">
      <c r="A192" s="57">
        <f>COUNTIF($C$1:C192,C192)+1</f>
        <v>29</v>
      </c>
      <c r="B192" s="57" t="str">
        <f t="shared" si="2"/>
        <v>MNC</v>
      </c>
      <c r="C192" s="58" t="s">
        <v>13</v>
      </c>
      <c r="D192" s="52" t="str">
        <f ca="1">IFERROR(INDEX(Data!$A$10:$O$842,MATCH(CONCATENATE($C192,D$1,$B192),Data!$J$10:$J$842,0),15),"")</f>
        <v/>
      </c>
      <c r="E192" s="52" t="str">
        <f ca="1">IFERROR(INDEX(Data!$A$10:$O$842,MATCH(CONCATENATE($C192,E$1,$B192),Data!$J$10:$J$842,0),15),"")</f>
        <v/>
      </c>
      <c r="F192" s="52" t="str">
        <f ca="1">IFERROR(INDEX(Data!$A$10:$O$842,MATCH(CONCATENATE($C192,F$1,$B192),Data!$J$10:$J$842,0),15),"")</f>
        <v/>
      </c>
      <c r="G192" s="52" t="str">
        <f ca="1">IFERROR(INDEX(Data!$A$10:$O$842,MATCH(CONCATENATE($C192,G$1,$B192),Data!$J$10:$J$842,0),15),"")</f>
        <v/>
      </c>
      <c r="H192" s="52" t="str">
        <f ca="1">IFERROR(INDEX(Data!$A$10:$O$842,MATCH(CONCATENATE($C192,H$1,$B192),Data!$J$10:$J$842,0),15),"")</f>
        <v>0
0 --- MNC</v>
      </c>
      <c r="I192" s="52" t="str">
        <f ca="1">IFERROR(INDEX(Data!$A$10:$O$842,MATCH(CONCATENATE($C192,I$1,$B192),Data!$J$10:$J$842,0),15),"")</f>
        <v>0
0 --- MNC</v>
      </c>
    </row>
    <row r="193" spans="1:9" ht="39.950000000000003" customHeight="1">
      <c r="A193" s="57">
        <f>COUNTIF($C$1:C193,C193)+1</f>
        <v>29</v>
      </c>
      <c r="B193" s="57" t="str">
        <f t="shared" si="2"/>
        <v>MNC</v>
      </c>
      <c r="C193" s="58" t="s">
        <v>14</v>
      </c>
      <c r="D193" s="52" t="str">
        <f ca="1">IFERROR(INDEX(Data!$A$10:$O$842,MATCH(CONCATENATE($C193,D$1,$B193),Data!$J$10:$J$842,0),15),"")</f>
        <v/>
      </c>
      <c r="E193" s="52" t="str">
        <f ca="1">IFERROR(INDEX(Data!$A$10:$O$842,MATCH(CONCATENATE($C193,E$1,$B193),Data!$J$10:$J$842,0),15),"")</f>
        <v/>
      </c>
      <c r="F193" s="52" t="str">
        <f ca="1">IFERROR(INDEX(Data!$A$10:$O$842,MATCH(CONCATENATE($C193,F$1,$B193),Data!$J$10:$J$842,0),15),"")</f>
        <v/>
      </c>
      <c r="G193" s="52" t="str">
        <f ca="1">IFERROR(INDEX(Data!$A$10:$O$842,MATCH(CONCATENATE($C193,G$1,$B193),Data!$J$10:$J$842,0),15),"")</f>
        <v/>
      </c>
      <c r="H193" s="52" t="str">
        <f ca="1">IFERROR(INDEX(Data!$A$10:$O$842,MATCH(CONCATENATE($C193,H$1,$B193),Data!$J$10:$J$842,0),15),"")</f>
        <v/>
      </c>
      <c r="I193" s="52" t="str">
        <f ca="1">IFERROR(INDEX(Data!$A$10:$O$842,MATCH(CONCATENATE($C193,I$1,$B193),Data!$J$10:$J$842,0),15),"")</f>
        <v/>
      </c>
    </row>
    <row r="194" spans="1:9" ht="39.950000000000003" customHeight="1">
      <c r="A194" s="57">
        <f>COUNTIF($C$1:C194,C194)+1</f>
        <v>29</v>
      </c>
      <c r="B194" s="57" t="str">
        <f t="shared" si="2"/>
        <v>MNC</v>
      </c>
      <c r="C194" s="58" t="s">
        <v>15</v>
      </c>
      <c r="D194" s="52" t="str">
        <f ca="1">IFERROR(INDEX(Data!$A$10:$O$842,MATCH(CONCATENATE($C194,D$1,$B194),Data!$J$10:$J$842,0),15),"")</f>
        <v/>
      </c>
      <c r="E194" s="52" t="str">
        <f ca="1">IFERROR(INDEX(Data!$A$10:$O$842,MATCH(CONCATENATE($C194,E$1,$B194),Data!$J$10:$J$842,0),15),"")</f>
        <v/>
      </c>
      <c r="F194" s="52" t="str">
        <f ca="1">IFERROR(INDEX(Data!$A$10:$O$842,MATCH(CONCATENATE($C194,F$1,$B194),Data!$J$10:$J$842,0),15),"")</f>
        <v/>
      </c>
      <c r="G194" s="52" t="str">
        <f ca="1">IFERROR(INDEX(Data!$A$10:$O$842,MATCH(CONCATENATE($C194,G$1,$B194),Data!$J$10:$J$842,0),15),"")</f>
        <v/>
      </c>
      <c r="H194" s="52" t="str">
        <f ca="1">IFERROR(INDEX(Data!$A$10:$O$842,MATCH(CONCATENATE($C194,H$1,$B194),Data!$J$10:$J$842,0),15),"")</f>
        <v/>
      </c>
      <c r="I194" s="52" t="str">
        <f ca="1">IFERROR(INDEX(Data!$A$10:$O$842,MATCH(CONCATENATE($C194,I$1,$B194),Data!$J$10:$J$842,0),15),"")</f>
        <v/>
      </c>
    </row>
    <row r="195" spans="1:9" ht="39.950000000000003" customHeight="1">
      <c r="A195" s="57">
        <f>COUNTIF($C$1:C195,C195)+1</f>
        <v>29</v>
      </c>
      <c r="B195" s="57" t="str">
        <f t="shared" ref="B195:B258" si="3">VLOOKUP(A195,$K$4:$L$73,2,FALSE)</f>
        <v>MNC</v>
      </c>
      <c r="C195" s="58" t="s">
        <v>16</v>
      </c>
      <c r="D195" s="52" t="str">
        <f ca="1">IFERROR(INDEX(Data!$A$10:$O$842,MATCH(CONCATENATE($C195,D$1,$B195),Data!$J$10:$J$842,0),15),"")</f>
        <v/>
      </c>
      <c r="E195" s="52" t="str">
        <f ca="1">IFERROR(INDEX(Data!$A$10:$O$842,MATCH(CONCATENATE($C195,E$1,$B195),Data!$J$10:$J$842,0),15),"")</f>
        <v/>
      </c>
      <c r="F195" s="52" t="str">
        <f ca="1">IFERROR(INDEX(Data!$A$10:$O$842,MATCH(CONCATENATE($C195,F$1,$B195),Data!$J$10:$J$842,0),15),"")</f>
        <v/>
      </c>
      <c r="G195" s="52" t="str">
        <f ca="1">IFERROR(INDEX(Data!$A$10:$O$842,MATCH(CONCATENATE($C195,G$1,$B195),Data!$J$10:$J$842,0),15),"")</f>
        <v/>
      </c>
      <c r="H195" s="52" t="str">
        <f ca="1">IFERROR(INDEX(Data!$A$10:$O$842,MATCH(CONCATENATE($C195,H$1,$B195),Data!$J$10:$J$842,0),15),"")</f>
        <v/>
      </c>
      <c r="I195" s="52" t="str">
        <f ca="1">IFERROR(INDEX(Data!$A$10:$O$842,MATCH(CONCATENATE($C195,I$1,$B195),Data!$J$10:$J$842,0),15),"")</f>
        <v/>
      </c>
    </row>
    <row r="196" spans="1:9" ht="39.950000000000003" customHeight="1">
      <c r="A196" s="57">
        <f>COUNTIF($C$1:C196,C196)+1</f>
        <v>29</v>
      </c>
      <c r="B196" s="57" t="str">
        <f t="shared" si="3"/>
        <v>MNC</v>
      </c>
      <c r="C196" s="58" t="s">
        <v>17</v>
      </c>
      <c r="D196" s="52" t="str">
        <f ca="1">IFERROR(INDEX(Data!$A$10:$O$842,MATCH(CONCATENATE($C196,D$1,$B196),Data!$J$10:$J$842,0),15),"")</f>
        <v/>
      </c>
      <c r="E196" s="52" t="str">
        <f ca="1">IFERROR(INDEX(Data!$A$10:$O$842,MATCH(CONCATENATE($C196,E$1,$B196),Data!$J$10:$J$842,0),15),"")</f>
        <v/>
      </c>
      <c r="F196" s="52" t="str">
        <f ca="1">IFERROR(INDEX(Data!$A$10:$O$842,MATCH(CONCATENATE($C196,F$1,$B196),Data!$J$10:$J$842,0),15),"")</f>
        <v/>
      </c>
      <c r="G196" s="52" t="str">
        <f ca="1">IFERROR(INDEX(Data!$A$10:$O$842,MATCH(CONCATENATE($C196,G$1,$B196),Data!$J$10:$J$842,0),15),"")</f>
        <v/>
      </c>
      <c r="H196" s="52" t="str">
        <f ca="1">IFERROR(INDEX(Data!$A$10:$O$842,MATCH(CONCATENATE($C196,H$1,$B196),Data!$J$10:$J$842,0),15),"")</f>
        <v/>
      </c>
      <c r="I196" s="52" t="str">
        <f ca="1">IFERROR(INDEX(Data!$A$10:$O$842,MATCH(CONCATENATE($C196,I$1,$B196),Data!$J$10:$J$842,0),15),"")</f>
        <v/>
      </c>
    </row>
    <row r="197" spans="1:9" ht="39.950000000000003" customHeight="1">
      <c r="A197" s="60" t="s">
        <v>270</v>
      </c>
      <c r="B197" s="60" t="s">
        <v>270</v>
      </c>
      <c r="C197" s="60" t="s">
        <v>270</v>
      </c>
      <c r="D197" s="60" t="s">
        <v>270</v>
      </c>
      <c r="E197" s="60" t="s">
        <v>270</v>
      </c>
      <c r="F197" s="60" t="s">
        <v>270</v>
      </c>
      <c r="G197" s="60" t="s">
        <v>270</v>
      </c>
      <c r="H197" s="60" t="s">
        <v>270</v>
      </c>
      <c r="I197" s="60" t="s">
        <v>270</v>
      </c>
    </row>
    <row r="198" spans="1:9" ht="39.950000000000003" customHeight="1">
      <c r="A198" s="57">
        <f>COUNTIF($C$1:C198,C198)+1</f>
        <v>30</v>
      </c>
      <c r="B198" s="57" t="str">
        <f>VLOOKUP(A198,$K$4:$L$73,2,FALSE)</f>
        <v>MR1</v>
      </c>
      <c r="C198" s="58" t="s">
        <v>0</v>
      </c>
      <c r="D198" s="52" t="str">
        <f ca="1">IFERROR(INDEX(Data!$A$10:$O$842,MATCH(CONCATENATE($C198,D$1,$B198),Data!$J$10:$J$842,0),15),"")</f>
        <v/>
      </c>
      <c r="E198" s="52" t="str">
        <f ca="1">IFERROR(INDEX(Data!$A$10:$O$842,MATCH(CONCATENATE($C198,E$1,$B198),Data!$J$10:$J$842,0),15),"")</f>
        <v/>
      </c>
      <c r="F198" s="52" t="str">
        <f ca="1">IFERROR(INDEX(Data!$A$10:$O$842,MATCH(CONCATENATE($C198,F$1,$B198),Data!$J$10:$J$842,0),15),"")</f>
        <v/>
      </c>
      <c r="G198" s="52" t="str">
        <f ca="1">IFERROR(INDEX(Data!$A$10:$O$842,MATCH(CONCATENATE($C198,G$1,$B198),Data!$J$10:$J$842,0),15),"")</f>
        <v/>
      </c>
      <c r="H198" s="52" t="str">
        <f ca="1">IFERROR(INDEX(Data!$A$10:$O$842,MATCH(CONCATENATE($C198,H$1,$B198),Data!$J$10:$J$842,0),15),"")</f>
        <v/>
      </c>
      <c r="I198" s="52" t="str">
        <f ca="1">IFERROR(INDEX(Data!$A$10:$O$842,MATCH(CONCATENATE($C198,I$1,$B198),Data!$J$10:$J$842,0),15),"")</f>
        <v/>
      </c>
    </row>
    <row r="199" spans="1:9" ht="39.950000000000003" customHeight="1">
      <c r="A199" s="57">
        <f>COUNTIF($C$1:C199,C199)+1</f>
        <v>30</v>
      </c>
      <c r="B199" s="57" t="str">
        <f t="shared" si="3"/>
        <v>MR1</v>
      </c>
      <c r="C199" s="58" t="s">
        <v>13</v>
      </c>
      <c r="D199" s="52" t="str">
        <f ca="1">IFERROR(INDEX(Data!$A$10:$O$842,MATCH(CONCATENATE($C199,D$1,$B199),Data!$J$10:$J$842,0),15),"")</f>
        <v/>
      </c>
      <c r="E199" s="52" t="str">
        <f ca="1">IFERROR(INDEX(Data!$A$10:$O$842,MATCH(CONCATENATE($C199,E$1,$B199),Data!$J$10:$J$842,0),15),"")</f>
        <v>TE311(L3T3)C
301P --- MR1</v>
      </c>
      <c r="F199" s="52" t="str">
        <f ca="1">IFERROR(INDEX(Data!$A$10:$O$842,MATCH(CONCATENATE($C199,F$1,$B199),Data!$J$10:$J$842,0),15),"")</f>
        <v>TE311(L3T3)D
304P --- MR1</v>
      </c>
      <c r="G199" s="52" t="str">
        <f ca="1">IFERROR(INDEX(Data!$A$10:$O$842,MATCH(CONCATENATE($C199,G$1,$B199),Data!$J$10:$J$842,0),15),"")</f>
        <v/>
      </c>
      <c r="H199" s="52" t="str">
        <f ca="1">IFERROR(INDEX(Data!$A$10:$O$842,MATCH(CONCATENATE($C199,H$1,$B199),Data!$J$10:$J$842,0),15),"")</f>
        <v/>
      </c>
      <c r="I199" s="52" t="str">
        <f ca="1">IFERROR(INDEX(Data!$A$10:$O$842,MATCH(CONCATENATE($C199,I$1,$B199),Data!$J$10:$J$842,0),15),"")</f>
        <v/>
      </c>
    </row>
    <row r="200" spans="1:9" ht="39.950000000000003" customHeight="1">
      <c r="A200" s="57">
        <f>COUNTIF($C$1:C200,C200)+1</f>
        <v>30</v>
      </c>
      <c r="B200" s="57" t="str">
        <f t="shared" si="3"/>
        <v>MR1</v>
      </c>
      <c r="C200" s="58" t="s">
        <v>14</v>
      </c>
      <c r="D200" s="52" t="str">
        <f ca="1">IFERROR(INDEX(Data!$A$10:$O$842,MATCH(CONCATENATE($C200,D$1,$B200),Data!$J$10:$J$842,0),15),"")</f>
        <v/>
      </c>
      <c r="E200" s="52" t="str">
        <f ca="1">IFERROR(INDEX(Data!$A$10:$O$842,MATCH(CONCATENATE($C200,E$1,$B200),Data!$J$10:$J$842,0),15),"")</f>
        <v/>
      </c>
      <c r="F200" s="52" t="str">
        <f ca="1">IFERROR(INDEX(Data!$A$10:$O$842,MATCH(CONCATENATE($C200,F$1,$B200),Data!$J$10:$J$842,0),15),"")</f>
        <v/>
      </c>
      <c r="G200" s="52" t="str">
        <f ca="1">IFERROR(INDEX(Data!$A$10:$O$842,MATCH(CONCATENATE($C200,G$1,$B200),Data!$J$10:$J$842,0),15),"")</f>
        <v/>
      </c>
      <c r="H200" s="52" t="str">
        <f ca="1">IFERROR(INDEX(Data!$A$10:$O$842,MATCH(CONCATENATE($C200,H$1,$B200),Data!$J$10:$J$842,0),15),"")</f>
        <v/>
      </c>
      <c r="I200" s="52" t="str">
        <f ca="1">IFERROR(INDEX(Data!$A$10:$O$842,MATCH(CONCATENATE($C200,I$1,$B200),Data!$J$10:$J$842,0),15),"")</f>
        <v/>
      </c>
    </row>
    <row r="201" spans="1:9" ht="39.950000000000003" customHeight="1">
      <c r="A201" s="57">
        <f>COUNTIF($C$1:C201,C201)+1</f>
        <v>30</v>
      </c>
      <c r="B201" s="57" t="str">
        <f t="shared" si="3"/>
        <v>MR1</v>
      </c>
      <c r="C201" s="58" t="s">
        <v>15</v>
      </c>
      <c r="D201" s="52" t="str">
        <f ca="1">IFERROR(INDEX(Data!$A$10:$O$842,MATCH(CONCATENATE($C201,D$1,$B201),Data!$J$10:$J$842,0),15),"")</f>
        <v>TE311(L3T3)D
L-QC2
709 --- MR1</v>
      </c>
      <c r="E201" s="52" t="str">
        <f ca="1">IFERROR(INDEX(Data!$A$10:$O$842,MATCH(CONCATENATE($C201,E$1,$B201),Data!$J$10:$J$842,0),15),"")</f>
        <v>TE311(L3T3)D
L-QC2
709 --- MR1</v>
      </c>
      <c r="F201" s="52" t="str">
        <f ca="1">IFERROR(INDEX(Data!$A$10:$O$842,MATCH(CONCATENATE($C201,F$1,$B201),Data!$J$10:$J$842,0),15),"")</f>
        <v>TE 211(L2T1)C
304P --- MR1</v>
      </c>
      <c r="G201" s="52" t="str">
        <f ca="1">IFERROR(INDEX(Data!$A$10:$O$842,MATCH(CONCATENATE($C201,G$1,$B201),Data!$J$10:$J$842,0),15),"")</f>
        <v/>
      </c>
      <c r="H201" s="52" t="str">
        <f ca="1">IFERROR(INDEX(Data!$A$10:$O$842,MATCH(CONCATENATE($C201,H$1,$B201),Data!$J$10:$J$842,0),15),"")</f>
        <v/>
      </c>
      <c r="I201" s="52" t="str">
        <f ca="1">IFERROR(INDEX(Data!$A$10:$O$842,MATCH(CONCATENATE($C201,I$1,$B201),Data!$J$10:$J$842,0),15),"")</f>
        <v/>
      </c>
    </row>
    <row r="202" spans="1:9" ht="39.950000000000003" customHeight="1">
      <c r="A202" s="57">
        <f>COUNTIF($C$1:C202,C202)+1</f>
        <v>30</v>
      </c>
      <c r="B202" s="57" t="str">
        <f t="shared" si="3"/>
        <v>MR1</v>
      </c>
      <c r="C202" s="58" t="s">
        <v>16</v>
      </c>
      <c r="D202" s="52" t="str">
        <f ca="1">IFERROR(INDEX(Data!$A$10:$O$842,MATCH(CONCATENATE($C202,D$1,$B202),Data!$J$10:$J$842,0),15),"")</f>
        <v>TE311(L3T3)C
301P --- MR1</v>
      </c>
      <c r="E202" s="52" t="str">
        <f ca="1">IFERROR(INDEX(Data!$A$10:$O$842,MATCH(CONCATENATE($C202,E$1,$B202),Data!$J$10:$J$842,0),15),"")</f>
        <v>TE311(L3T3)D
301P --- MR1</v>
      </c>
      <c r="F202" s="52" t="str">
        <f ca="1">IFERROR(INDEX(Data!$A$10:$O$842,MATCH(CONCATENATE($C202,F$1,$B202),Data!$J$10:$J$842,0),15),"")</f>
        <v/>
      </c>
      <c r="G202" s="52" t="str">
        <f ca="1">IFERROR(INDEX(Data!$A$10:$O$842,MATCH(CONCATENATE($C202,G$1,$B202),Data!$J$10:$J$842,0),15),"")</f>
        <v>TE 211(L2T1)C
304P --- MR1</v>
      </c>
      <c r="H202" s="52" t="str">
        <f ca="1">IFERROR(INDEX(Data!$A$10:$O$842,MATCH(CONCATENATE($C202,H$1,$B202),Data!$J$10:$J$842,0),15),"")</f>
        <v/>
      </c>
      <c r="I202" s="52" t="str">
        <f ca="1">IFERROR(INDEX(Data!$A$10:$O$842,MATCH(CONCATENATE($C202,I$1,$B202),Data!$J$10:$J$842,0),15),"")</f>
        <v/>
      </c>
    </row>
    <row r="203" spans="1:9" ht="39.950000000000003" customHeight="1">
      <c r="A203" s="57">
        <f>COUNTIF($C$1:C203,C203)+1</f>
        <v>30</v>
      </c>
      <c r="B203" s="57" t="str">
        <f t="shared" si="3"/>
        <v>MR1</v>
      </c>
      <c r="C203" s="58" t="s">
        <v>17</v>
      </c>
      <c r="D203" s="52" t="str">
        <f ca="1">IFERROR(INDEX(Data!$A$10:$O$842,MATCH(CONCATENATE($C203,D$1,$B203),Data!$J$10:$J$842,0),15),"")</f>
        <v>TE212(L2T1)C
L-Yarn1 --- MR1</v>
      </c>
      <c r="E203" s="52" t="str">
        <f ca="1">IFERROR(INDEX(Data!$A$10:$O$842,MATCH(CONCATENATE($C203,E$1,$B203),Data!$J$10:$J$842,0),15),"")</f>
        <v>TE212(L2T1)C
L-Yarn1 --- MR1</v>
      </c>
      <c r="F203" s="52" t="str">
        <f ca="1">IFERROR(INDEX(Data!$A$10:$O$842,MATCH(CONCATENATE($C203,F$1,$B203),Data!$J$10:$J$842,0),15),"")</f>
        <v/>
      </c>
      <c r="G203" s="52" t="str">
        <f ca="1">IFERROR(INDEX(Data!$A$10:$O$842,MATCH(CONCATENATE($C203,G$1,$B203),Data!$J$10:$J$842,0),15),"")</f>
        <v/>
      </c>
      <c r="H203" s="52" t="str">
        <f ca="1">IFERROR(INDEX(Data!$A$10:$O$842,MATCH(CONCATENATE($C203,H$1,$B203),Data!$J$10:$J$842,0),15),"")</f>
        <v/>
      </c>
      <c r="I203" s="52" t="str">
        <f ca="1">IFERROR(INDEX(Data!$A$10:$O$842,MATCH(CONCATENATE($C203,I$1,$B203),Data!$J$10:$J$842,0),15),"")</f>
        <v/>
      </c>
    </row>
    <row r="204" spans="1:9" ht="39.950000000000003" customHeight="1">
      <c r="A204" s="60" t="s">
        <v>270</v>
      </c>
      <c r="B204" s="60" t="s">
        <v>270</v>
      </c>
      <c r="C204" s="60" t="s">
        <v>270</v>
      </c>
      <c r="D204" s="60" t="s">
        <v>270</v>
      </c>
      <c r="E204" s="60" t="s">
        <v>270</v>
      </c>
      <c r="F204" s="60" t="s">
        <v>270</v>
      </c>
      <c r="G204" s="60" t="s">
        <v>270</v>
      </c>
      <c r="H204" s="60" t="s">
        <v>270</v>
      </c>
      <c r="I204" s="60" t="s">
        <v>270</v>
      </c>
    </row>
    <row r="205" spans="1:9" ht="39.950000000000003" customHeight="1">
      <c r="A205" s="57">
        <f>COUNTIF($C$1:C205,C205)+1</f>
        <v>31</v>
      </c>
      <c r="B205" s="57" t="str">
        <f>VLOOKUP(A205,$K$4:$L$73,2,FALSE)</f>
        <v>MRI</v>
      </c>
      <c r="C205" s="58" t="s">
        <v>0</v>
      </c>
      <c r="D205" s="52" t="str">
        <f ca="1">IFERROR(INDEX(Data!$A$10:$O$842,MATCH(CONCATENATE($C205,D$1,$B205),Data!$J$10:$J$842,0),15),"")</f>
        <v>TE211(L2T1)D
703 --- MRI</v>
      </c>
      <c r="E205" s="52" t="str">
        <f ca="1">IFERROR(INDEX(Data!$A$10:$O$842,MATCH(CONCATENATE($C205,E$1,$B205),Data!$J$10:$J$842,0),15),"")</f>
        <v/>
      </c>
      <c r="F205" s="52" t="str">
        <f ca="1">IFERROR(INDEX(Data!$A$10:$O$842,MATCH(CONCATENATE($C205,F$1,$B205),Data!$J$10:$J$842,0),15),"")</f>
        <v>TE212(L2T1)D
L-Fab --- MRI</v>
      </c>
      <c r="G205" s="52" t="str">
        <f ca="1">IFERROR(INDEX(Data!$A$10:$O$842,MATCH(CONCATENATE($C205,G$1,$B205),Data!$J$10:$J$842,0),15),"")</f>
        <v>TE212(L2T1)D
L-Fab --- MRI</v>
      </c>
      <c r="H205" s="52" t="str">
        <f ca="1">IFERROR(INDEX(Data!$A$10:$O$842,MATCH(CONCATENATE($C205,H$1,$B205),Data!$J$10:$J$842,0),15),"")</f>
        <v/>
      </c>
      <c r="I205" s="52" t="str">
        <f ca="1">IFERROR(INDEX(Data!$A$10:$O$842,MATCH(CONCATENATE($C205,I$1,$B205),Data!$J$10:$J$842,0),15),"")</f>
        <v/>
      </c>
    </row>
    <row r="206" spans="1:9" ht="39.950000000000003" customHeight="1">
      <c r="A206" s="57">
        <f>COUNTIF($C$1:C206,C206)+1</f>
        <v>31</v>
      </c>
      <c r="B206" s="57" t="str">
        <f t="shared" si="3"/>
        <v>MRI</v>
      </c>
      <c r="C206" s="58" t="s">
        <v>13</v>
      </c>
      <c r="D206" s="52" t="str">
        <f ca="1">IFERROR(INDEX(Data!$A$10:$O$842,MATCH(CONCATENATE($C206,D$1,$B206),Data!$J$10:$J$842,0),15),"")</f>
        <v/>
      </c>
      <c r="E206" s="52" t="str">
        <f ca="1">IFERROR(INDEX(Data!$A$10:$O$842,MATCH(CONCATENATE($C206,E$1,$B206),Data!$J$10:$J$842,0),15),"")</f>
        <v/>
      </c>
      <c r="F206" s="52" t="str">
        <f ca="1">IFERROR(INDEX(Data!$A$10:$O$842,MATCH(CONCATENATE($C206,F$1,$B206),Data!$J$10:$J$842,0),15),"")</f>
        <v/>
      </c>
      <c r="G206" s="52" t="str">
        <f ca="1">IFERROR(INDEX(Data!$A$10:$O$842,MATCH(CONCATENATE($C206,G$1,$B206),Data!$J$10:$J$842,0),15),"")</f>
        <v/>
      </c>
      <c r="H206" s="52" t="str">
        <f ca="1">IFERROR(INDEX(Data!$A$10:$O$842,MATCH(CONCATENATE($C206,H$1,$B206),Data!$J$10:$J$842,0),15),"")</f>
        <v/>
      </c>
      <c r="I206" s="52" t="str">
        <f ca="1">IFERROR(INDEX(Data!$A$10:$O$842,MATCH(CONCATENATE($C206,I$1,$B206),Data!$J$10:$J$842,0),15),"")</f>
        <v/>
      </c>
    </row>
    <row r="207" spans="1:9" ht="39.950000000000003" customHeight="1">
      <c r="A207" s="57">
        <f>COUNTIF($C$1:C207,C207)+1</f>
        <v>31</v>
      </c>
      <c r="B207" s="57" t="str">
        <f t="shared" si="3"/>
        <v>MRI</v>
      </c>
      <c r="C207" s="58" t="s">
        <v>14</v>
      </c>
      <c r="D207" s="52" t="str">
        <f ca="1">IFERROR(INDEX(Data!$A$10:$O$842,MATCH(CONCATENATE($C207,D$1,$B207),Data!$J$10:$J$842,0),15),"")</f>
        <v/>
      </c>
      <c r="E207" s="52" t="str">
        <f ca="1">IFERROR(INDEX(Data!$A$10:$O$842,MATCH(CONCATENATE($C207,E$1,$B207),Data!$J$10:$J$842,0),15),"")</f>
        <v/>
      </c>
      <c r="F207" s="52" t="str">
        <f ca="1">IFERROR(INDEX(Data!$A$10:$O$842,MATCH(CONCATENATE($C207,F$1,$B207),Data!$J$10:$J$842,0),15),"")</f>
        <v/>
      </c>
      <c r="G207" s="52" t="str">
        <f ca="1">IFERROR(INDEX(Data!$A$10:$O$842,MATCH(CONCATENATE($C207,G$1,$B207),Data!$J$10:$J$842,0),15),"")</f>
        <v/>
      </c>
      <c r="H207" s="52" t="str">
        <f ca="1">IFERROR(INDEX(Data!$A$10:$O$842,MATCH(CONCATENATE($C207,H$1,$B207),Data!$J$10:$J$842,0),15),"")</f>
        <v/>
      </c>
      <c r="I207" s="52" t="str">
        <f ca="1">IFERROR(INDEX(Data!$A$10:$O$842,MATCH(CONCATENATE($C207,I$1,$B207),Data!$J$10:$J$842,0),15),"")</f>
        <v/>
      </c>
    </row>
    <row r="208" spans="1:9" ht="39.950000000000003" customHeight="1">
      <c r="A208" s="57">
        <f>COUNTIF($C$1:C208,C208)+1</f>
        <v>31</v>
      </c>
      <c r="B208" s="57" t="str">
        <f t="shared" si="3"/>
        <v>MRI</v>
      </c>
      <c r="C208" s="58" t="s">
        <v>15</v>
      </c>
      <c r="D208" s="52" t="str">
        <f ca="1">IFERROR(INDEX(Data!$A$10:$O$842,MATCH(CONCATENATE($C208,D$1,$B208),Data!$J$10:$J$842,0),15),"")</f>
        <v/>
      </c>
      <c r="E208" s="52" t="str">
        <f ca="1">IFERROR(INDEX(Data!$A$10:$O$842,MATCH(CONCATENATE($C208,E$1,$B208),Data!$J$10:$J$842,0),15),"")</f>
        <v/>
      </c>
      <c r="F208" s="52" t="str">
        <f ca="1">IFERROR(INDEX(Data!$A$10:$O$842,MATCH(CONCATENATE($C208,F$1,$B208),Data!$J$10:$J$842,0),15),"")</f>
        <v/>
      </c>
      <c r="G208" s="52" t="str">
        <f ca="1">IFERROR(INDEX(Data!$A$10:$O$842,MATCH(CONCATENATE($C208,G$1,$B208),Data!$J$10:$J$842,0),15),"")</f>
        <v/>
      </c>
      <c r="H208" s="52" t="str">
        <f ca="1">IFERROR(INDEX(Data!$A$10:$O$842,MATCH(CONCATENATE($C208,H$1,$B208),Data!$J$10:$J$842,0),15),"")</f>
        <v/>
      </c>
      <c r="I208" s="52" t="str">
        <f ca="1">IFERROR(INDEX(Data!$A$10:$O$842,MATCH(CONCATENATE($C208,I$1,$B208),Data!$J$10:$J$842,0),15),"")</f>
        <v/>
      </c>
    </row>
    <row r="209" spans="1:9" ht="39.950000000000003" customHeight="1">
      <c r="A209" s="57">
        <f>COUNTIF($C$1:C209,C209)+1</f>
        <v>31</v>
      </c>
      <c r="B209" s="57" t="str">
        <f t="shared" si="3"/>
        <v>MRI</v>
      </c>
      <c r="C209" s="58" t="s">
        <v>16</v>
      </c>
      <c r="D209" s="52" t="str">
        <f ca="1">IFERROR(INDEX(Data!$A$10:$O$842,MATCH(CONCATENATE($C209,D$1,$B209),Data!$J$10:$J$842,0),15),"")</f>
        <v/>
      </c>
      <c r="E209" s="52" t="str">
        <f ca="1">IFERROR(INDEX(Data!$A$10:$O$842,MATCH(CONCATENATE($C209,E$1,$B209),Data!$J$10:$J$842,0),15),"")</f>
        <v/>
      </c>
      <c r="F209" s="52" t="str">
        <f ca="1">IFERROR(INDEX(Data!$A$10:$O$842,MATCH(CONCATENATE($C209,F$1,$B209),Data!$J$10:$J$842,0),15),"")</f>
        <v/>
      </c>
      <c r="G209" s="52" t="str">
        <f ca="1">IFERROR(INDEX(Data!$A$10:$O$842,MATCH(CONCATENATE($C209,G$1,$B209),Data!$J$10:$J$842,0),15),"")</f>
        <v/>
      </c>
      <c r="H209" s="52" t="str">
        <f ca="1">IFERROR(INDEX(Data!$A$10:$O$842,MATCH(CONCATENATE($C209,H$1,$B209),Data!$J$10:$J$842,0),15),"")</f>
        <v/>
      </c>
      <c r="I209" s="52" t="str">
        <f ca="1">IFERROR(INDEX(Data!$A$10:$O$842,MATCH(CONCATENATE($C209,I$1,$B209),Data!$J$10:$J$842,0),15),"")</f>
        <v/>
      </c>
    </row>
    <row r="210" spans="1:9" ht="39.950000000000003" customHeight="1">
      <c r="A210" s="57">
        <f>COUNTIF($C$1:C210,C210)+1</f>
        <v>31</v>
      </c>
      <c r="B210" s="57" t="str">
        <f t="shared" si="3"/>
        <v>MRI</v>
      </c>
      <c r="C210" s="58" t="s">
        <v>17</v>
      </c>
      <c r="D210" s="52" t="str">
        <f ca="1">IFERROR(INDEX(Data!$A$10:$O$842,MATCH(CONCATENATE($C210,D$1,$B210),Data!$J$10:$J$842,0),15),"")</f>
        <v/>
      </c>
      <c r="E210" s="52" t="str">
        <f ca="1">IFERROR(INDEX(Data!$A$10:$O$842,MATCH(CONCATENATE($C210,E$1,$B210),Data!$J$10:$J$842,0),15),"")</f>
        <v/>
      </c>
      <c r="F210" s="52" t="str">
        <f ca="1">IFERROR(INDEX(Data!$A$10:$O$842,MATCH(CONCATENATE($C210,F$1,$B210),Data!$J$10:$J$842,0),15),"")</f>
        <v/>
      </c>
      <c r="G210" s="52" t="str">
        <f ca="1">IFERROR(INDEX(Data!$A$10:$O$842,MATCH(CONCATENATE($C210,G$1,$B210),Data!$J$10:$J$842,0),15),"")</f>
        <v/>
      </c>
      <c r="H210" s="52" t="str">
        <f ca="1">IFERROR(INDEX(Data!$A$10:$O$842,MATCH(CONCATENATE($C210,H$1,$B210),Data!$J$10:$J$842,0),15),"")</f>
        <v/>
      </c>
      <c r="I210" s="52" t="str">
        <f ca="1">IFERROR(INDEX(Data!$A$10:$O$842,MATCH(CONCATENATE($C210,I$1,$B210),Data!$J$10:$J$842,0),15),"")</f>
        <v>TE211(L2T1)D
707 --- MRI</v>
      </c>
    </row>
    <row r="211" spans="1:9" ht="39.950000000000003" customHeight="1">
      <c r="A211" s="60" t="s">
        <v>270</v>
      </c>
      <c r="B211" s="60" t="s">
        <v>270</v>
      </c>
      <c r="C211" s="60" t="s">
        <v>270</v>
      </c>
      <c r="D211" s="60" t="s">
        <v>270</v>
      </c>
      <c r="E211" s="60" t="s">
        <v>270</v>
      </c>
      <c r="F211" s="60" t="s">
        <v>270</v>
      </c>
      <c r="G211" s="60" t="s">
        <v>270</v>
      </c>
      <c r="H211" s="60" t="s">
        <v>270</v>
      </c>
      <c r="I211" s="60" t="s">
        <v>270</v>
      </c>
    </row>
    <row r="212" spans="1:9" ht="39.950000000000003" customHeight="1">
      <c r="A212" s="57">
        <f>COUNTIF($C$1:C212,C212)+1</f>
        <v>32</v>
      </c>
      <c r="B212" s="57" t="str">
        <f>VLOOKUP(A212,$K$4:$L$73,2,FALSE)</f>
        <v>MRR</v>
      </c>
      <c r="C212" s="58" t="s">
        <v>0</v>
      </c>
      <c r="D212" s="52" t="str">
        <f ca="1">IFERROR(INDEX(Data!$A$10:$O$842,MATCH(CONCATENATE($C212,D$1,$B212),Data!$J$10:$J$842,0),15),"")</f>
        <v/>
      </c>
      <c r="E212" s="52" t="str">
        <f ca="1">IFERROR(INDEX(Data!$A$10:$O$842,MATCH(CONCATENATE($C212,E$1,$B212),Data!$J$10:$J$842,0),15),"")</f>
        <v/>
      </c>
      <c r="F212" s="52" t="str">
        <f ca="1">IFERROR(INDEX(Data!$A$10:$O$842,MATCH(CONCATENATE($C212,F$1,$B212),Data!$J$10:$J$842,0),15),"")</f>
        <v/>
      </c>
      <c r="G212" s="52" t="str">
        <f ca="1">IFERROR(INDEX(Data!$A$10:$O$842,MATCH(CONCATENATE($C212,G$1,$B212),Data!$J$10:$J$842,0),15),"")</f>
        <v/>
      </c>
      <c r="H212" s="52" t="str">
        <f ca="1">IFERROR(INDEX(Data!$A$10:$O$842,MATCH(CONCATENATE($C212,H$1,$B212),Data!$J$10:$J$842,0),15),"")</f>
        <v/>
      </c>
      <c r="I212" s="52" t="str">
        <f ca="1">IFERROR(INDEX(Data!$A$10:$O$842,MATCH(CONCATENATE($C212,I$1,$B212),Data!$J$10:$J$842,0),15),"")</f>
        <v/>
      </c>
    </row>
    <row r="213" spans="1:9" ht="39.950000000000003" customHeight="1">
      <c r="A213" s="57">
        <f>COUNTIF($C$1:C213,C213)+1</f>
        <v>32</v>
      </c>
      <c r="B213" s="57" t="str">
        <f t="shared" si="3"/>
        <v>MRR</v>
      </c>
      <c r="C213" s="58" t="s">
        <v>13</v>
      </c>
      <c r="D213" s="52" t="str">
        <f ca="1">IFERROR(INDEX(Data!$A$10:$O$842,MATCH(CONCATENATE($C213,D$1,$B213),Data!$J$10:$J$842,0),15),"")</f>
        <v/>
      </c>
      <c r="E213" s="52" t="str">
        <f ca="1">IFERROR(INDEX(Data!$A$10:$O$842,MATCH(CONCATENATE($C213,E$1,$B213),Data!$J$10:$J$842,0),15),"")</f>
        <v>TE204(L2T3)C
702 --- MRR</v>
      </c>
      <c r="F213" s="52" t="str">
        <f ca="1">IFERROR(INDEX(Data!$A$10:$O$842,MATCH(CONCATENATE($C213,F$1,$B213),Data!$J$10:$J$842,0),15),"")</f>
        <v>TE204(L2T3)C
L-App --- MRR</v>
      </c>
      <c r="G213" s="52" t="str">
        <f ca="1">IFERROR(INDEX(Data!$A$10:$O$842,MATCH(CONCATENATE($C213,G$1,$B213),Data!$J$10:$J$842,0),15),"")</f>
        <v>TE204(L2T3)C
L-App --- MRR</v>
      </c>
      <c r="H213" s="52" t="str">
        <f ca="1">IFERROR(INDEX(Data!$A$10:$O$842,MATCH(CONCATENATE($C213,H$1,$B213),Data!$J$10:$J$842,0),15),"")</f>
        <v/>
      </c>
      <c r="I213" s="52" t="str">
        <f ca="1">IFERROR(INDEX(Data!$A$10:$O$842,MATCH(CONCATENATE($C213,I$1,$B213),Data!$J$10:$J$842,0),15),"")</f>
        <v/>
      </c>
    </row>
    <row r="214" spans="1:9" ht="39.950000000000003" customHeight="1">
      <c r="A214" s="57">
        <f>COUNTIF($C$1:C214,C214)+1</f>
        <v>32</v>
      </c>
      <c r="B214" s="57" t="str">
        <f t="shared" si="3"/>
        <v>MRR</v>
      </c>
      <c r="C214" s="58" t="s">
        <v>14</v>
      </c>
      <c r="D214" s="52" t="str">
        <f ca="1">IFERROR(INDEX(Data!$A$10:$O$842,MATCH(CONCATENATE($C214,D$1,$B214),Data!$J$10:$J$842,0),15),"")</f>
        <v/>
      </c>
      <c r="E214" s="52" t="str">
        <f ca="1">IFERROR(INDEX(Data!$A$10:$O$842,MATCH(CONCATENATE($C214,E$1,$B214),Data!$J$10:$J$842,0),15),"")</f>
        <v>TE204(L2T3)D
703 --- MRR</v>
      </c>
      <c r="F214" s="52" t="str">
        <f ca="1">IFERROR(INDEX(Data!$A$10:$O$842,MATCH(CONCATENATE($C214,F$1,$B214),Data!$J$10:$J$842,0),15),"")</f>
        <v>TE204(L2T3)D
L-App --- MRR</v>
      </c>
      <c r="G214" s="52" t="str">
        <f ca="1">IFERROR(INDEX(Data!$A$10:$O$842,MATCH(CONCATENATE($C214,G$1,$B214),Data!$J$10:$J$842,0),15),"")</f>
        <v>TE204(L2T3)D
L-App --- MRR</v>
      </c>
      <c r="H214" s="52" t="str">
        <f ca="1">IFERROR(INDEX(Data!$A$10:$O$842,MATCH(CONCATENATE($C214,H$1,$B214),Data!$J$10:$J$842,0),15),"")</f>
        <v/>
      </c>
      <c r="I214" s="52" t="str">
        <f ca="1">IFERROR(INDEX(Data!$A$10:$O$842,MATCH(CONCATENATE($C214,I$1,$B214),Data!$J$10:$J$842,0),15),"")</f>
        <v/>
      </c>
    </row>
    <row r="215" spans="1:9" ht="39.950000000000003" customHeight="1">
      <c r="A215" s="57">
        <f>COUNTIF($C$1:C215,C215)+1</f>
        <v>32</v>
      </c>
      <c r="B215" s="57" t="str">
        <f t="shared" si="3"/>
        <v>MRR</v>
      </c>
      <c r="C215" s="58" t="s">
        <v>15</v>
      </c>
      <c r="D215" s="52" t="str">
        <f ca="1">IFERROR(INDEX(Data!$A$10:$O$842,MATCH(CONCATENATE($C215,D$1,$B215),Data!$J$10:$J$842,0),15),"")</f>
        <v>TE204(L2T3)C
701 --- MRR</v>
      </c>
      <c r="E215" s="52" t="str">
        <f ca="1">IFERROR(INDEX(Data!$A$10:$O$842,MATCH(CONCATENATE($C215,E$1,$B215),Data!$J$10:$J$842,0),15),"")</f>
        <v>TE405(L4T1)A
707 --- MRR</v>
      </c>
      <c r="F215" s="52" t="str">
        <f ca="1">IFERROR(INDEX(Data!$A$10:$O$842,MATCH(CONCATENATE($C215,F$1,$B215),Data!$J$10:$J$842,0),15),"")</f>
        <v>TE204(L2T3)D
701 --- MRR</v>
      </c>
      <c r="G215" s="52" t="str">
        <f ca="1">IFERROR(INDEX(Data!$A$10:$O$842,MATCH(CONCATENATE($C215,G$1,$B215),Data!$J$10:$J$842,0),15),"")</f>
        <v/>
      </c>
      <c r="H215" s="52" t="str">
        <f ca="1">IFERROR(INDEX(Data!$A$10:$O$842,MATCH(CONCATENATE($C215,H$1,$B215),Data!$J$10:$J$842,0),15),"")</f>
        <v/>
      </c>
      <c r="I215" s="52" t="str">
        <f ca="1">IFERROR(INDEX(Data!$A$10:$O$842,MATCH(CONCATENATE($C215,I$1,$B215),Data!$J$10:$J$842,0),15),"")</f>
        <v/>
      </c>
    </row>
    <row r="216" spans="1:9" ht="39.950000000000003" customHeight="1">
      <c r="A216" s="57">
        <f>COUNTIF($C$1:C216,C216)+1</f>
        <v>32</v>
      </c>
      <c r="B216" s="57" t="str">
        <f t="shared" si="3"/>
        <v>MRR</v>
      </c>
      <c r="C216" s="58" t="s">
        <v>16</v>
      </c>
      <c r="D216" s="52" t="str">
        <f ca="1">IFERROR(INDEX(Data!$A$10:$O$842,MATCH(CONCATENATE($C216,D$1,$B216),Data!$J$10:$J$842,0),15),"")</f>
        <v/>
      </c>
      <c r="E216" s="52" t="str">
        <f ca="1">IFERROR(INDEX(Data!$A$10:$O$842,MATCH(CONCATENATE($C216,E$1,$B216),Data!$J$10:$J$842,0),15),"")</f>
        <v/>
      </c>
      <c r="F216" s="52" t="str">
        <f ca="1">IFERROR(INDEX(Data!$A$10:$O$842,MATCH(CONCATENATE($C216,F$1,$B216),Data!$J$10:$J$842,0),15),"")</f>
        <v/>
      </c>
      <c r="G216" s="52" t="str">
        <f ca="1">IFERROR(INDEX(Data!$A$10:$O$842,MATCH(CONCATENATE($C216,G$1,$B216),Data!$J$10:$J$842,0),15),"")</f>
        <v>TE405(L4T1)A
711 --- MRR</v>
      </c>
      <c r="H216" s="52" t="str">
        <f ca="1">IFERROR(INDEX(Data!$A$10:$O$842,MATCH(CONCATENATE($C216,H$1,$B216),Data!$J$10:$J$842,0),15),"")</f>
        <v>TE405(L4T1)A
L-QC2
708 --- MRR</v>
      </c>
      <c r="I216" s="52" t="str">
        <f ca="1">IFERROR(INDEX(Data!$A$10:$O$842,MATCH(CONCATENATE($C216,I$1,$B216),Data!$J$10:$J$842,0),15),"")</f>
        <v>TE405(L4T1)A
L-QC2
708 --- MRR</v>
      </c>
    </row>
    <row r="217" spans="1:9" ht="39.950000000000003" customHeight="1">
      <c r="A217" s="57">
        <f>COUNTIF($C$1:C217,C217)+1</f>
        <v>32</v>
      </c>
      <c r="B217" s="57" t="str">
        <f t="shared" si="3"/>
        <v>MRR</v>
      </c>
      <c r="C217" s="58" t="s">
        <v>17</v>
      </c>
      <c r="D217" s="52" t="str">
        <f ca="1">IFERROR(INDEX(Data!$A$10:$O$842,MATCH(CONCATENATE($C217,D$1,$B217),Data!$J$10:$J$842,0),15),"")</f>
        <v/>
      </c>
      <c r="E217" s="52" t="str">
        <f ca="1">IFERROR(INDEX(Data!$A$10:$O$842,MATCH(CONCATENATE($C217,E$1,$B217),Data!$J$10:$J$842,0),15),"")</f>
        <v/>
      </c>
      <c r="F217" s="52" t="str">
        <f ca="1">IFERROR(INDEX(Data!$A$10:$O$842,MATCH(CONCATENATE($C217,F$1,$B217),Data!$J$10:$J$842,0),15),"")</f>
        <v/>
      </c>
      <c r="G217" s="52" t="str">
        <f ca="1">IFERROR(INDEX(Data!$A$10:$O$842,MATCH(CONCATENATE($C217,G$1,$B217),Data!$J$10:$J$842,0),15),"")</f>
        <v/>
      </c>
      <c r="H217" s="52" t="str">
        <f ca="1">IFERROR(INDEX(Data!$A$10:$O$842,MATCH(CONCATENATE($C217,H$1,$B217),Data!$J$10:$J$842,0),15),"")</f>
        <v/>
      </c>
      <c r="I217" s="52" t="str">
        <f ca="1">IFERROR(INDEX(Data!$A$10:$O$842,MATCH(CONCATENATE($C217,I$1,$B217),Data!$J$10:$J$842,0),15),"")</f>
        <v/>
      </c>
    </row>
    <row r="218" spans="1:9" ht="39.950000000000003" customHeight="1">
      <c r="A218" s="60" t="s">
        <v>270</v>
      </c>
      <c r="B218" s="60" t="s">
        <v>270</v>
      </c>
      <c r="C218" s="60" t="s">
        <v>270</v>
      </c>
      <c r="D218" s="60" t="s">
        <v>270</v>
      </c>
      <c r="E218" s="60" t="s">
        <v>270</v>
      </c>
      <c r="F218" s="60" t="s">
        <v>270</v>
      </c>
      <c r="G218" s="60" t="s">
        <v>270</v>
      </c>
      <c r="H218" s="60" t="s">
        <v>270</v>
      </c>
      <c r="I218" s="60" t="s">
        <v>270</v>
      </c>
    </row>
    <row r="219" spans="1:9" ht="39.950000000000003" customHeight="1">
      <c r="A219" s="57">
        <f>COUNTIF($C$1:C219,C219)+1</f>
        <v>33</v>
      </c>
      <c r="B219" s="57" t="str">
        <f>VLOOKUP(A219,$K$4:$L$73,2,FALSE)</f>
        <v>MSB</v>
      </c>
      <c r="C219" s="58" t="s">
        <v>0</v>
      </c>
      <c r="D219" s="52" t="str">
        <f ca="1">IFERROR(INDEX(Data!$A$10:$O$842,MATCH(CONCATENATE($C219,D$1,$B219),Data!$J$10:$J$842,0),15),"")</f>
        <v>TE309(L3T2)B
702 --- MSB</v>
      </c>
      <c r="E219" s="52" t="str">
        <f ca="1">IFERROR(INDEX(Data!$A$10:$O$842,MATCH(CONCATENATE($C219,E$1,$B219),Data!$J$10:$J$842,0),15),"")</f>
        <v/>
      </c>
      <c r="F219" s="52" t="str">
        <f ca="1">IFERROR(INDEX(Data!$A$10:$O$842,MATCH(CONCATENATE($C219,F$1,$B219),Data!$J$10:$J$842,0),15),"")</f>
        <v>TE309(L3T2)A
703 --- MSB</v>
      </c>
      <c r="G219" s="52" t="str">
        <f ca="1">IFERROR(INDEX(Data!$A$10:$O$842,MATCH(CONCATENATE($C219,G$1,$B219),Data!$J$10:$J$842,0),15),"")</f>
        <v/>
      </c>
      <c r="H219" s="52" t="str">
        <f ca="1">IFERROR(INDEX(Data!$A$10:$O$842,MATCH(CONCATENATE($C219,H$1,$B219),Data!$J$10:$J$842,0),15),"")</f>
        <v/>
      </c>
      <c r="I219" s="52" t="str">
        <f ca="1">IFERROR(INDEX(Data!$A$10:$O$842,MATCH(CONCATENATE($C219,I$1,$B219),Data!$J$10:$J$842,0),15),"")</f>
        <v/>
      </c>
    </row>
    <row r="220" spans="1:9" ht="39.950000000000003" customHeight="1">
      <c r="A220" s="57">
        <f>COUNTIF($C$1:C220,C220)+1</f>
        <v>33</v>
      </c>
      <c r="B220" s="57" t="str">
        <f t="shared" si="3"/>
        <v>MSB</v>
      </c>
      <c r="C220" s="58" t="s">
        <v>13</v>
      </c>
      <c r="D220" s="52" t="str">
        <f ca="1">IFERROR(INDEX(Data!$A$10:$O$842,MATCH(CONCATENATE($C220,D$1,$B220),Data!$J$10:$J$842,0),15),"")</f>
        <v/>
      </c>
      <c r="E220" s="52" t="str">
        <f ca="1">IFERROR(INDEX(Data!$A$10:$O$842,MATCH(CONCATENATE($C220,E$1,$B220),Data!$J$10:$J$842,0),15),"")</f>
        <v/>
      </c>
      <c r="F220" s="52" t="str">
        <f ca="1">IFERROR(INDEX(Data!$A$10:$O$842,MATCH(CONCATENATE($C220,F$1,$B220),Data!$J$10:$J$842,0),15),"")</f>
        <v/>
      </c>
      <c r="G220" s="52" t="str">
        <f ca="1">IFERROR(INDEX(Data!$A$10:$O$842,MATCH(CONCATENATE($C220,G$1,$B220),Data!$J$10:$J$842,0),15),"")</f>
        <v/>
      </c>
      <c r="H220" s="52" t="str">
        <f ca="1">IFERROR(INDEX(Data!$A$10:$O$842,MATCH(CONCATENATE($C220,H$1,$B220),Data!$J$10:$J$842,0),15),"")</f>
        <v/>
      </c>
      <c r="I220" s="52" t="str">
        <f ca="1">IFERROR(INDEX(Data!$A$10:$O$842,MATCH(CONCATENATE($C220,I$1,$B220),Data!$J$10:$J$842,0),15),"")</f>
        <v/>
      </c>
    </row>
    <row r="221" spans="1:9" ht="39.950000000000003" customHeight="1">
      <c r="A221" s="57">
        <f>COUNTIF($C$1:C221,C221)+1</f>
        <v>33</v>
      </c>
      <c r="B221" s="57" t="str">
        <f t="shared" si="3"/>
        <v>MSB</v>
      </c>
      <c r="C221" s="58" t="s">
        <v>14</v>
      </c>
      <c r="D221" s="52" t="str">
        <f ca="1">IFERROR(INDEX(Data!$A$10:$O$842,MATCH(CONCATENATE($C221,D$1,$B221),Data!$J$10:$J$842,0),15),"")</f>
        <v/>
      </c>
      <c r="E221" s="52" t="str">
        <f ca="1">IFERROR(INDEX(Data!$A$10:$O$842,MATCH(CONCATENATE($C221,E$1,$B221),Data!$J$10:$J$842,0),15),"")</f>
        <v/>
      </c>
      <c r="F221" s="52" t="str">
        <f ca="1">IFERROR(INDEX(Data!$A$10:$O$842,MATCH(CONCATENATE($C221,F$1,$B221),Data!$J$10:$J$842,0),15),"")</f>
        <v/>
      </c>
      <c r="G221" s="52" t="str">
        <f ca="1">IFERROR(INDEX(Data!$A$10:$O$842,MATCH(CONCATENATE($C221,G$1,$B221),Data!$J$10:$J$842,0),15),"")</f>
        <v/>
      </c>
      <c r="H221" s="52" t="str">
        <f ca="1">IFERROR(INDEX(Data!$A$10:$O$842,MATCH(CONCATENATE($C221,H$1,$B221),Data!$J$10:$J$842,0),15),"")</f>
        <v/>
      </c>
      <c r="I221" s="52" t="str">
        <f ca="1">IFERROR(INDEX(Data!$A$10:$O$842,MATCH(CONCATENATE($C221,I$1,$B221),Data!$J$10:$J$842,0),15),"")</f>
        <v>TE309(L3T2)A
701 --- MSB</v>
      </c>
    </row>
    <row r="222" spans="1:9" ht="39.950000000000003" customHeight="1">
      <c r="A222" s="57">
        <f>COUNTIF($C$1:C222,C222)+1</f>
        <v>33</v>
      </c>
      <c r="B222" s="57" t="str">
        <f t="shared" si="3"/>
        <v>MSB</v>
      </c>
      <c r="C222" s="58" t="s">
        <v>15</v>
      </c>
      <c r="D222" s="52" t="str">
        <f ca="1">IFERROR(INDEX(Data!$A$10:$O$842,MATCH(CONCATENATE($C222,D$1,$B222),Data!$J$10:$J$842,0),15),"")</f>
        <v/>
      </c>
      <c r="E222" s="52" t="str">
        <f ca="1">IFERROR(INDEX(Data!$A$10:$O$842,MATCH(CONCATENATE($C222,E$1,$B222),Data!$J$10:$J$842,0),15),"")</f>
        <v/>
      </c>
      <c r="F222" s="52" t="str">
        <f ca="1">IFERROR(INDEX(Data!$A$10:$O$842,MATCH(CONCATENATE($C222,F$1,$B222),Data!$J$10:$J$842,0),15),"")</f>
        <v>TE309(L3T2)B
702 --- MSB</v>
      </c>
      <c r="G222" s="52" t="str">
        <f ca="1">IFERROR(INDEX(Data!$A$10:$O$842,MATCH(CONCATENATE($C222,G$1,$B222),Data!$J$10:$J$842,0),15),"")</f>
        <v/>
      </c>
      <c r="H222" s="52" t="str">
        <f ca="1">IFERROR(INDEX(Data!$A$10:$O$842,MATCH(CONCATENATE($C222,H$1,$B222),Data!$J$10:$J$842,0),15),"")</f>
        <v/>
      </c>
      <c r="I222" s="52" t="str">
        <f ca="1">IFERROR(INDEX(Data!$A$10:$O$842,MATCH(CONCATENATE($C222,I$1,$B222),Data!$J$10:$J$842,0),15),"")</f>
        <v/>
      </c>
    </row>
    <row r="223" spans="1:9" ht="39.950000000000003" customHeight="1">
      <c r="A223" s="57">
        <f>COUNTIF($C$1:C223,C223)+1</f>
        <v>33</v>
      </c>
      <c r="B223" s="57" t="str">
        <f t="shared" si="3"/>
        <v>MSB</v>
      </c>
      <c r="C223" s="58" t="s">
        <v>16</v>
      </c>
      <c r="D223" s="52" t="str">
        <f ca="1">IFERROR(INDEX(Data!$A$10:$O$842,MATCH(CONCATENATE($C223,D$1,$B223),Data!$J$10:$J$842,0),15),"")</f>
        <v/>
      </c>
      <c r="E223" s="52" t="str">
        <f ca="1">IFERROR(INDEX(Data!$A$10:$O$842,MATCH(CONCATENATE($C223,E$1,$B223),Data!$J$10:$J$842,0),15),"")</f>
        <v/>
      </c>
      <c r="F223" s="52" t="str">
        <f ca="1">IFERROR(INDEX(Data!$A$10:$O$842,MATCH(CONCATENATE($C223,F$1,$B223),Data!$J$10:$J$842,0),15),"")</f>
        <v/>
      </c>
      <c r="G223" s="52" t="str">
        <f ca="1">IFERROR(INDEX(Data!$A$10:$O$842,MATCH(CONCATENATE($C223,G$1,$B223),Data!$J$10:$J$842,0),15),"")</f>
        <v/>
      </c>
      <c r="H223" s="52" t="str">
        <f ca="1">IFERROR(INDEX(Data!$A$10:$O$842,MATCH(CONCATENATE($C223,H$1,$B223),Data!$J$10:$J$842,0),15),"")</f>
        <v/>
      </c>
      <c r="I223" s="52" t="str">
        <f ca="1">IFERROR(INDEX(Data!$A$10:$O$842,MATCH(CONCATENATE($C223,I$1,$B223),Data!$J$10:$J$842,0),15),"")</f>
        <v/>
      </c>
    </row>
    <row r="224" spans="1:9" ht="39.950000000000003" customHeight="1">
      <c r="A224" s="57">
        <f>COUNTIF($C$1:C224,C224)+1</f>
        <v>33</v>
      </c>
      <c r="B224" s="57" t="str">
        <f t="shared" si="3"/>
        <v>MSB</v>
      </c>
      <c r="C224" s="58" t="s">
        <v>17</v>
      </c>
      <c r="D224" s="52" t="str">
        <f ca="1">IFERROR(INDEX(Data!$A$10:$O$842,MATCH(CONCATENATE($C224,D$1,$B224),Data!$J$10:$J$842,0),15),"")</f>
        <v/>
      </c>
      <c r="E224" s="52" t="str">
        <f ca="1">IFERROR(INDEX(Data!$A$10:$O$842,MATCH(CONCATENATE($C224,E$1,$B224),Data!$J$10:$J$842,0),15),"")</f>
        <v/>
      </c>
      <c r="F224" s="52" t="str">
        <f ca="1">IFERROR(INDEX(Data!$A$10:$O$842,MATCH(CONCATENATE($C224,F$1,$B224),Data!$J$10:$J$842,0),15),"")</f>
        <v/>
      </c>
      <c r="G224" s="52" t="str">
        <f ca="1">IFERROR(INDEX(Data!$A$10:$O$842,MATCH(CONCATENATE($C224,G$1,$B224),Data!$J$10:$J$842,0),15),"")</f>
        <v/>
      </c>
      <c r="H224" s="52" t="str">
        <f ca="1">IFERROR(INDEX(Data!$A$10:$O$842,MATCH(CONCATENATE($C224,H$1,$B224),Data!$J$10:$J$842,0),15),"")</f>
        <v/>
      </c>
      <c r="I224" s="52" t="str">
        <f ca="1">IFERROR(INDEX(Data!$A$10:$O$842,MATCH(CONCATENATE($C224,I$1,$B224),Data!$J$10:$J$842,0),15),"")</f>
        <v/>
      </c>
    </row>
    <row r="225" spans="1:9" ht="39.950000000000003" customHeight="1">
      <c r="A225" s="60" t="s">
        <v>270</v>
      </c>
      <c r="B225" s="60" t="s">
        <v>270</v>
      </c>
      <c r="C225" s="60" t="s">
        <v>270</v>
      </c>
      <c r="D225" s="60" t="s">
        <v>270</v>
      </c>
      <c r="E225" s="60" t="s">
        <v>270</v>
      </c>
      <c r="F225" s="60" t="s">
        <v>270</v>
      </c>
      <c r="G225" s="60" t="s">
        <v>270</v>
      </c>
      <c r="H225" s="60" t="s">
        <v>270</v>
      </c>
      <c r="I225" s="60" t="s">
        <v>270</v>
      </c>
    </row>
    <row r="226" spans="1:9" ht="39.950000000000003" customHeight="1">
      <c r="A226" s="57">
        <f>COUNTIF($C$1:C226,C226)+1</f>
        <v>34</v>
      </c>
      <c r="B226" s="57" t="str">
        <f>VLOOKUP(A226,$K$4:$L$73,2,FALSE)</f>
        <v>MSU</v>
      </c>
      <c r="C226" s="58" t="s">
        <v>0</v>
      </c>
      <c r="D226" s="52" t="str">
        <f ca="1">IFERROR(INDEX(Data!$A$10:$O$842,MATCH(CONCATENATE($C226,D$1,$B226),Data!$J$10:$J$842,0),15),"")</f>
        <v/>
      </c>
      <c r="E226" s="52" t="str">
        <f ca="1">IFERROR(INDEX(Data!$A$10:$O$842,MATCH(CONCATENATE($C226,E$1,$B226),Data!$J$10:$J$842,0),15),"")</f>
        <v/>
      </c>
      <c r="F226" s="52" t="str">
        <f ca="1">IFERROR(INDEX(Data!$A$10:$O$842,MATCH(CONCATENATE($C226,F$1,$B226),Data!$J$10:$J$842,0),15),"")</f>
        <v/>
      </c>
      <c r="G226" s="52" t="str">
        <f ca="1">IFERROR(INDEX(Data!$A$10:$O$842,MATCH(CONCATENATE($C226,G$1,$B226),Data!$J$10:$J$842,0),15),"")</f>
        <v/>
      </c>
      <c r="H226" s="52" t="str">
        <f ca="1">IFERROR(INDEX(Data!$A$10:$O$842,MATCH(CONCATENATE($C226,H$1,$B226),Data!$J$10:$J$842,0),15),"")</f>
        <v/>
      </c>
      <c r="I226" s="52" t="str">
        <f ca="1">IFERROR(INDEX(Data!$A$10:$O$842,MATCH(CONCATENATE($C226,I$1,$B226),Data!$J$10:$J$842,0),15),"")</f>
        <v/>
      </c>
    </row>
    <row r="227" spans="1:9" ht="39.950000000000003" customHeight="1">
      <c r="A227" s="57">
        <f>COUNTIF($C$1:C227,C227)+1</f>
        <v>34</v>
      </c>
      <c r="B227" s="57" t="str">
        <f t="shared" si="3"/>
        <v>MSU</v>
      </c>
      <c r="C227" s="58" t="s">
        <v>13</v>
      </c>
      <c r="D227" s="52" t="str">
        <f ca="1">IFERROR(INDEX(Data!$A$10:$O$842,MATCH(CONCATENATE($C227,D$1,$B227),Data!$J$10:$J$842,0),15),"")</f>
        <v/>
      </c>
      <c r="E227" s="52" t="str">
        <f ca="1">IFERROR(INDEX(Data!$A$10:$O$842,MATCH(CONCATENATE($C227,E$1,$B227),Data!$J$10:$J$842,0),15),"")</f>
        <v/>
      </c>
      <c r="F227" s="52" t="str">
        <f ca="1">IFERROR(INDEX(Data!$A$10:$O$842,MATCH(CONCATENATE($C227,F$1,$B227),Data!$J$10:$J$842,0),15),"")</f>
        <v/>
      </c>
      <c r="G227" s="52" t="str">
        <f ca="1">IFERROR(INDEX(Data!$A$10:$O$842,MATCH(CONCATENATE($C227,G$1,$B227),Data!$J$10:$J$842,0),15),"")</f>
        <v/>
      </c>
      <c r="H227" s="52" t="str">
        <f ca="1">IFERROR(INDEX(Data!$A$10:$O$842,MATCH(CONCATENATE($C227,H$1,$B227),Data!$J$10:$J$842,0),15),"")</f>
        <v/>
      </c>
      <c r="I227" s="52" t="str">
        <f ca="1">IFERROR(INDEX(Data!$A$10:$O$842,MATCH(CONCATENATE($C227,I$1,$B227),Data!$J$10:$J$842,0),15),"")</f>
        <v/>
      </c>
    </row>
    <row r="228" spans="1:9" ht="39.950000000000003" customHeight="1">
      <c r="A228" s="57">
        <f>COUNTIF($C$1:C228,C228)+1</f>
        <v>34</v>
      </c>
      <c r="B228" s="57" t="str">
        <f t="shared" si="3"/>
        <v>MSU</v>
      </c>
      <c r="C228" s="58" t="s">
        <v>14</v>
      </c>
      <c r="D228" s="52" t="str">
        <f ca="1">IFERROR(INDEX(Data!$A$10:$O$842,MATCH(CONCATENATE($C228,D$1,$B228),Data!$J$10:$J$842,0),15),"")</f>
        <v/>
      </c>
      <c r="E228" s="52" t="str">
        <f ca="1">IFERROR(INDEX(Data!$A$10:$O$842,MATCH(CONCATENATE($C228,E$1,$B228),Data!$J$10:$J$842,0),15),"")</f>
        <v/>
      </c>
      <c r="F228" s="52" t="str">
        <f ca="1">IFERROR(INDEX(Data!$A$10:$O$842,MATCH(CONCATENATE($C228,F$1,$B228),Data!$J$10:$J$842,0),15),"")</f>
        <v/>
      </c>
      <c r="G228" s="52" t="str">
        <f ca="1">IFERROR(INDEX(Data!$A$10:$O$842,MATCH(CONCATENATE($C228,G$1,$B228),Data!$J$10:$J$842,0),15),"")</f>
        <v/>
      </c>
      <c r="H228" s="52" t="str">
        <f ca="1">IFERROR(INDEX(Data!$A$10:$O$842,MATCH(CONCATENATE($C228,H$1,$B228),Data!$J$10:$J$842,0),15),"")</f>
        <v/>
      </c>
      <c r="I228" s="52" t="str">
        <f ca="1">IFERROR(INDEX(Data!$A$10:$O$842,MATCH(CONCATENATE($C228,I$1,$B228),Data!$J$10:$J$842,0),15),"")</f>
        <v/>
      </c>
    </row>
    <row r="229" spans="1:9" ht="39.950000000000003" customHeight="1">
      <c r="A229" s="57">
        <f>COUNTIF($C$1:C229,C229)+1</f>
        <v>34</v>
      </c>
      <c r="B229" s="57" t="str">
        <f t="shared" si="3"/>
        <v>MSU</v>
      </c>
      <c r="C229" s="58" t="s">
        <v>15</v>
      </c>
      <c r="D229" s="52" t="str">
        <f ca="1">IFERROR(INDEX(Data!$A$10:$O$842,MATCH(CONCATENATE($C229,D$1,$B229),Data!$J$10:$J$842,0),15),"")</f>
        <v/>
      </c>
      <c r="E229" s="52" t="str">
        <f ca="1">IFERROR(INDEX(Data!$A$10:$O$842,MATCH(CONCATENATE($C229,E$1,$B229),Data!$J$10:$J$842,0),15),"")</f>
        <v/>
      </c>
      <c r="F229" s="52" t="str">
        <f ca="1">IFERROR(INDEX(Data!$A$10:$O$842,MATCH(CONCATENATE($C229,F$1,$B229),Data!$J$10:$J$842,0),15),"")</f>
        <v/>
      </c>
      <c r="G229" s="52" t="str">
        <f ca="1">IFERROR(INDEX(Data!$A$10:$O$842,MATCH(CONCATENATE($C229,G$1,$B229),Data!$J$10:$J$842,0),15),"")</f>
        <v/>
      </c>
      <c r="H229" s="52" t="str">
        <f ca="1">IFERROR(INDEX(Data!$A$10:$O$842,MATCH(CONCATENATE($C229,H$1,$B229),Data!$J$10:$J$842,0),15),"")</f>
        <v>MAT122(L1T2)A
707 --- MSU</v>
      </c>
      <c r="I229" s="52" t="str">
        <f ca="1">IFERROR(INDEX(Data!$A$10:$O$842,MATCH(CONCATENATE($C229,I$1,$B229),Data!$J$10:$J$842,0),15),"")</f>
        <v>MAT122(L1T2)B
707 --- MSU</v>
      </c>
    </row>
    <row r="230" spans="1:9" ht="39.950000000000003" customHeight="1">
      <c r="A230" s="57">
        <f>COUNTIF($C$1:C230,C230)+1</f>
        <v>34</v>
      </c>
      <c r="B230" s="57" t="str">
        <f t="shared" si="3"/>
        <v>MSU</v>
      </c>
      <c r="C230" s="58" t="s">
        <v>16</v>
      </c>
      <c r="D230" s="52" t="str">
        <f ca="1">IFERROR(INDEX(Data!$A$10:$O$842,MATCH(CONCATENATE($C230,D$1,$B230),Data!$J$10:$J$842,0),15),"")</f>
        <v/>
      </c>
      <c r="E230" s="52" t="str">
        <f ca="1">IFERROR(INDEX(Data!$A$10:$O$842,MATCH(CONCATENATE($C230,E$1,$B230),Data!$J$10:$J$842,0),15),"")</f>
        <v/>
      </c>
      <c r="F230" s="52" t="str">
        <f ca="1">IFERROR(INDEX(Data!$A$10:$O$842,MATCH(CONCATENATE($C230,F$1,$B230),Data!$J$10:$J$842,0),15),"")</f>
        <v/>
      </c>
      <c r="G230" s="52" t="str">
        <f ca="1">IFERROR(INDEX(Data!$A$10:$O$842,MATCH(CONCATENATE($C230,G$1,$B230),Data!$J$10:$J$842,0),15),"")</f>
        <v/>
      </c>
      <c r="H230" s="52" t="str">
        <f ca="1">IFERROR(INDEX(Data!$A$10:$O$842,MATCH(CONCATENATE($C230,H$1,$B230),Data!$J$10:$J$842,0),15),"")</f>
        <v>MAT122(L1T2)A
703 --- MSU</v>
      </c>
      <c r="I230" s="52" t="str">
        <f ca="1">IFERROR(INDEX(Data!$A$10:$O$842,MATCH(CONCATENATE($C230,I$1,$B230),Data!$J$10:$J$842,0),15),"")</f>
        <v>MAT122(L1T2)B
704 --- MSU</v>
      </c>
    </row>
    <row r="231" spans="1:9" ht="39.950000000000003" customHeight="1">
      <c r="A231" s="57">
        <f>COUNTIF($C$1:C231,C231)+1</f>
        <v>34</v>
      </c>
      <c r="B231" s="57" t="str">
        <f t="shared" si="3"/>
        <v>MSU</v>
      </c>
      <c r="C231" s="58" t="s">
        <v>17</v>
      </c>
      <c r="D231" s="52" t="str">
        <f ca="1">IFERROR(INDEX(Data!$A$10:$O$842,MATCH(CONCATENATE($C231,D$1,$B231),Data!$J$10:$J$842,0),15),"")</f>
        <v/>
      </c>
      <c r="E231" s="52" t="str">
        <f ca="1">IFERROR(INDEX(Data!$A$10:$O$842,MATCH(CONCATENATE($C231,E$1,$B231),Data!$J$10:$J$842,0),15),"")</f>
        <v/>
      </c>
      <c r="F231" s="52" t="str">
        <f ca="1">IFERROR(INDEX(Data!$A$10:$O$842,MATCH(CONCATENATE($C231,F$1,$B231),Data!$J$10:$J$842,0),15),"")</f>
        <v/>
      </c>
      <c r="G231" s="52" t="str">
        <f ca="1">IFERROR(INDEX(Data!$A$10:$O$842,MATCH(CONCATENATE($C231,G$1,$B231),Data!$J$10:$J$842,0),15),"")</f>
        <v/>
      </c>
      <c r="H231" s="52" t="str">
        <f ca="1">IFERROR(INDEX(Data!$A$10:$O$842,MATCH(CONCATENATE($C231,H$1,$B231),Data!$J$10:$J$842,0),15),"")</f>
        <v/>
      </c>
      <c r="I231" s="52" t="str">
        <f ca="1">IFERROR(INDEX(Data!$A$10:$O$842,MATCH(CONCATENATE($C231,I$1,$B231),Data!$J$10:$J$842,0),15),"")</f>
        <v/>
      </c>
    </row>
    <row r="232" spans="1:9" ht="39.950000000000003" customHeight="1">
      <c r="A232" s="60" t="s">
        <v>270</v>
      </c>
      <c r="B232" s="60" t="s">
        <v>270</v>
      </c>
      <c r="C232" s="60" t="s">
        <v>270</v>
      </c>
      <c r="D232" s="60" t="s">
        <v>270</v>
      </c>
      <c r="E232" s="60" t="s">
        <v>270</v>
      </c>
      <c r="F232" s="60" t="s">
        <v>270</v>
      </c>
      <c r="G232" s="60" t="s">
        <v>270</v>
      </c>
      <c r="H232" s="60" t="s">
        <v>270</v>
      </c>
      <c r="I232" s="60" t="s">
        <v>270</v>
      </c>
    </row>
    <row r="233" spans="1:9" ht="39.950000000000003" customHeight="1">
      <c r="A233" s="57">
        <f>COUNTIF($C$1:C233,C233)+1</f>
        <v>35</v>
      </c>
      <c r="B233" s="57" t="str">
        <f>VLOOKUP(A233,$K$4:$L$73,2,FALSE)</f>
        <v>NF</v>
      </c>
      <c r="C233" s="58" t="s">
        <v>0</v>
      </c>
      <c r="D233" s="52" t="str">
        <f ca="1">IFERROR(INDEX(Data!$A$10:$O$842,MATCH(CONCATENATE($C233,D$1,$B233),Data!$J$10:$J$842,0),15),"")</f>
        <v/>
      </c>
      <c r="E233" s="52" t="str">
        <f ca="1">IFERROR(INDEX(Data!$A$10:$O$842,MATCH(CONCATENATE($C233,E$1,$B233),Data!$J$10:$J$842,0),15),"")</f>
        <v/>
      </c>
      <c r="F233" s="52" t="str">
        <f ca="1">IFERROR(INDEX(Data!$A$10:$O$842,MATCH(CONCATENATE($C233,F$1,$B233),Data!$J$10:$J$842,0),15),"")</f>
        <v/>
      </c>
      <c r="G233" s="52" t="str">
        <f ca="1">IFERROR(INDEX(Data!$A$10:$O$842,MATCH(CONCATENATE($C233,G$1,$B233),Data!$J$10:$J$842,0),15),"")</f>
        <v/>
      </c>
      <c r="H233" s="52" t="str">
        <f ca="1">IFERROR(INDEX(Data!$A$10:$O$842,MATCH(CONCATENATE($C233,H$1,$B233),Data!$J$10:$J$842,0),15),"")</f>
        <v/>
      </c>
      <c r="I233" s="52" t="str">
        <f ca="1">IFERROR(INDEX(Data!$A$10:$O$842,MATCH(CONCATENATE($C233,I$1,$B233),Data!$J$10:$J$842,0),15),"")</f>
        <v/>
      </c>
    </row>
    <row r="234" spans="1:9" ht="39.950000000000003" customHeight="1">
      <c r="A234" s="57">
        <f>COUNTIF($C$1:C234,C234)+1</f>
        <v>35</v>
      </c>
      <c r="B234" s="57" t="str">
        <f t="shared" si="3"/>
        <v>NF</v>
      </c>
      <c r="C234" s="58" t="s">
        <v>13</v>
      </c>
      <c r="D234" s="52" t="str">
        <f ca="1">IFERROR(INDEX(Data!$A$10:$O$842,MATCH(CONCATENATE($C234,D$1,$B234),Data!$J$10:$J$842,0),15),"")</f>
        <v/>
      </c>
      <c r="E234" s="52" t="str">
        <f ca="1">IFERROR(INDEX(Data!$A$10:$O$842,MATCH(CONCATENATE($C234,E$1,$B234),Data!$J$10:$J$842,0),15),"")</f>
        <v/>
      </c>
      <c r="F234" s="52" t="str">
        <f ca="1">IFERROR(INDEX(Data!$A$10:$O$842,MATCH(CONCATENATE($C234,F$1,$B234),Data!$J$10:$J$842,0),15),"")</f>
        <v/>
      </c>
      <c r="G234" s="52" t="str">
        <f ca="1">IFERROR(INDEX(Data!$A$10:$O$842,MATCH(CONCATENATE($C234,G$1,$B234),Data!$J$10:$J$842,0),15),"")</f>
        <v/>
      </c>
      <c r="H234" s="52" t="str">
        <f ca="1">IFERROR(INDEX(Data!$A$10:$O$842,MATCH(CONCATENATE($C234,H$1,$B234),Data!$J$10:$J$842,0),15),"")</f>
        <v/>
      </c>
      <c r="I234" s="52" t="str">
        <f ca="1">IFERROR(INDEX(Data!$A$10:$O$842,MATCH(CONCATENATE($C234,I$1,$B234),Data!$J$10:$J$842,0),15),"")</f>
        <v/>
      </c>
    </row>
    <row r="235" spans="1:9" ht="39.950000000000003" customHeight="1">
      <c r="A235" s="57">
        <f>COUNTIF($C$1:C235,C235)+1</f>
        <v>35</v>
      </c>
      <c r="B235" s="57" t="str">
        <f t="shared" si="3"/>
        <v>NF</v>
      </c>
      <c r="C235" s="58" t="s">
        <v>14</v>
      </c>
      <c r="D235" s="52" t="str">
        <f ca="1">IFERROR(INDEX(Data!$A$10:$O$842,MATCH(CONCATENATE($C235,D$1,$B235),Data!$J$10:$J$842,0),15),"")</f>
        <v/>
      </c>
      <c r="E235" s="52" t="str">
        <f ca="1">IFERROR(INDEX(Data!$A$10:$O$842,MATCH(CONCATENATE($C235,E$1,$B235),Data!$J$10:$J$842,0),15),"")</f>
        <v/>
      </c>
      <c r="F235" s="52" t="str">
        <f ca="1">IFERROR(INDEX(Data!$A$10:$O$842,MATCH(CONCATENATE($C235,F$1,$B235),Data!$J$10:$J$842,0),15),"")</f>
        <v/>
      </c>
      <c r="G235" s="52" t="str">
        <f ca="1">IFERROR(INDEX(Data!$A$10:$O$842,MATCH(CONCATENATE($C235,G$1,$B235),Data!$J$10:$J$842,0),15),"")</f>
        <v/>
      </c>
      <c r="H235" s="52" t="str">
        <f ca="1">IFERROR(INDEX(Data!$A$10:$O$842,MATCH(CONCATENATE($C235,H$1,$B235),Data!$J$10:$J$842,0),15),"")</f>
        <v/>
      </c>
      <c r="I235" s="52" t="str">
        <f ca="1">IFERROR(INDEX(Data!$A$10:$O$842,MATCH(CONCATENATE($C235,I$1,$B235),Data!$J$10:$J$842,0),15),"")</f>
        <v/>
      </c>
    </row>
    <row r="236" spans="1:9" ht="39.950000000000003" customHeight="1">
      <c r="A236" s="57">
        <f>COUNTIF($C$1:C236,C236)+1</f>
        <v>35</v>
      </c>
      <c r="B236" s="57" t="str">
        <f t="shared" si="3"/>
        <v>NF</v>
      </c>
      <c r="C236" s="58" t="s">
        <v>15</v>
      </c>
      <c r="D236" s="52" t="str">
        <f ca="1">IFERROR(INDEX(Data!$A$10:$O$842,MATCH(CONCATENATE($C236,D$1,$B236),Data!$J$10:$J$842,0),15),"")</f>
        <v/>
      </c>
      <c r="E236" s="52" t="str">
        <f ca="1">IFERROR(INDEX(Data!$A$10:$O$842,MATCH(CONCATENATE($C236,E$1,$B236),Data!$J$10:$J$842,0),15),"")</f>
        <v/>
      </c>
      <c r="F236" s="52" t="str">
        <f ca="1">IFERROR(INDEX(Data!$A$10:$O$842,MATCH(CONCATENATE($C236,F$1,$B236),Data!$J$10:$J$842,0),15),"")</f>
        <v/>
      </c>
      <c r="G236" s="52" t="str">
        <f ca="1">IFERROR(INDEX(Data!$A$10:$O$842,MATCH(CONCATENATE($C236,G$1,$B236),Data!$J$10:$J$842,0),15),"")</f>
        <v/>
      </c>
      <c r="H236" s="52" t="str">
        <f ca="1">IFERROR(INDEX(Data!$A$10:$O$842,MATCH(CONCATENATE($C236,H$1,$B236),Data!$J$10:$J$842,0),15),"")</f>
        <v/>
      </c>
      <c r="I236" s="52" t="str">
        <f ca="1">IFERROR(INDEX(Data!$A$10:$O$842,MATCH(CONCATENATE($C236,I$1,$B236),Data!$J$10:$J$842,0),15),"")</f>
        <v/>
      </c>
    </row>
    <row r="237" spans="1:9" ht="39.950000000000003" customHeight="1">
      <c r="A237" s="57">
        <f>COUNTIF($C$1:C237,C237)+1</f>
        <v>35</v>
      </c>
      <c r="B237" s="57" t="str">
        <f t="shared" si="3"/>
        <v>NF</v>
      </c>
      <c r="C237" s="58" t="s">
        <v>16</v>
      </c>
      <c r="D237" s="52" t="str">
        <f ca="1">IFERROR(INDEX(Data!$A$10:$O$842,MATCH(CONCATENATE($C237,D$1,$B237),Data!$J$10:$J$842,0),15),"")</f>
        <v/>
      </c>
      <c r="E237" s="52" t="str">
        <f ca="1">IFERROR(INDEX(Data!$A$10:$O$842,MATCH(CONCATENATE($C237,E$1,$B237),Data!$J$10:$J$842,0),15),"")</f>
        <v/>
      </c>
      <c r="F237" s="52" t="str">
        <f ca="1">IFERROR(INDEX(Data!$A$10:$O$842,MATCH(CONCATENATE($C237,F$1,$B237),Data!$J$10:$J$842,0),15),"")</f>
        <v/>
      </c>
      <c r="G237" s="52" t="str">
        <f ca="1">IFERROR(INDEX(Data!$A$10:$O$842,MATCH(CONCATENATE($C237,G$1,$B237),Data!$J$10:$J$842,0),15),"")</f>
        <v/>
      </c>
      <c r="H237" s="52" t="str">
        <f ca="1">IFERROR(INDEX(Data!$A$10:$O$842,MATCH(CONCATENATE($C237,H$1,$B237),Data!$J$10:$J$842,0),15),"")</f>
        <v/>
      </c>
      <c r="I237" s="52" t="str">
        <f ca="1">IFERROR(INDEX(Data!$A$10:$O$842,MATCH(CONCATENATE($C237,I$1,$B237),Data!$J$10:$J$842,0),15),"")</f>
        <v/>
      </c>
    </row>
    <row r="238" spans="1:9" ht="39.950000000000003" customHeight="1">
      <c r="A238" s="57">
        <f>COUNTIF($C$1:C238,C238)+1</f>
        <v>35</v>
      </c>
      <c r="B238" s="57" t="str">
        <f t="shared" si="3"/>
        <v>NF</v>
      </c>
      <c r="C238" s="58" t="s">
        <v>17</v>
      </c>
      <c r="D238" s="52" t="str">
        <f ca="1">IFERROR(INDEX(Data!$A$10:$O$842,MATCH(CONCATENATE($C238,D$1,$B238),Data!$J$10:$J$842,0),15),"")</f>
        <v/>
      </c>
      <c r="E238" s="52" t="str">
        <f ca="1">IFERROR(INDEX(Data!$A$10:$O$842,MATCH(CONCATENATE($C238,E$1,$B238),Data!$J$10:$J$842,0),15),"")</f>
        <v/>
      </c>
      <c r="F238" s="52" t="str">
        <f ca="1">IFERROR(INDEX(Data!$A$10:$O$842,MATCH(CONCATENATE($C238,F$1,$B238),Data!$J$10:$J$842,0),15),"")</f>
        <v/>
      </c>
      <c r="G238" s="52" t="str">
        <f ca="1">IFERROR(INDEX(Data!$A$10:$O$842,MATCH(CONCATENATE($C238,G$1,$B238),Data!$J$10:$J$842,0),15),"")</f>
        <v/>
      </c>
      <c r="H238" s="52" t="str">
        <f ca="1">IFERROR(INDEX(Data!$A$10:$O$842,MATCH(CONCATENATE($C238,H$1,$B238),Data!$J$10:$J$842,0),15),"")</f>
        <v/>
      </c>
      <c r="I238" s="52" t="str">
        <f ca="1">IFERROR(INDEX(Data!$A$10:$O$842,MATCH(CONCATENATE($C238,I$1,$B238),Data!$J$10:$J$842,0),15),"")</f>
        <v/>
      </c>
    </row>
    <row r="239" spans="1:9" ht="39.950000000000003" customHeight="1">
      <c r="A239" s="60" t="s">
        <v>270</v>
      </c>
      <c r="B239" s="60" t="s">
        <v>270</v>
      </c>
      <c r="C239" s="60" t="s">
        <v>270</v>
      </c>
      <c r="D239" s="60" t="s">
        <v>270</v>
      </c>
      <c r="E239" s="60" t="s">
        <v>270</v>
      </c>
      <c r="F239" s="60" t="s">
        <v>270</v>
      </c>
      <c r="G239" s="60" t="s">
        <v>270</v>
      </c>
      <c r="H239" s="60" t="s">
        <v>270</v>
      </c>
      <c r="I239" s="60" t="s">
        <v>270</v>
      </c>
    </row>
    <row r="240" spans="1:9" ht="39.950000000000003" customHeight="1">
      <c r="A240" s="57">
        <f>COUNTIF($C$1:C240,C240)+1</f>
        <v>36</v>
      </c>
      <c r="B240" s="57" t="str">
        <f>VLOOKUP(A240,$K$4:$L$73,2,FALSE)</f>
        <v>NL</v>
      </c>
      <c r="C240" s="58" t="s">
        <v>0</v>
      </c>
      <c r="D240" s="52" t="str">
        <f ca="1">IFERROR(INDEX(Data!$A$10:$O$842,MATCH(CONCATENATE($C240,D$1,$B240),Data!$J$10:$J$842,0),15),"")</f>
        <v/>
      </c>
      <c r="E240" s="52" t="str">
        <f ca="1">IFERROR(INDEX(Data!$A$10:$O$842,MATCH(CONCATENATE($C240,E$1,$B240),Data!$J$10:$J$842,0),15),"")</f>
        <v/>
      </c>
      <c r="F240" s="52" t="str">
        <f ca="1">IFERROR(INDEX(Data!$A$10:$O$842,MATCH(CONCATENATE($C240,F$1,$B240),Data!$J$10:$J$842,0),15),"")</f>
        <v/>
      </c>
      <c r="G240" s="52" t="str">
        <f ca="1">IFERROR(INDEX(Data!$A$10:$O$842,MATCH(CONCATENATE($C240,G$1,$B240),Data!$J$10:$J$842,0),15),"")</f>
        <v/>
      </c>
      <c r="H240" s="52" t="str">
        <f ca="1">IFERROR(INDEX(Data!$A$10:$O$842,MATCH(CONCATENATE($C240,H$1,$B240),Data!$J$10:$J$842,0),15),"")</f>
        <v/>
      </c>
      <c r="I240" s="52" t="str">
        <f ca="1">IFERROR(INDEX(Data!$A$10:$O$842,MATCH(CONCATENATE($C240,I$1,$B240),Data!$J$10:$J$842,0),15),"")</f>
        <v/>
      </c>
    </row>
    <row r="241" spans="1:9" ht="39.950000000000003" customHeight="1">
      <c r="A241" s="57">
        <f>COUNTIF($C$1:C241,C241)+1</f>
        <v>36</v>
      </c>
      <c r="B241" s="57" t="str">
        <f t="shared" si="3"/>
        <v>NL</v>
      </c>
      <c r="C241" s="58" t="s">
        <v>13</v>
      </c>
      <c r="D241" s="52" t="str">
        <f ca="1">IFERROR(INDEX(Data!$A$10:$O$842,MATCH(CONCATENATE($C241,D$1,$B241),Data!$J$10:$J$842,0),15),"")</f>
        <v/>
      </c>
      <c r="E241" s="52" t="str">
        <f ca="1">IFERROR(INDEX(Data!$A$10:$O$842,MATCH(CONCATENATE($C241,E$1,$B241),Data!$J$10:$J$842,0),15),"")</f>
        <v/>
      </c>
      <c r="F241" s="52" t="str">
        <f ca="1">IFERROR(INDEX(Data!$A$10:$O$842,MATCH(CONCATENATE($C241,F$1,$B241),Data!$J$10:$J$842,0),15),"")</f>
        <v/>
      </c>
      <c r="G241" s="52" t="str">
        <f ca="1">IFERROR(INDEX(Data!$A$10:$O$842,MATCH(CONCATENATE($C241,G$1,$B241),Data!$J$10:$J$842,0),15),"")</f>
        <v/>
      </c>
      <c r="H241" s="52" t="str">
        <f ca="1">IFERROR(INDEX(Data!$A$10:$O$842,MATCH(CONCATENATE($C241,H$1,$B241),Data!$J$10:$J$842,0),15),"")</f>
        <v/>
      </c>
      <c r="I241" s="52" t="str">
        <f ca="1">IFERROR(INDEX(Data!$A$10:$O$842,MATCH(CONCATENATE($C241,I$1,$B241),Data!$J$10:$J$842,0),15),"")</f>
        <v/>
      </c>
    </row>
    <row r="242" spans="1:9" ht="39.950000000000003" customHeight="1">
      <c r="A242" s="57">
        <f>COUNTIF($C$1:C242,C242)+1</f>
        <v>36</v>
      </c>
      <c r="B242" s="57" t="str">
        <f t="shared" si="3"/>
        <v>NL</v>
      </c>
      <c r="C242" s="58" t="s">
        <v>14</v>
      </c>
      <c r="D242" s="52" t="str">
        <f ca="1">IFERROR(INDEX(Data!$A$10:$O$842,MATCH(CONCATENATE($C242,D$1,$B242),Data!$J$10:$J$842,0),15),"")</f>
        <v/>
      </c>
      <c r="E242" s="52" t="str">
        <f ca="1">IFERROR(INDEX(Data!$A$10:$O$842,MATCH(CONCATENATE($C242,E$1,$B242),Data!$J$10:$J$842,0),15),"")</f>
        <v/>
      </c>
      <c r="F242" s="52" t="str">
        <f ca="1">IFERROR(INDEX(Data!$A$10:$O$842,MATCH(CONCATENATE($C242,F$1,$B242),Data!$J$10:$J$842,0),15),"")</f>
        <v/>
      </c>
      <c r="G242" s="52" t="str">
        <f ca="1">IFERROR(INDEX(Data!$A$10:$O$842,MATCH(CONCATENATE($C242,G$1,$B242),Data!$J$10:$J$842,0),15),"")</f>
        <v/>
      </c>
      <c r="H242" s="52" t="str">
        <f ca="1">IFERROR(INDEX(Data!$A$10:$O$842,MATCH(CONCATENATE($C242,H$1,$B242),Data!$J$10:$J$842,0),15),"")</f>
        <v/>
      </c>
      <c r="I242" s="52" t="str">
        <f ca="1">IFERROR(INDEX(Data!$A$10:$O$842,MATCH(CONCATENATE($C242,I$1,$B242),Data!$J$10:$J$842,0),15),"")</f>
        <v/>
      </c>
    </row>
    <row r="243" spans="1:9" ht="39.950000000000003" customHeight="1">
      <c r="A243" s="57">
        <f>COUNTIF($C$1:C243,C243)+1</f>
        <v>36</v>
      </c>
      <c r="B243" s="57" t="str">
        <f t="shared" si="3"/>
        <v>NL</v>
      </c>
      <c r="C243" s="58" t="s">
        <v>15</v>
      </c>
      <c r="D243" s="52" t="str">
        <f ca="1">IFERROR(INDEX(Data!$A$10:$O$842,MATCH(CONCATENATE($C243,D$1,$B243),Data!$J$10:$J$842,0),15),"")</f>
        <v/>
      </c>
      <c r="E243" s="52" t="str">
        <f ca="1">IFERROR(INDEX(Data!$A$10:$O$842,MATCH(CONCATENATE($C243,E$1,$B243),Data!$J$10:$J$842,0),15),"")</f>
        <v/>
      </c>
      <c r="F243" s="52" t="str">
        <f ca="1">IFERROR(INDEX(Data!$A$10:$O$842,MATCH(CONCATENATE($C243,F$1,$B243),Data!$J$10:$J$842,0),15),"")</f>
        <v/>
      </c>
      <c r="G243" s="52" t="str">
        <f ca="1">IFERROR(INDEX(Data!$A$10:$O$842,MATCH(CONCATENATE($C243,G$1,$B243),Data!$J$10:$J$842,0),15),"")</f>
        <v/>
      </c>
      <c r="H243" s="52" t="str">
        <f ca="1">IFERROR(INDEX(Data!$A$10:$O$842,MATCH(CONCATENATE($C243,H$1,$B243),Data!$J$10:$J$842,0),15),"")</f>
        <v/>
      </c>
      <c r="I243" s="52" t="str">
        <f ca="1">IFERROR(INDEX(Data!$A$10:$O$842,MATCH(CONCATENATE($C243,I$1,$B243),Data!$J$10:$J$842,0),15),"")</f>
        <v/>
      </c>
    </row>
    <row r="244" spans="1:9" ht="39.950000000000003" customHeight="1">
      <c r="A244" s="57">
        <f>COUNTIF($C$1:C244,C244)+1</f>
        <v>36</v>
      </c>
      <c r="B244" s="57" t="str">
        <f t="shared" si="3"/>
        <v>NL</v>
      </c>
      <c r="C244" s="58" t="s">
        <v>16</v>
      </c>
      <c r="D244" s="52" t="str">
        <f ca="1">IFERROR(INDEX(Data!$A$10:$O$842,MATCH(CONCATENATE($C244,D$1,$B244),Data!$J$10:$J$842,0),15),"")</f>
        <v/>
      </c>
      <c r="E244" s="52" t="str">
        <f ca="1">IFERROR(INDEX(Data!$A$10:$O$842,MATCH(CONCATENATE($C244,E$1,$B244),Data!$J$10:$J$842,0),15),"")</f>
        <v/>
      </c>
      <c r="F244" s="52" t="str">
        <f ca="1">IFERROR(INDEX(Data!$A$10:$O$842,MATCH(CONCATENATE($C244,F$1,$B244),Data!$J$10:$J$842,0),15),"")</f>
        <v/>
      </c>
      <c r="G244" s="52" t="str">
        <f ca="1">IFERROR(INDEX(Data!$A$10:$O$842,MATCH(CONCATENATE($C244,G$1,$B244),Data!$J$10:$J$842,0),15),"")</f>
        <v/>
      </c>
      <c r="H244" s="52" t="str">
        <f ca="1">IFERROR(INDEX(Data!$A$10:$O$842,MATCH(CONCATENATE($C244,H$1,$B244),Data!$J$10:$J$842,0),15),"")</f>
        <v/>
      </c>
      <c r="I244" s="52" t="str">
        <f ca="1">IFERROR(INDEX(Data!$A$10:$O$842,MATCH(CONCATENATE($C244,I$1,$B244),Data!$J$10:$J$842,0),15),"")</f>
        <v/>
      </c>
    </row>
    <row r="245" spans="1:9" ht="39.950000000000003" customHeight="1">
      <c r="A245" s="57">
        <f>COUNTIF($C$1:C245,C245)+1</f>
        <v>36</v>
      </c>
      <c r="B245" s="57" t="str">
        <f t="shared" si="3"/>
        <v>NL</v>
      </c>
      <c r="C245" s="58" t="s">
        <v>17</v>
      </c>
      <c r="D245" s="52" t="str">
        <f ca="1">IFERROR(INDEX(Data!$A$10:$O$842,MATCH(CONCATENATE($C245,D$1,$B245),Data!$J$10:$J$842,0),15),"")</f>
        <v/>
      </c>
      <c r="E245" s="52" t="str">
        <f ca="1">IFERROR(INDEX(Data!$A$10:$O$842,MATCH(CONCATENATE($C245,E$1,$B245),Data!$J$10:$J$842,0),15),"")</f>
        <v/>
      </c>
      <c r="F245" s="52" t="str">
        <f ca="1">IFERROR(INDEX(Data!$A$10:$O$842,MATCH(CONCATENATE($C245,F$1,$B245),Data!$J$10:$J$842,0),15),"")</f>
        <v/>
      </c>
      <c r="G245" s="52" t="str">
        <f ca="1">IFERROR(INDEX(Data!$A$10:$O$842,MATCH(CONCATENATE($C245,G$1,$B245),Data!$J$10:$J$842,0),15),"")</f>
        <v/>
      </c>
      <c r="H245" s="52" t="str">
        <f ca="1">IFERROR(INDEX(Data!$A$10:$O$842,MATCH(CONCATENATE($C245,H$1,$B245),Data!$J$10:$J$842,0),15),"")</f>
        <v/>
      </c>
      <c r="I245" s="52" t="str">
        <f ca="1">IFERROR(INDEX(Data!$A$10:$O$842,MATCH(CONCATENATE($C245,I$1,$B245),Data!$J$10:$J$842,0),15),"")</f>
        <v/>
      </c>
    </row>
    <row r="246" spans="1:9" ht="39.950000000000003" customHeight="1">
      <c r="A246" s="60" t="s">
        <v>270</v>
      </c>
      <c r="B246" s="60" t="s">
        <v>270</v>
      </c>
      <c r="C246" s="60" t="s">
        <v>270</v>
      </c>
      <c r="D246" s="60" t="s">
        <v>270</v>
      </c>
      <c r="E246" s="60" t="s">
        <v>270</v>
      </c>
      <c r="F246" s="60" t="s">
        <v>270</v>
      </c>
      <c r="G246" s="60" t="s">
        <v>270</v>
      </c>
      <c r="H246" s="60" t="s">
        <v>270</v>
      </c>
      <c r="I246" s="60" t="s">
        <v>270</v>
      </c>
    </row>
    <row r="247" spans="1:9" ht="39.950000000000003" customHeight="1">
      <c r="A247" s="57">
        <f>COUNTIF($C$1:C247,C247)+1</f>
        <v>37</v>
      </c>
      <c r="B247" s="57" t="str">
        <f>VLOOKUP(A247,$K$4:$L$73,2,FALSE)</f>
        <v>NRD</v>
      </c>
      <c r="C247" s="58" t="s">
        <v>0</v>
      </c>
      <c r="D247" s="52" t="str">
        <f ca="1">IFERROR(INDEX(Data!$A$10:$O$842,MATCH(CONCATENATE($C247,D$1,$B247),Data!$J$10:$J$842,0),15),"")</f>
        <v/>
      </c>
      <c r="E247" s="52" t="str">
        <f ca="1">IFERROR(INDEX(Data!$A$10:$O$842,MATCH(CONCATENATE($C247,E$1,$B247),Data!$J$10:$J$842,0),15),"")</f>
        <v/>
      </c>
      <c r="F247" s="52" t="str">
        <f ca="1">IFERROR(INDEX(Data!$A$10:$O$842,MATCH(CONCATENATE($C247,F$1,$B247),Data!$J$10:$J$842,0),15),"")</f>
        <v/>
      </c>
      <c r="G247" s="52" t="str">
        <f ca="1">IFERROR(INDEX(Data!$A$10:$O$842,MATCH(CONCATENATE($C247,G$1,$B247),Data!$J$10:$J$842,0),15),"")</f>
        <v/>
      </c>
      <c r="H247" s="52" t="str">
        <f ca="1">IFERROR(INDEX(Data!$A$10:$O$842,MATCH(CONCATENATE($C247,H$1,$B247),Data!$J$10:$J$842,0),15),"")</f>
        <v/>
      </c>
      <c r="I247" s="52" t="str">
        <f ca="1">IFERROR(INDEX(Data!$A$10:$O$842,MATCH(CONCATENATE($C247,I$1,$B247),Data!$J$10:$J$842,0),15),"")</f>
        <v/>
      </c>
    </row>
    <row r="248" spans="1:9" ht="39.950000000000003" customHeight="1">
      <c r="A248" s="57">
        <f>COUNTIF($C$1:C248,C248)+1</f>
        <v>37</v>
      </c>
      <c r="B248" s="57" t="str">
        <f t="shared" si="3"/>
        <v>NRD</v>
      </c>
      <c r="C248" s="58" t="s">
        <v>13</v>
      </c>
      <c r="D248" s="52" t="str">
        <f ca="1">IFERROR(INDEX(Data!$A$10:$O$842,MATCH(CONCATENATE($C248,D$1,$B248),Data!$J$10:$J$842,0),15),"")</f>
        <v>TE210(L2T3)E
L-mec --- NRD</v>
      </c>
      <c r="E248" s="52" t="str">
        <f ca="1">IFERROR(INDEX(Data!$A$10:$O$842,MATCH(CONCATENATE($C248,E$1,$B248),Data!$J$10:$J$842,0),15),"")</f>
        <v>TE210(L2T3)E
L-mec --- NRD</v>
      </c>
      <c r="F248" s="52" t="str">
        <f ca="1">IFERROR(INDEX(Data!$A$10:$O$842,MATCH(CONCATENATE($C248,F$1,$B248),Data!$J$10:$J$842,0),15),"")</f>
        <v/>
      </c>
      <c r="G248" s="52" t="str">
        <f ca="1">IFERROR(INDEX(Data!$A$10:$O$842,MATCH(CONCATENATE($C248,G$1,$B248),Data!$J$10:$J$842,0),15),"")</f>
        <v/>
      </c>
      <c r="H248" s="52" t="str">
        <f ca="1">IFERROR(INDEX(Data!$A$10:$O$842,MATCH(CONCATENATE($C248,H$1,$B248),Data!$J$10:$J$842,0),15),"")</f>
        <v/>
      </c>
      <c r="I248" s="52" t="str">
        <f ca="1">IFERROR(INDEX(Data!$A$10:$O$842,MATCH(CONCATENATE($C248,I$1,$B248),Data!$J$10:$J$842,0),15),"")</f>
        <v/>
      </c>
    </row>
    <row r="249" spans="1:9" ht="39.950000000000003" customHeight="1">
      <c r="A249" s="57">
        <f>COUNTIF($C$1:C249,C249)+1</f>
        <v>37</v>
      </c>
      <c r="B249" s="57" t="str">
        <f t="shared" si="3"/>
        <v>NRD</v>
      </c>
      <c r="C249" s="58" t="s">
        <v>14</v>
      </c>
      <c r="D249" s="52" t="str">
        <f ca="1">IFERROR(INDEX(Data!$A$10:$O$842,MATCH(CONCATENATE($C249,D$1,$B249),Data!$J$10:$J$842,0),15),"")</f>
        <v/>
      </c>
      <c r="E249" s="52" t="str">
        <f ca="1">IFERROR(INDEX(Data!$A$10:$O$842,MATCH(CONCATENATE($C249,E$1,$B249),Data!$J$10:$J$842,0),15),"")</f>
        <v/>
      </c>
      <c r="F249" s="52" t="str">
        <f ca="1">IFERROR(INDEX(Data!$A$10:$O$842,MATCH(CONCATENATE($C249,F$1,$B249),Data!$J$10:$J$842,0),15),"")</f>
        <v/>
      </c>
      <c r="G249" s="52" t="str">
        <f ca="1">IFERROR(INDEX(Data!$A$10:$O$842,MATCH(CONCATENATE($C249,G$1,$B249),Data!$J$10:$J$842,0),15),"")</f>
        <v/>
      </c>
      <c r="H249" s="52" t="str">
        <f ca="1">IFERROR(INDEX(Data!$A$10:$O$842,MATCH(CONCATENATE($C249,H$1,$B249),Data!$J$10:$J$842,0),15),"")</f>
        <v/>
      </c>
      <c r="I249" s="52" t="str">
        <f ca="1">IFERROR(INDEX(Data!$A$10:$O$842,MATCH(CONCATENATE($C249,I$1,$B249),Data!$J$10:$J$842,0),15),"")</f>
        <v/>
      </c>
    </row>
    <row r="250" spans="1:9" ht="39.950000000000003" customHeight="1">
      <c r="A250" s="57">
        <f>COUNTIF($C$1:C250,C250)+1</f>
        <v>37</v>
      </c>
      <c r="B250" s="57" t="str">
        <f t="shared" si="3"/>
        <v>NRD</v>
      </c>
      <c r="C250" s="58" t="s">
        <v>15</v>
      </c>
      <c r="D250" s="52" t="str">
        <f ca="1">IFERROR(INDEX(Data!$A$10:$O$842,MATCH(CONCATENATE($C250,D$1,$B250),Data!$J$10:$J$842,0),15),"")</f>
        <v/>
      </c>
      <c r="E250" s="52" t="str">
        <f ca="1">IFERROR(INDEX(Data!$A$10:$O$842,MATCH(CONCATENATE($C250,E$1,$B250),Data!$J$10:$J$842,0),15),"")</f>
        <v/>
      </c>
      <c r="F250" s="52" t="str">
        <f ca="1">IFERROR(INDEX(Data!$A$10:$O$842,MATCH(CONCATENATE($C250,F$1,$B250),Data!$J$10:$J$842,0),15),"")</f>
        <v/>
      </c>
      <c r="G250" s="52" t="str">
        <f ca="1">IFERROR(INDEX(Data!$A$10:$O$842,MATCH(CONCATENATE($C250,G$1,$B250),Data!$J$10:$J$842,0),15),"")</f>
        <v>TE210(L2T3)F
703 --- NRD</v>
      </c>
      <c r="H250" s="52" t="str">
        <f ca="1">IFERROR(INDEX(Data!$A$10:$O$842,MATCH(CONCATENATE($C250,H$1,$B250),Data!$J$10:$J$842,0),15),"")</f>
        <v>TE210(L2T3)E
703 --- NRD</v>
      </c>
      <c r="I250" s="52" t="str">
        <f ca="1">IFERROR(INDEX(Data!$A$10:$O$842,MATCH(CONCATENATE($C250,I$1,$B250),Data!$J$10:$J$842,0),15),"")</f>
        <v/>
      </c>
    </row>
    <row r="251" spans="1:9" ht="39.950000000000003" customHeight="1">
      <c r="A251" s="57">
        <f>COUNTIF($C$1:C251,C251)+1</f>
        <v>37</v>
      </c>
      <c r="B251" s="57" t="str">
        <f t="shared" si="3"/>
        <v>NRD</v>
      </c>
      <c r="C251" s="58" t="s">
        <v>16</v>
      </c>
      <c r="D251" s="52" t="str">
        <f ca="1">IFERROR(INDEX(Data!$A$10:$O$842,MATCH(CONCATENATE($C251,D$1,$B251),Data!$J$10:$J$842,0),15),"")</f>
        <v/>
      </c>
      <c r="E251" s="52" t="str">
        <f ca="1">IFERROR(INDEX(Data!$A$10:$O$842,MATCH(CONCATENATE($C251,E$1,$B251),Data!$J$10:$J$842,0),15),"")</f>
        <v/>
      </c>
      <c r="F251" s="52" t="str">
        <f ca="1">IFERROR(INDEX(Data!$A$10:$O$842,MATCH(CONCATENATE($C251,F$1,$B251),Data!$J$10:$J$842,0),15),"")</f>
        <v/>
      </c>
      <c r="G251" s="52" t="str">
        <f ca="1">IFERROR(INDEX(Data!$A$10:$O$842,MATCH(CONCATENATE($C251,G$1,$B251),Data!$J$10:$J$842,0),15),"")</f>
        <v/>
      </c>
      <c r="H251" s="52" t="str">
        <f ca="1">IFERROR(INDEX(Data!$A$10:$O$842,MATCH(CONCATENATE($C251,H$1,$B251),Data!$J$10:$J$842,0),15),"")</f>
        <v/>
      </c>
      <c r="I251" s="52" t="str">
        <f ca="1">IFERROR(INDEX(Data!$A$10:$O$842,MATCH(CONCATENATE($C251,I$1,$B251),Data!$J$10:$J$842,0),15),"")</f>
        <v/>
      </c>
    </row>
    <row r="252" spans="1:9" ht="39.950000000000003" customHeight="1">
      <c r="A252" s="57">
        <f>COUNTIF($C$1:C252,C252)+1</f>
        <v>37</v>
      </c>
      <c r="B252" s="57" t="str">
        <f t="shared" si="3"/>
        <v>NRD</v>
      </c>
      <c r="C252" s="58" t="s">
        <v>17</v>
      </c>
      <c r="D252" s="52" t="str">
        <f ca="1">IFERROR(INDEX(Data!$A$10:$O$842,MATCH(CONCATENATE($C252,D$1,$B252),Data!$J$10:$J$842,0),15),"")</f>
        <v>TE210(L2T3)E
704 --- NRD</v>
      </c>
      <c r="E252" s="52" t="str">
        <f ca="1">IFERROR(INDEX(Data!$A$10:$O$842,MATCH(CONCATENATE($C252,E$1,$B252),Data!$J$10:$J$842,0),15),"")</f>
        <v>TE210(L2T3)F
704 --- NRD</v>
      </c>
      <c r="F252" s="52" t="str">
        <f ca="1">IFERROR(INDEX(Data!$A$10:$O$842,MATCH(CONCATENATE($C252,F$1,$B252),Data!$J$10:$J$842,0),15),"")</f>
        <v/>
      </c>
      <c r="G252" s="52" t="str">
        <f ca="1">IFERROR(INDEX(Data!$A$10:$O$842,MATCH(CONCATENATE($C252,G$1,$B252),Data!$J$10:$J$842,0),15),"")</f>
        <v/>
      </c>
      <c r="H252" s="52" t="str">
        <f ca="1">IFERROR(INDEX(Data!$A$10:$O$842,MATCH(CONCATENATE($C252,H$1,$B252),Data!$J$10:$J$842,0),15),"")</f>
        <v/>
      </c>
      <c r="I252" s="52" t="str">
        <f ca="1">IFERROR(INDEX(Data!$A$10:$O$842,MATCH(CONCATENATE($C252,I$1,$B252),Data!$J$10:$J$842,0),15),"")</f>
        <v/>
      </c>
    </row>
    <row r="253" spans="1:9" ht="39.950000000000003" customHeight="1">
      <c r="A253" s="60" t="s">
        <v>270</v>
      </c>
      <c r="B253" s="60" t="s">
        <v>270</v>
      </c>
      <c r="C253" s="60" t="s">
        <v>270</v>
      </c>
      <c r="D253" s="60" t="s">
        <v>270</v>
      </c>
      <c r="E253" s="60" t="s">
        <v>270</v>
      </c>
      <c r="F253" s="60" t="s">
        <v>270</v>
      </c>
      <c r="G253" s="60" t="s">
        <v>270</v>
      </c>
      <c r="H253" s="60" t="s">
        <v>270</v>
      </c>
      <c r="I253" s="60" t="s">
        <v>270</v>
      </c>
    </row>
    <row r="254" spans="1:9" ht="39.950000000000003" customHeight="1">
      <c r="A254" s="57">
        <f>COUNTIF($C$1:C254,C254)+1</f>
        <v>38</v>
      </c>
      <c r="B254" s="57" t="str">
        <f>VLOOKUP(A254,$K$4:$L$73,2,FALSE)</f>
        <v>PT-1</v>
      </c>
      <c r="C254" s="58" t="s">
        <v>0</v>
      </c>
      <c r="D254" s="52" t="str">
        <f ca="1">IFERROR(INDEX(Data!$A$10:$O$842,MATCH(CONCATENATE($C254,D$1,$B254),Data!$J$10:$J$842,0),15),"")</f>
        <v/>
      </c>
      <c r="E254" s="52" t="str">
        <f ca="1">IFERROR(INDEX(Data!$A$10:$O$842,MATCH(CONCATENATE($C254,E$1,$B254),Data!$J$10:$J$842,0),15),"")</f>
        <v/>
      </c>
      <c r="F254" s="52" t="str">
        <f ca="1">IFERROR(INDEX(Data!$A$10:$O$842,MATCH(CONCATENATE($C254,F$1,$B254),Data!$J$10:$J$842,0),15),"")</f>
        <v/>
      </c>
      <c r="G254" s="52" t="str">
        <f ca="1">IFERROR(INDEX(Data!$A$10:$O$842,MATCH(CONCATENATE($C254,G$1,$B254),Data!$J$10:$J$842,0),15),"")</f>
        <v/>
      </c>
      <c r="H254" s="52" t="str">
        <f ca="1">IFERROR(INDEX(Data!$A$10:$O$842,MATCH(CONCATENATE($C254,H$1,$B254),Data!$J$10:$J$842,0),15),"")</f>
        <v/>
      </c>
      <c r="I254" s="52" t="str">
        <f ca="1">IFERROR(INDEX(Data!$A$10:$O$842,MATCH(CONCATENATE($C254,I$1,$B254),Data!$J$10:$J$842,0),15),"")</f>
        <v/>
      </c>
    </row>
    <row r="255" spans="1:9" ht="39.950000000000003" customHeight="1">
      <c r="A255" s="57">
        <f>COUNTIF($C$1:C255,C255)+1</f>
        <v>38</v>
      </c>
      <c r="B255" s="57" t="str">
        <f t="shared" si="3"/>
        <v>PT-1</v>
      </c>
      <c r="C255" s="58" t="s">
        <v>13</v>
      </c>
      <c r="D255" s="52" t="str">
        <f ca="1">IFERROR(INDEX(Data!$A$10:$O$842,MATCH(CONCATENATE($C255,D$1,$B255),Data!$J$10:$J$842,0),15),"")</f>
        <v/>
      </c>
      <c r="E255" s="52" t="str">
        <f ca="1">IFERROR(INDEX(Data!$A$10:$O$842,MATCH(CONCATENATE($C255,E$1,$B255),Data!$J$10:$J$842,0),15),"")</f>
        <v/>
      </c>
      <c r="F255" s="52" t="str">
        <f ca="1">IFERROR(INDEX(Data!$A$10:$O$842,MATCH(CONCATENATE($C255,F$1,$B255),Data!$J$10:$J$842,0),15),"")</f>
        <v/>
      </c>
      <c r="G255" s="52" t="str">
        <f ca="1">IFERROR(INDEX(Data!$A$10:$O$842,MATCH(CONCATENATE($C255,G$1,$B255),Data!$J$10:$J$842,0),15),"")</f>
        <v/>
      </c>
      <c r="H255" s="52" t="str">
        <f ca="1">IFERROR(INDEX(Data!$A$10:$O$842,MATCH(CONCATENATE($C255,H$1,$B255),Data!$J$10:$J$842,0),15),"")</f>
        <v/>
      </c>
      <c r="I255" s="52" t="str">
        <f ca="1">IFERROR(INDEX(Data!$A$10:$O$842,MATCH(CONCATENATE($C255,I$1,$B255),Data!$J$10:$J$842,0),15),"")</f>
        <v/>
      </c>
    </row>
    <row r="256" spans="1:9" ht="39.950000000000003" customHeight="1">
      <c r="A256" s="57">
        <f>COUNTIF($C$1:C256,C256)+1</f>
        <v>38</v>
      </c>
      <c r="B256" s="57" t="str">
        <f t="shared" si="3"/>
        <v>PT-1</v>
      </c>
      <c r="C256" s="58" t="s">
        <v>14</v>
      </c>
      <c r="D256" s="52" t="str">
        <f ca="1">IFERROR(INDEX(Data!$A$10:$O$842,MATCH(CONCATENATE($C256,D$1,$B256),Data!$J$10:$J$842,0),15),"")</f>
        <v/>
      </c>
      <c r="E256" s="52" t="str">
        <f ca="1">IFERROR(INDEX(Data!$A$10:$O$842,MATCH(CONCATENATE($C256,E$1,$B256),Data!$J$10:$J$842,0),15),"")</f>
        <v/>
      </c>
      <c r="F256" s="52" t="str">
        <f ca="1">IFERROR(INDEX(Data!$A$10:$O$842,MATCH(CONCATENATE($C256,F$1,$B256),Data!$J$10:$J$842,0),15),"")</f>
        <v/>
      </c>
      <c r="G256" s="52" t="str">
        <f ca="1">IFERROR(INDEX(Data!$A$10:$O$842,MATCH(CONCATENATE($C256,G$1,$B256),Data!$J$10:$J$842,0),15),"")</f>
        <v/>
      </c>
      <c r="H256" s="52" t="str">
        <f ca="1">IFERROR(INDEX(Data!$A$10:$O$842,MATCH(CONCATENATE($C256,H$1,$B256),Data!$J$10:$J$842,0),15),"")</f>
        <v/>
      </c>
      <c r="I256" s="52" t="str">
        <f ca="1">IFERROR(INDEX(Data!$A$10:$O$842,MATCH(CONCATENATE($C256,I$1,$B256),Data!$J$10:$J$842,0),15),"")</f>
        <v/>
      </c>
    </row>
    <row r="257" spans="1:9" ht="39.950000000000003" customHeight="1">
      <c r="A257" s="57">
        <f>COUNTIF($C$1:C257,C257)+1</f>
        <v>38</v>
      </c>
      <c r="B257" s="57" t="str">
        <f t="shared" si="3"/>
        <v>PT-1</v>
      </c>
      <c r="C257" s="58" t="s">
        <v>15</v>
      </c>
      <c r="D257" s="52" t="str">
        <f ca="1">IFERROR(INDEX(Data!$A$10:$O$842,MATCH(CONCATENATE($C257,D$1,$B257),Data!$J$10:$J$842,0),15),"")</f>
        <v/>
      </c>
      <c r="E257" s="52" t="str">
        <f ca="1">IFERROR(INDEX(Data!$A$10:$O$842,MATCH(CONCATENATE($C257,E$1,$B257),Data!$J$10:$J$842,0),15),"")</f>
        <v/>
      </c>
      <c r="F257" s="52" t="str">
        <f ca="1">IFERROR(INDEX(Data!$A$10:$O$842,MATCH(CONCATENATE($C257,F$1,$B257),Data!$J$10:$J$842,0),15),"")</f>
        <v/>
      </c>
      <c r="G257" s="52" t="str">
        <f ca="1">IFERROR(INDEX(Data!$A$10:$O$842,MATCH(CONCATENATE($C257,G$1,$B257),Data!$J$10:$J$842,0),15),"")</f>
        <v/>
      </c>
      <c r="H257" s="52" t="str">
        <f ca="1">IFERROR(INDEX(Data!$A$10:$O$842,MATCH(CONCATENATE($C257,H$1,$B257),Data!$J$10:$J$842,0),15),"")</f>
        <v/>
      </c>
      <c r="I257" s="52" t="str">
        <f ca="1">IFERROR(INDEX(Data!$A$10:$O$842,MATCH(CONCATENATE($C257,I$1,$B257),Data!$J$10:$J$842,0),15),"")</f>
        <v/>
      </c>
    </row>
    <row r="258" spans="1:9" ht="39.950000000000003" customHeight="1">
      <c r="A258" s="57">
        <f>COUNTIF($C$1:C258,C258)+1</f>
        <v>38</v>
      </c>
      <c r="B258" s="57" t="str">
        <f t="shared" si="3"/>
        <v>PT-1</v>
      </c>
      <c r="C258" s="58" t="s">
        <v>16</v>
      </c>
      <c r="D258" s="52" t="str">
        <f ca="1">IFERROR(INDEX(Data!$A$10:$O$842,MATCH(CONCATENATE($C258,D$1,$B258),Data!$J$10:$J$842,0),15),"")</f>
        <v/>
      </c>
      <c r="E258" s="52" t="str">
        <f ca="1">IFERROR(INDEX(Data!$A$10:$O$842,MATCH(CONCATENATE($C258,E$1,$B258),Data!$J$10:$J$842,0),15),"")</f>
        <v/>
      </c>
      <c r="F258" s="52" t="str">
        <f ca="1">IFERROR(INDEX(Data!$A$10:$O$842,MATCH(CONCATENATE($C258,F$1,$B258),Data!$J$10:$J$842,0),15),"")</f>
        <v/>
      </c>
      <c r="G258" s="52" t="str">
        <f ca="1">IFERROR(INDEX(Data!$A$10:$O$842,MATCH(CONCATENATE($C258,G$1,$B258),Data!$J$10:$J$842,0),15),"")</f>
        <v/>
      </c>
      <c r="H258" s="52" t="str">
        <f ca="1">IFERROR(INDEX(Data!$A$10:$O$842,MATCH(CONCATENATE($C258,H$1,$B258),Data!$J$10:$J$842,0),15),"")</f>
        <v/>
      </c>
      <c r="I258" s="52" t="str">
        <f ca="1">IFERROR(INDEX(Data!$A$10:$O$842,MATCH(CONCATENATE($C258,I$1,$B258),Data!$J$10:$J$842,0),15),"")</f>
        <v/>
      </c>
    </row>
    <row r="259" spans="1:9" ht="39.950000000000003" customHeight="1">
      <c r="A259" s="57">
        <f>COUNTIF($C$1:C259,C259)+1</f>
        <v>38</v>
      </c>
      <c r="B259" s="57" t="str">
        <f t="shared" ref="B259:B294" si="4">VLOOKUP(A259,$K$4:$L$73,2,FALSE)</f>
        <v>PT-1</v>
      </c>
      <c r="C259" s="58" t="s">
        <v>17</v>
      </c>
      <c r="D259" s="52" t="str">
        <f ca="1">IFERROR(INDEX(Data!$A$10:$O$842,MATCH(CONCATENATE($C259,D$1,$B259),Data!$J$10:$J$842,0),15),"")</f>
        <v/>
      </c>
      <c r="E259" s="52" t="str">
        <f ca="1">IFERROR(INDEX(Data!$A$10:$O$842,MATCH(CONCATENATE($C259,E$1,$B259),Data!$J$10:$J$842,0),15),"")</f>
        <v/>
      </c>
      <c r="F259" s="52" t="str">
        <f ca="1">IFERROR(INDEX(Data!$A$10:$O$842,MATCH(CONCATENATE($C259,F$1,$B259),Data!$J$10:$J$842,0),15),"")</f>
        <v/>
      </c>
      <c r="G259" s="52" t="str">
        <f ca="1">IFERROR(INDEX(Data!$A$10:$O$842,MATCH(CONCATENATE($C259,G$1,$B259),Data!$J$10:$J$842,0),15),"")</f>
        <v/>
      </c>
      <c r="H259" s="52" t="str">
        <f ca="1">IFERROR(INDEX(Data!$A$10:$O$842,MATCH(CONCATENATE($C259,H$1,$B259),Data!$J$10:$J$842,0),15),"")</f>
        <v/>
      </c>
      <c r="I259" s="52" t="str">
        <f ca="1">IFERROR(INDEX(Data!$A$10:$O$842,MATCH(CONCATENATE($C259,I$1,$B259),Data!$J$10:$J$842,0),15),"")</f>
        <v/>
      </c>
    </row>
    <row r="260" spans="1:9" ht="39.950000000000003" customHeight="1">
      <c r="A260" s="60" t="s">
        <v>270</v>
      </c>
      <c r="B260" s="60" t="s">
        <v>270</v>
      </c>
      <c r="C260" s="60" t="s">
        <v>270</v>
      </c>
      <c r="D260" s="60" t="s">
        <v>270</v>
      </c>
      <c r="E260" s="60" t="s">
        <v>270</v>
      </c>
      <c r="F260" s="60" t="s">
        <v>270</v>
      </c>
      <c r="G260" s="60" t="s">
        <v>270</v>
      </c>
      <c r="H260" s="60" t="s">
        <v>270</v>
      </c>
      <c r="I260" s="60" t="s">
        <v>270</v>
      </c>
    </row>
    <row r="261" spans="1:9" ht="39.950000000000003" customHeight="1">
      <c r="A261" s="57">
        <f>COUNTIF($C$1:C261,C261)+1</f>
        <v>39</v>
      </c>
      <c r="B261" s="57" t="str">
        <f>VLOOKUP(A261,$K$4:$L$73,2,FALSE)</f>
        <v>PT-2</v>
      </c>
      <c r="C261" s="58" t="s">
        <v>0</v>
      </c>
      <c r="D261" s="52" t="str">
        <f ca="1">IFERROR(INDEX(Data!$A$10:$O$842,MATCH(CONCATENATE($C261,D$1,$B261),Data!$J$10:$J$842,0),15),"")</f>
        <v/>
      </c>
      <c r="E261" s="52" t="str">
        <f ca="1">IFERROR(INDEX(Data!$A$10:$O$842,MATCH(CONCATENATE($C261,E$1,$B261),Data!$J$10:$J$842,0),15),"")</f>
        <v/>
      </c>
      <c r="F261" s="52" t="str">
        <f ca="1">IFERROR(INDEX(Data!$A$10:$O$842,MATCH(CONCATENATE($C261,F$1,$B261),Data!$J$10:$J$842,0),15),"")</f>
        <v/>
      </c>
      <c r="G261" s="52" t="str">
        <f ca="1">IFERROR(INDEX(Data!$A$10:$O$842,MATCH(CONCATENATE($C261,G$1,$B261),Data!$J$10:$J$842,0),15),"")</f>
        <v/>
      </c>
      <c r="H261" s="52" t="str">
        <f ca="1">IFERROR(INDEX(Data!$A$10:$O$842,MATCH(CONCATENATE($C261,H$1,$B261),Data!$J$10:$J$842,0),15),"")</f>
        <v/>
      </c>
      <c r="I261" s="52" t="str">
        <f ca="1">IFERROR(INDEX(Data!$A$10:$O$842,MATCH(CONCATENATE($C261,I$1,$B261),Data!$J$10:$J$842,0),15),"")</f>
        <v/>
      </c>
    </row>
    <row r="262" spans="1:9" ht="39.950000000000003" customHeight="1">
      <c r="A262" s="57">
        <f>COUNTIF($C$1:C262,C262)+1</f>
        <v>39</v>
      </c>
      <c r="B262" s="57" t="str">
        <f t="shared" si="4"/>
        <v>PT-2</v>
      </c>
      <c r="C262" s="58" t="s">
        <v>13</v>
      </c>
      <c r="D262" s="52" t="str">
        <f ca="1">IFERROR(INDEX(Data!$A$10:$O$842,MATCH(CONCATENATE($C262,D$1,$B262),Data!$J$10:$J$842,0),15),"")</f>
        <v/>
      </c>
      <c r="E262" s="52" t="str">
        <f ca="1">IFERROR(INDEX(Data!$A$10:$O$842,MATCH(CONCATENATE($C262,E$1,$B262),Data!$J$10:$J$842,0),15),"")</f>
        <v/>
      </c>
      <c r="F262" s="52" t="str">
        <f ca="1">IFERROR(INDEX(Data!$A$10:$O$842,MATCH(CONCATENATE($C262,F$1,$B262),Data!$J$10:$J$842,0),15),"")</f>
        <v/>
      </c>
      <c r="G262" s="52" t="str">
        <f ca="1">IFERROR(INDEX(Data!$A$10:$O$842,MATCH(CONCATENATE($C262,G$1,$B262),Data!$J$10:$J$842,0),15),"")</f>
        <v/>
      </c>
      <c r="H262" s="52" t="str">
        <f ca="1">IFERROR(INDEX(Data!$A$10:$O$842,MATCH(CONCATENATE($C262,H$1,$B262),Data!$J$10:$J$842,0),15),"")</f>
        <v/>
      </c>
      <c r="I262" s="52" t="str">
        <f ca="1">IFERROR(INDEX(Data!$A$10:$O$842,MATCH(CONCATENATE($C262,I$1,$B262),Data!$J$10:$J$842,0),15),"")</f>
        <v/>
      </c>
    </row>
    <row r="263" spans="1:9" ht="39.950000000000003" customHeight="1">
      <c r="A263" s="57">
        <f>COUNTIF($C$1:C263,C263)+1</f>
        <v>39</v>
      </c>
      <c r="B263" s="57" t="str">
        <f t="shared" si="4"/>
        <v>PT-2</v>
      </c>
      <c r="C263" s="58" t="s">
        <v>14</v>
      </c>
      <c r="D263" s="52" t="str">
        <f ca="1">IFERROR(INDEX(Data!$A$10:$O$842,MATCH(CONCATENATE($C263,D$1,$B263),Data!$J$10:$J$842,0),15),"")</f>
        <v/>
      </c>
      <c r="E263" s="52" t="str">
        <f ca="1">IFERROR(INDEX(Data!$A$10:$O$842,MATCH(CONCATENATE($C263,E$1,$B263),Data!$J$10:$J$842,0),15),"")</f>
        <v/>
      </c>
      <c r="F263" s="52" t="str">
        <f ca="1">IFERROR(INDEX(Data!$A$10:$O$842,MATCH(CONCATENATE($C263,F$1,$B263),Data!$J$10:$J$842,0),15),"")</f>
        <v/>
      </c>
      <c r="G263" s="52" t="str">
        <f ca="1">IFERROR(INDEX(Data!$A$10:$O$842,MATCH(CONCATENATE($C263,G$1,$B263),Data!$J$10:$J$842,0),15),"")</f>
        <v/>
      </c>
      <c r="H263" s="52" t="str">
        <f ca="1">IFERROR(INDEX(Data!$A$10:$O$842,MATCH(CONCATENATE($C263,H$1,$B263),Data!$J$10:$J$842,0),15),"")</f>
        <v/>
      </c>
      <c r="I263" s="52" t="str">
        <f ca="1">IFERROR(INDEX(Data!$A$10:$O$842,MATCH(CONCATENATE($C263,I$1,$B263),Data!$J$10:$J$842,0),15),"")</f>
        <v/>
      </c>
    </row>
    <row r="264" spans="1:9" ht="39.950000000000003" customHeight="1">
      <c r="A264" s="57">
        <f>COUNTIF($C$1:C264,C264)+1</f>
        <v>39</v>
      </c>
      <c r="B264" s="57" t="str">
        <f t="shared" si="4"/>
        <v>PT-2</v>
      </c>
      <c r="C264" s="58" t="s">
        <v>15</v>
      </c>
      <c r="D264" s="52" t="str">
        <f ca="1">IFERROR(INDEX(Data!$A$10:$O$842,MATCH(CONCATENATE($C264,D$1,$B264),Data!$J$10:$J$842,0),15),"")</f>
        <v/>
      </c>
      <c r="E264" s="52" t="str">
        <f ca="1">IFERROR(INDEX(Data!$A$10:$O$842,MATCH(CONCATENATE($C264,E$1,$B264),Data!$J$10:$J$842,0),15),"")</f>
        <v/>
      </c>
      <c r="F264" s="52" t="str">
        <f ca="1">IFERROR(INDEX(Data!$A$10:$O$842,MATCH(CONCATENATE($C264,F$1,$B264),Data!$J$10:$J$842,0),15),"")</f>
        <v/>
      </c>
      <c r="G264" s="52" t="str">
        <f ca="1">IFERROR(INDEX(Data!$A$10:$O$842,MATCH(CONCATENATE($C264,G$1,$B264),Data!$J$10:$J$842,0),15),"")</f>
        <v/>
      </c>
      <c r="H264" s="52" t="str">
        <f ca="1">IFERROR(INDEX(Data!$A$10:$O$842,MATCH(CONCATENATE($C264,H$1,$B264),Data!$J$10:$J$842,0),15),"")</f>
        <v/>
      </c>
      <c r="I264" s="52" t="str">
        <f ca="1">IFERROR(INDEX(Data!$A$10:$O$842,MATCH(CONCATENATE($C264,I$1,$B264),Data!$J$10:$J$842,0),15),"")</f>
        <v/>
      </c>
    </row>
    <row r="265" spans="1:9" ht="39.950000000000003" customHeight="1">
      <c r="A265" s="57">
        <f>COUNTIF($C$1:C265,C265)+1</f>
        <v>39</v>
      </c>
      <c r="B265" s="57" t="str">
        <f t="shared" si="4"/>
        <v>PT-2</v>
      </c>
      <c r="C265" s="58" t="s">
        <v>16</v>
      </c>
      <c r="D265" s="52" t="str">
        <f ca="1">IFERROR(INDEX(Data!$A$10:$O$842,MATCH(CONCATENATE($C265,D$1,$B265),Data!$J$10:$J$842,0),15),"")</f>
        <v/>
      </c>
      <c r="E265" s="52" t="str">
        <f ca="1">IFERROR(INDEX(Data!$A$10:$O$842,MATCH(CONCATENATE($C265,E$1,$B265),Data!$J$10:$J$842,0),15),"")</f>
        <v/>
      </c>
      <c r="F265" s="52" t="str">
        <f ca="1">IFERROR(INDEX(Data!$A$10:$O$842,MATCH(CONCATENATE($C265,F$1,$B265),Data!$J$10:$J$842,0),15),"")</f>
        <v/>
      </c>
      <c r="G265" s="52" t="str">
        <f ca="1">IFERROR(INDEX(Data!$A$10:$O$842,MATCH(CONCATENATE($C265,G$1,$B265),Data!$J$10:$J$842,0),15),"")</f>
        <v/>
      </c>
      <c r="H265" s="52" t="str">
        <f ca="1">IFERROR(INDEX(Data!$A$10:$O$842,MATCH(CONCATENATE($C265,H$1,$B265),Data!$J$10:$J$842,0),15),"")</f>
        <v/>
      </c>
      <c r="I265" s="52" t="str">
        <f ca="1">IFERROR(INDEX(Data!$A$10:$O$842,MATCH(CONCATENATE($C265,I$1,$B265),Data!$J$10:$J$842,0),15),"")</f>
        <v/>
      </c>
    </row>
    <row r="266" spans="1:9" ht="39.950000000000003" customHeight="1">
      <c r="A266" s="57">
        <f>COUNTIF($C$1:C266,C266)+1</f>
        <v>39</v>
      </c>
      <c r="B266" s="57" t="str">
        <f t="shared" si="4"/>
        <v>PT-2</v>
      </c>
      <c r="C266" s="58" t="s">
        <v>17</v>
      </c>
      <c r="D266" s="52" t="str">
        <f ca="1">IFERROR(INDEX(Data!$A$10:$O$842,MATCH(CONCATENATE($C266,D$1,$B266),Data!$J$10:$J$842,0),15),"")</f>
        <v/>
      </c>
      <c r="E266" s="52" t="str">
        <f ca="1">IFERROR(INDEX(Data!$A$10:$O$842,MATCH(CONCATENATE($C266,E$1,$B266),Data!$J$10:$J$842,0),15),"")</f>
        <v/>
      </c>
      <c r="F266" s="52" t="str">
        <f ca="1">IFERROR(INDEX(Data!$A$10:$O$842,MATCH(CONCATENATE($C266,F$1,$B266),Data!$J$10:$J$842,0),15),"")</f>
        <v/>
      </c>
      <c r="G266" s="52" t="str">
        <f ca="1">IFERROR(INDEX(Data!$A$10:$O$842,MATCH(CONCATENATE($C266,G$1,$B266),Data!$J$10:$J$842,0),15),"")</f>
        <v/>
      </c>
      <c r="H266" s="52" t="str">
        <f ca="1">IFERROR(INDEX(Data!$A$10:$O$842,MATCH(CONCATENATE($C266,H$1,$B266),Data!$J$10:$J$842,0),15),"")</f>
        <v/>
      </c>
      <c r="I266" s="52" t="str">
        <f ca="1">IFERROR(INDEX(Data!$A$10:$O$842,MATCH(CONCATENATE($C266,I$1,$B266),Data!$J$10:$J$842,0),15),"")</f>
        <v/>
      </c>
    </row>
    <row r="267" spans="1:9" ht="39.950000000000003" customHeight="1">
      <c r="A267" s="60" t="s">
        <v>270</v>
      </c>
      <c r="B267" s="60" t="s">
        <v>270</v>
      </c>
      <c r="C267" s="60" t="s">
        <v>270</v>
      </c>
      <c r="D267" s="60" t="s">
        <v>270</v>
      </c>
      <c r="E267" s="60" t="s">
        <v>270</v>
      </c>
      <c r="F267" s="60" t="s">
        <v>270</v>
      </c>
      <c r="G267" s="60" t="s">
        <v>270</v>
      </c>
      <c r="H267" s="60" t="s">
        <v>270</v>
      </c>
      <c r="I267" s="60" t="s">
        <v>270</v>
      </c>
    </row>
    <row r="268" spans="1:9" ht="39.950000000000003" customHeight="1">
      <c r="A268" s="57">
        <f>COUNTIF($C$1:C268,C268)+1</f>
        <v>40</v>
      </c>
      <c r="B268" s="57" t="str">
        <f>VLOOKUP(A268,$K$4:$L$73,2,FALSE)</f>
        <v>PT-3</v>
      </c>
      <c r="C268" s="58" t="s">
        <v>0</v>
      </c>
      <c r="D268" s="52" t="str">
        <f ca="1">IFERROR(INDEX(Data!$A$10:$O$842,MATCH(CONCATENATE($C268,D$1,$B268),Data!$J$10:$J$842,0),15),"")</f>
        <v/>
      </c>
      <c r="E268" s="52" t="str">
        <f ca="1">IFERROR(INDEX(Data!$A$10:$O$842,MATCH(CONCATENATE($C268,E$1,$B268),Data!$J$10:$J$842,0),15),"")</f>
        <v/>
      </c>
      <c r="F268" s="52" t="str">
        <f ca="1">IFERROR(INDEX(Data!$A$10:$O$842,MATCH(CONCATENATE($C268,F$1,$B268),Data!$J$10:$J$842,0),15),"")</f>
        <v/>
      </c>
      <c r="G268" s="52" t="str">
        <f ca="1">IFERROR(INDEX(Data!$A$10:$O$842,MATCH(CONCATENATE($C268,G$1,$B268),Data!$J$10:$J$842,0),15),"")</f>
        <v/>
      </c>
      <c r="H268" s="52" t="str">
        <f ca="1">IFERROR(INDEX(Data!$A$10:$O$842,MATCH(CONCATENATE($C268,H$1,$B268),Data!$J$10:$J$842,0),15),"")</f>
        <v/>
      </c>
      <c r="I268" s="52" t="str">
        <f ca="1">IFERROR(INDEX(Data!$A$10:$O$842,MATCH(CONCATENATE($C268,I$1,$B268),Data!$J$10:$J$842,0),15),"")</f>
        <v/>
      </c>
    </row>
    <row r="269" spans="1:9" ht="39.950000000000003" customHeight="1">
      <c r="A269" s="57">
        <f>COUNTIF($C$1:C269,C269)+1</f>
        <v>40</v>
      </c>
      <c r="B269" s="57" t="str">
        <f t="shared" si="4"/>
        <v>PT-3</v>
      </c>
      <c r="C269" s="58" t="s">
        <v>13</v>
      </c>
      <c r="D269" s="52" t="str">
        <f ca="1">IFERROR(INDEX(Data!$A$10:$O$842,MATCH(CONCATENATE($C269,D$1,$B269),Data!$J$10:$J$842,0),15),"")</f>
        <v/>
      </c>
      <c r="E269" s="52" t="str">
        <f ca="1">IFERROR(INDEX(Data!$A$10:$O$842,MATCH(CONCATENATE($C269,E$1,$B269),Data!$J$10:$J$842,0),15),"")</f>
        <v/>
      </c>
      <c r="F269" s="52" t="str">
        <f ca="1">IFERROR(INDEX(Data!$A$10:$O$842,MATCH(CONCATENATE($C269,F$1,$B269),Data!$J$10:$J$842,0),15),"")</f>
        <v/>
      </c>
      <c r="G269" s="52" t="str">
        <f ca="1">IFERROR(INDEX(Data!$A$10:$O$842,MATCH(CONCATENATE($C269,G$1,$B269),Data!$J$10:$J$842,0),15),"")</f>
        <v/>
      </c>
      <c r="H269" s="52" t="str">
        <f ca="1">IFERROR(INDEX(Data!$A$10:$O$842,MATCH(CONCATENATE($C269,H$1,$B269),Data!$J$10:$J$842,0),15),"")</f>
        <v/>
      </c>
      <c r="I269" s="52" t="str">
        <f ca="1">IFERROR(INDEX(Data!$A$10:$O$842,MATCH(CONCATENATE($C269,I$1,$B269),Data!$J$10:$J$842,0),15),"")</f>
        <v/>
      </c>
    </row>
    <row r="270" spans="1:9" ht="39.950000000000003" customHeight="1">
      <c r="A270" s="57">
        <f>COUNTIF($C$1:C270,C270)+1</f>
        <v>40</v>
      </c>
      <c r="B270" s="57" t="str">
        <f t="shared" si="4"/>
        <v>PT-3</v>
      </c>
      <c r="C270" s="58" t="s">
        <v>14</v>
      </c>
      <c r="D270" s="52" t="str">
        <f ca="1">IFERROR(INDEX(Data!$A$10:$O$842,MATCH(CONCATENATE($C270,D$1,$B270),Data!$J$10:$J$842,0),15),"")</f>
        <v/>
      </c>
      <c r="E270" s="52" t="str">
        <f ca="1">IFERROR(INDEX(Data!$A$10:$O$842,MATCH(CONCATENATE($C270,E$1,$B270),Data!$J$10:$J$842,0),15),"")</f>
        <v/>
      </c>
      <c r="F270" s="52" t="str">
        <f ca="1">IFERROR(INDEX(Data!$A$10:$O$842,MATCH(CONCATENATE($C270,F$1,$B270),Data!$J$10:$J$842,0),15),"")</f>
        <v/>
      </c>
      <c r="G270" s="52" t="str">
        <f ca="1">IFERROR(INDEX(Data!$A$10:$O$842,MATCH(CONCATENATE($C270,G$1,$B270),Data!$J$10:$J$842,0),15),"")</f>
        <v/>
      </c>
      <c r="H270" s="52" t="str">
        <f ca="1">IFERROR(INDEX(Data!$A$10:$O$842,MATCH(CONCATENATE($C270,H$1,$B270),Data!$J$10:$J$842,0),15),"")</f>
        <v/>
      </c>
      <c r="I270" s="52" t="str">
        <f ca="1">IFERROR(INDEX(Data!$A$10:$O$842,MATCH(CONCATENATE($C270,I$1,$B270),Data!$J$10:$J$842,0),15),"")</f>
        <v/>
      </c>
    </row>
    <row r="271" spans="1:9" ht="39.950000000000003" customHeight="1">
      <c r="A271" s="57">
        <f>COUNTIF($C$1:C271,C271)+1</f>
        <v>40</v>
      </c>
      <c r="B271" s="57" t="str">
        <f t="shared" si="4"/>
        <v>PT-3</v>
      </c>
      <c r="C271" s="58" t="s">
        <v>15</v>
      </c>
      <c r="D271" s="52" t="str">
        <f ca="1">IFERROR(INDEX(Data!$A$10:$O$842,MATCH(CONCATENATE($C271,D$1,$B271),Data!$J$10:$J$842,0),15),"")</f>
        <v/>
      </c>
      <c r="E271" s="52" t="str">
        <f ca="1">IFERROR(INDEX(Data!$A$10:$O$842,MATCH(CONCATENATE($C271,E$1,$B271),Data!$J$10:$J$842,0),15),"")</f>
        <v/>
      </c>
      <c r="F271" s="52" t="str">
        <f ca="1">IFERROR(INDEX(Data!$A$10:$O$842,MATCH(CONCATENATE($C271,F$1,$B271),Data!$J$10:$J$842,0),15),"")</f>
        <v/>
      </c>
      <c r="G271" s="52" t="str">
        <f ca="1">IFERROR(INDEX(Data!$A$10:$O$842,MATCH(CONCATENATE($C271,G$1,$B271),Data!$J$10:$J$842,0),15),"")</f>
        <v/>
      </c>
      <c r="H271" s="52" t="str">
        <f ca="1">IFERROR(INDEX(Data!$A$10:$O$842,MATCH(CONCATENATE($C271,H$1,$B271),Data!$J$10:$J$842,0),15),"")</f>
        <v/>
      </c>
      <c r="I271" s="52" t="str">
        <f ca="1">IFERROR(INDEX(Data!$A$10:$O$842,MATCH(CONCATENATE($C271,I$1,$B271),Data!$J$10:$J$842,0),15),"")</f>
        <v/>
      </c>
    </row>
    <row r="272" spans="1:9" ht="39.950000000000003" customHeight="1">
      <c r="A272" s="57">
        <f>COUNTIF($C$1:C272,C272)+1</f>
        <v>40</v>
      </c>
      <c r="B272" s="57" t="str">
        <f t="shared" si="4"/>
        <v>PT-3</v>
      </c>
      <c r="C272" s="58" t="s">
        <v>16</v>
      </c>
      <c r="D272" s="52" t="str">
        <f ca="1">IFERROR(INDEX(Data!$A$10:$O$842,MATCH(CONCATENATE($C272,D$1,$B272),Data!$J$10:$J$842,0),15),"")</f>
        <v/>
      </c>
      <c r="E272" s="52" t="str">
        <f ca="1">IFERROR(INDEX(Data!$A$10:$O$842,MATCH(CONCATENATE($C272,E$1,$B272),Data!$J$10:$J$842,0),15),"")</f>
        <v/>
      </c>
      <c r="F272" s="52" t="str">
        <f ca="1">IFERROR(INDEX(Data!$A$10:$O$842,MATCH(CONCATENATE($C272,F$1,$B272),Data!$J$10:$J$842,0),15),"")</f>
        <v/>
      </c>
      <c r="G272" s="52" t="str">
        <f ca="1">IFERROR(INDEX(Data!$A$10:$O$842,MATCH(CONCATENATE($C272,G$1,$B272),Data!$J$10:$J$842,0),15),"")</f>
        <v/>
      </c>
      <c r="H272" s="52" t="str">
        <f ca="1">IFERROR(INDEX(Data!$A$10:$O$842,MATCH(CONCATENATE($C272,H$1,$B272),Data!$J$10:$J$842,0),15),"")</f>
        <v/>
      </c>
      <c r="I272" s="52" t="str">
        <f ca="1">IFERROR(INDEX(Data!$A$10:$O$842,MATCH(CONCATENATE($C272,I$1,$B272),Data!$J$10:$J$842,0),15),"")</f>
        <v/>
      </c>
    </row>
    <row r="273" spans="1:9" ht="39.950000000000003" customHeight="1">
      <c r="A273" s="57">
        <f>COUNTIF($C$1:C273,C273)+1</f>
        <v>40</v>
      </c>
      <c r="B273" s="57" t="str">
        <f t="shared" si="4"/>
        <v>PT-3</v>
      </c>
      <c r="C273" s="58" t="s">
        <v>17</v>
      </c>
      <c r="D273" s="52" t="str">
        <f ca="1">IFERROR(INDEX(Data!$A$10:$O$842,MATCH(CONCATENATE($C273,D$1,$B273),Data!$J$10:$J$842,0),15),"")</f>
        <v/>
      </c>
      <c r="E273" s="52" t="str">
        <f ca="1">IFERROR(INDEX(Data!$A$10:$O$842,MATCH(CONCATENATE($C273,E$1,$B273),Data!$J$10:$J$842,0),15),"")</f>
        <v/>
      </c>
      <c r="F273" s="52" t="str">
        <f ca="1">IFERROR(INDEX(Data!$A$10:$O$842,MATCH(CONCATENATE($C273,F$1,$B273),Data!$J$10:$J$842,0),15),"")</f>
        <v/>
      </c>
      <c r="G273" s="52" t="str">
        <f ca="1">IFERROR(INDEX(Data!$A$10:$O$842,MATCH(CONCATENATE($C273,G$1,$B273),Data!$J$10:$J$842,0),15),"")</f>
        <v/>
      </c>
      <c r="H273" s="52" t="str">
        <f ca="1">IFERROR(INDEX(Data!$A$10:$O$842,MATCH(CONCATENATE($C273,H$1,$B273),Data!$J$10:$J$842,0),15),"")</f>
        <v/>
      </c>
      <c r="I273" s="52" t="str">
        <f ca="1">IFERROR(INDEX(Data!$A$10:$O$842,MATCH(CONCATENATE($C273,I$1,$B273),Data!$J$10:$J$842,0),15),"")</f>
        <v/>
      </c>
    </row>
    <row r="274" spans="1:9" ht="39.950000000000003" customHeight="1">
      <c r="A274" s="60" t="s">
        <v>270</v>
      </c>
      <c r="B274" s="60" t="s">
        <v>270</v>
      </c>
      <c r="C274" s="60" t="s">
        <v>270</v>
      </c>
      <c r="D274" s="60" t="s">
        <v>270</v>
      </c>
      <c r="E274" s="60" t="s">
        <v>270</v>
      </c>
      <c r="F274" s="60" t="s">
        <v>270</v>
      </c>
      <c r="G274" s="60" t="s">
        <v>270</v>
      </c>
      <c r="H274" s="60" t="s">
        <v>270</v>
      </c>
      <c r="I274" s="60" t="s">
        <v>270</v>
      </c>
    </row>
    <row r="275" spans="1:9" ht="39.950000000000003" customHeight="1">
      <c r="A275" s="57">
        <f>COUNTIF($C$1:C275,C275)+1</f>
        <v>41</v>
      </c>
      <c r="B275" s="57" t="str">
        <f>VLOOKUP(A275,$K$4:$L$73,2,FALSE)</f>
        <v>RA</v>
      </c>
      <c r="C275" s="58" t="s">
        <v>0</v>
      </c>
      <c r="D275" s="52" t="str">
        <f ca="1">IFERROR(INDEX(Data!$A$10:$O$842,MATCH(CONCATENATE($C275,D$1,$B275),Data!$J$10:$J$842,0),15),"")</f>
        <v/>
      </c>
      <c r="E275" s="52" t="str">
        <f ca="1">IFERROR(INDEX(Data!$A$10:$O$842,MATCH(CONCATENATE($C275,E$1,$B275),Data!$J$10:$J$842,0),15),"")</f>
        <v/>
      </c>
      <c r="F275" s="52" t="str">
        <f ca="1">IFERROR(INDEX(Data!$A$10:$O$842,MATCH(CONCATENATE($C275,F$1,$B275),Data!$J$10:$J$842,0),15),"")</f>
        <v/>
      </c>
      <c r="G275" s="52" t="str">
        <f ca="1">IFERROR(INDEX(Data!$A$10:$O$842,MATCH(CONCATENATE($C275,G$1,$B275),Data!$J$10:$J$842,0),15),"")</f>
        <v>BUS208(L2T2)C
702 --- RA</v>
      </c>
      <c r="H275" s="52" t="str">
        <f ca="1">IFERROR(INDEX(Data!$A$10:$O$842,MATCH(CONCATENATE($C275,H$1,$B275),Data!$J$10:$J$842,0),15),"")</f>
        <v>BUS208(L2T2)A
301P --- RA</v>
      </c>
      <c r="I275" s="52" t="str">
        <f ca="1">IFERROR(INDEX(Data!$A$10:$O$842,MATCH(CONCATENATE($C275,I$1,$B275),Data!$J$10:$J$842,0),15),"")</f>
        <v>BUS208(L2T2)B
705 --- RA</v>
      </c>
    </row>
    <row r="276" spans="1:9" ht="39.950000000000003" customHeight="1">
      <c r="A276" s="57">
        <f>COUNTIF($C$1:C276,C276)+1</f>
        <v>41</v>
      </c>
      <c r="B276" s="57" t="str">
        <f t="shared" si="4"/>
        <v>RA</v>
      </c>
      <c r="C276" s="58" t="s">
        <v>13</v>
      </c>
      <c r="D276" s="52" t="str">
        <f ca="1">IFERROR(INDEX(Data!$A$10:$O$842,MATCH(CONCATENATE($C276,D$1,$B276),Data!$J$10:$J$842,0),15),"")</f>
        <v/>
      </c>
      <c r="E276" s="52" t="str">
        <f ca="1">IFERROR(INDEX(Data!$A$10:$O$842,MATCH(CONCATENATE($C276,E$1,$B276),Data!$J$10:$J$842,0),15),"")</f>
        <v/>
      </c>
      <c r="F276" s="52" t="str">
        <f ca="1">IFERROR(INDEX(Data!$A$10:$O$842,MATCH(CONCATENATE($C276,F$1,$B276),Data!$J$10:$J$842,0),15),"")</f>
        <v/>
      </c>
      <c r="G276" s="52" t="str">
        <f ca="1">IFERROR(INDEX(Data!$A$10:$O$842,MATCH(CONCATENATE($C276,G$1,$B276),Data!$J$10:$J$842,0),15),"")</f>
        <v/>
      </c>
      <c r="H276" s="52" t="str">
        <f ca="1">IFERROR(INDEX(Data!$A$10:$O$842,MATCH(CONCATENATE($C276,H$1,$B276),Data!$J$10:$J$842,0),15),"")</f>
        <v/>
      </c>
      <c r="I276" s="52" t="str">
        <f ca="1">IFERROR(INDEX(Data!$A$10:$O$842,MATCH(CONCATENATE($C276,I$1,$B276),Data!$J$10:$J$842,0),15),"")</f>
        <v/>
      </c>
    </row>
    <row r="277" spans="1:9" ht="39.950000000000003" customHeight="1">
      <c r="A277" s="57">
        <f>COUNTIF($C$1:C277,C277)+1</f>
        <v>41</v>
      </c>
      <c r="B277" s="57" t="str">
        <f t="shared" si="4"/>
        <v>RA</v>
      </c>
      <c r="C277" s="58" t="s">
        <v>14</v>
      </c>
      <c r="D277" s="52" t="str">
        <f ca="1">IFERROR(INDEX(Data!$A$10:$O$842,MATCH(CONCATENATE($C277,D$1,$B277),Data!$J$10:$J$842,0),15),"")</f>
        <v/>
      </c>
      <c r="E277" s="52" t="str">
        <f ca="1">IFERROR(INDEX(Data!$A$10:$O$842,MATCH(CONCATENATE($C277,E$1,$B277),Data!$J$10:$J$842,0),15),"")</f>
        <v/>
      </c>
      <c r="F277" s="52" t="str">
        <f ca="1">IFERROR(INDEX(Data!$A$10:$O$842,MATCH(CONCATENATE($C277,F$1,$B277),Data!$J$10:$J$842,0),15),"")</f>
        <v>BUS208(L2T2)A
301P --- RA</v>
      </c>
      <c r="G277" s="52" t="str">
        <f ca="1">IFERROR(INDEX(Data!$A$10:$O$842,MATCH(CONCATENATE($C277,G$1,$B277),Data!$J$10:$J$842,0),15),"")</f>
        <v>BUS208(L2T2)C
301P --- RA</v>
      </c>
      <c r="H277" s="52" t="str">
        <f ca="1">IFERROR(INDEX(Data!$A$10:$O$842,MATCH(CONCATENATE($C277,H$1,$B277),Data!$J$10:$J$842,0),15),"")</f>
        <v/>
      </c>
      <c r="I277" s="52" t="str">
        <f ca="1">IFERROR(INDEX(Data!$A$10:$O$842,MATCH(CONCATENATE($C277,I$1,$B277),Data!$J$10:$J$842,0),15),"")</f>
        <v>BUS208(L2T2)B
707 --- RA</v>
      </c>
    </row>
    <row r="278" spans="1:9" ht="39.950000000000003" customHeight="1">
      <c r="A278" s="57">
        <f>COUNTIF($C$1:C278,C278)+1</f>
        <v>41</v>
      </c>
      <c r="B278" s="57" t="str">
        <f t="shared" si="4"/>
        <v>RA</v>
      </c>
      <c r="C278" s="58" t="s">
        <v>15</v>
      </c>
      <c r="D278" s="52" t="str">
        <f ca="1">IFERROR(INDEX(Data!$A$10:$O$842,MATCH(CONCATENATE($C278,D$1,$B278),Data!$J$10:$J$842,0),15),"")</f>
        <v/>
      </c>
      <c r="E278" s="52" t="str">
        <f ca="1">IFERROR(INDEX(Data!$A$10:$O$842,MATCH(CONCATENATE($C278,E$1,$B278),Data!$J$10:$J$842,0),15),"")</f>
        <v/>
      </c>
      <c r="F278" s="52" t="str">
        <f ca="1">IFERROR(INDEX(Data!$A$10:$O$842,MATCH(CONCATENATE($C278,F$1,$B278),Data!$J$10:$J$842,0),15),"")</f>
        <v/>
      </c>
      <c r="G278" s="52" t="str">
        <f ca="1">IFERROR(INDEX(Data!$A$10:$O$842,MATCH(CONCATENATE($C278,G$1,$B278),Data!$J$10:$J$842,0),15),"")</f>
        <v/>
      </c>
      <c r="H278" s="52" t="str">
        <f ca="1">IFERROR(INDEX(Data!$A$10:$O$842,MATCH(CONCATENATE($C278,H$1,$B278),Data!$J$10:$J$842,0),15),"")</f>
        <v/>
      </c>
      <c r="I278" s="52" t="str">
        <f ca="1">IFERROR(INDEX(Data!$A$10:$O$842,MATCH(CONCATENATE($C278,I$1,$B278),Data!$J$10:$J$842,0),15),"")</f>
        <v/>
      </c>
    </row>
    <row r="279" spans="1:9" ht="39.950000000000003" customHeight="1">
      <c r="A279" s="57">
        <f>COUNTIF($C$1:C279,C279)+1</f>
        <v>41</v>
      </c>
      <c r="B279" s="57" t="str">
        <f t="shared" si="4"/>
        <v>RA</v>
      </c>
      <c r="C279" s="58" t="s">
        <v>16</v>
      </c>
      <c r="D279" s="52" t="str">
        <f ca="1">IFERROR(INDEX(Data!$A$10:$O$842,MATCH(CONCATENATE($C279,D$1,$B279),Data!$J$10:$J$842,0),15),"")</f>
        <v/>
      </c>
      <c r="E279" s="52" t="str">
        <f ca="1">IFERROR(INDEX(Data!$A$10:$O$842,MATCH(CONCATENATE($C279,E$1,$B279),Data!$J$10:$J$842,0),15),"")</f>
        <v/>
      </c>
      <c r="F279" s="52" t="str">
        <f ca="1">IFERROR(INDEX(Data!$A$10:$O$842,MATCH(CONCATENATE($C279,F$1,$B279),Data!$J$10:$J$842,0),15),"")</f>
        <v/>
      </c>
      <c r="G279" s="52" t="str">
        <f ca="1">IFERROR(INDEX(Data!$A$10:$O$842,MATCH(CONCATENATE($C279,G$1,$B279),Data!$J$10:$J$842,0),15),"")</f>
        <v/>
      </c>
      <c r="H279" s="52" t="str">
        <f ca="1">IFERROR(INDEX(Data!$A$10:$O$842,MATCH(CONCATENATE($C279,H$1,$B279),Data!$J$10:$J$842,0),15),"")</f>
        <v/>
      </c>
      <c r="I279" s="52" t="str">
        <f ca="1">IFERROR(INDEX(Data!$A$10:$O$842,MATCH(CONCATENATE($C279,I$1,$B279),Data!$J$10:$J$842,0),15),"")</f>
        <v/>
      </c>
    </row>
    <row r="280" spans="1:9" ht="39.950000000000003" customHeight="1">
      <c r="A280" s="57">
        <f>COUNTIF($C$1:C280,C280)+1</f>
        <v>41</v>
      </c>
      <c r="B280" s="57" t="str">
        <f t="shared" si="4"/>
        <v>RA</v>
      </c>
      <c r="C280" s="58" t="s">
        <v>17</v>
      </c>
      <c r="D280" s="52" t="str">
        <f ca="1">IFERROR(INDEX(Data!$A$10:$O$842,MATCH(CONCATENATE($C280,D$1,$B280),Data!$J$10:$J$842,0),15),"")</f>
        <v/>
      </c>
      <c r="E280" s="52" t="str">
        <f ca="1">IFERROR(INDEX(Data!$A$10:$O$842,MATCH(CONCATENATE($C280,E$1,$B280),Data!$J$10:$J$842,0),15),"")</f>
        <v/>
      </c>
      <c r="F280" s="52" t="str">
        <f ca="1">IFERROR(INDEX(Data!$A$10:$O$842,MATCH(CONCATENATE($C280,F$1,$B280),Data!$J$10:$J$842,0),15),"")</f>
        <v/>
      </c>
      <c r="G280" s="52" t="str">
        <f ca="1">IFERROR(INDEX(Data!$A$10:$O$842,MATCH(CONCATENATE($C280,G$1,$B280),Data!$J$10:$J$842,0),15),"")</f>
        <v/>
      </c>
      <c r="H280" s="52" t="str">
        <f ca="1">IFERROR(INDEX(Data!$A$10:$O$842,MATCH(CONCATENATE($C280,H$1,$B280),Data!$J$10:$J$842,0),15),"")</f>
        <v/>
      </c>
      <c r="I280" s="52" t="str">
        <f ca="1">IFERROR(INDEX(Data!$A$10:$O$842,MATCH(CONCATENATE($C280,I$1,$B280),Data!$J$10:$J$842,0),15),"")</f>
        <v/>
      </c>
    </row>
    <row r="281" spans="1:9" ht="39.950000000000003" customHeight="1">
      <c r="A281" s="60" t="s">
        <v>270</v>
      </c>
      <c r="B281" s="60" t="s">
        <v>270</v>
      </c>
      <c r="C281" s="60" t="s">
        <v>270</v>
      </c>
      <c r="D281" s="60" t="s">
        <v>270</v>
      </c>
      <c r="E281" s="60" t="s">
        <v>270</v>
      </c>
      <c r="F281" s="60" t="s">
        <v>270</v>
      </c>
      <c r="G281" s="60" t="s">
        <v>270</v>
      </c>
      <c r="H281" s="60" t="s">
        <v>270</v>
      </c>
      <c r="I281" s="60" t="s">
        <v>270</v>
      </c>
    </row>
    <row r="282" spans="1:9" ht="39.950000000000003" customHeight="1">
      <c r="A282" s="57">
        <f>COUNTIF($C$1:C282,C282)+1</f>
        <v>42</v>
      </c>
      <c r="B282" s="57" t="str">
        <f>VLOOKUP(A282,$K$4:$L$73,2,FALSE)</f>
        <v>Rakhal</v>
      </c>
      <c r="C282" s="58" t="s">
        <v>0</v>
      </c>
      <c r="D282" s="52" t="str">
        <f ca="1">IFERROR(INDEX(Data!$A$10:$O$842,MATCH(CONCATENATE($C282,D$1,$B282),Data!$J$10:$J$842,0),15),"")</f>
        <v/>
      </c>
      <c r="E282" s="52" t="str">
        <f ca="1">IFERROR(INDEX(Data!$A$10:$O$842,MATCH(CONCATENATE($C282,E$1,$B282),Data!$J$10:$J$842,0),15),"")</f>
        <v/>
      </c>
      <c r="F282" s="52" t="str">
        <f ca="1">IFERROR(INDEX(Data!$A$10:$O$842,MATCH(CONCATENATE($C282,F$1,$B282),Data!$J$10:$J$842,0),15),"")</f>
        <v/>
      </c>
      <c r="G282" s="52" t="str">
        <f ca="1">IFERROR(INDEX(Data!$A$10:$O$842,MATCH(CONCATENATE($C282,G$1,$B282),Data!$J$10:$J$842,0),15),"")</f>
        <v/>
      </c>
      <c r="H282" s="52" t="str">
        <f ca="1">IFERROR(INDEX(Data!$A$10:$O$842,MATCH(CONCATENATE($C282,H$1,$B282),Data!$J$10:$J$842,0),15),"")</f>
        <v/>
      </c>
      <c r="I282" s="52" t="str">
        <f ca="1">IFERROR(INDEX(Data!$A$10:$O$842,MATCH(CONCATENATE($C282,I$1,$B282),Data!$J$10:$J$842,0),15),"")</f>
        <v/>
      </c>
    </row>
    <row r="283" spans="1:9" ht="39.950000000000003" customHeight="1">
      <c r="A283" s="57">
        <f>COUNTIF($C$1:C283,C283)+1</f>
        <v>42</v>
      </c>
      <c r="B283" s="57" t="str">
        <f t="shared" si="4"/>
        <v>Rakhal</v>
      </c>
      <c r="C283" s="58" t="s">
        <v>13</v>
      </c>
      <c r="D283" s="52" t="str">
        <f ca="1">IFERROR(INDEX(Data!$A$10:$O$842,MATCH(CONCATENATE($C283,D$1,$B283),Data!$J$10:$J$842,0),15),"")</f>
        <v/>
      </c>
      <c r="E283" s="52" t="str">
        <f ca="1">IFERROR(INDEX(Data!$A$10:$O$842,MATCH(CONCATENATE($C283,E$1,$B283),Data!$J$10:$J$842,0),15),"")</f>
        <v/>
      </c>
      <c r="F283" s="52" t="str">
        <f ca="1">IFERROR(INDEX(Data!$A$10:$O$842,MATCH(CONCATENATE($C283,F$1,$B283),Data!$J$10:$J$842,0),15),"")</f>
        <v/>
      </c>
      <c r="G283" s="52" t="str">
        <f ca="1">IFERROR(INDEX(Data!$A$10:$O$842,MATCH(CONCATENATE($C283,G$1,$B283),Data!$J$10:$J$842,0),15),"")</f>
        <v/>
      </c>
      <c r="H283" s="52" t="str">
        <f ca="1">IFERROR(INDEX(Data!$A$10:$O$842,MATCH(CONCATENATE($C283,H$1,$B283),Data!$J$10:$J$842,0),15),"")</f>
        <v/>
      </c>
      <c r="I283" s="52" t="str">
        <f ca="1">IFERROR(INDEX(Data!$A$10:$O$842,MATCH(CONCATENATE($C283,I$1,$B283),Data!$J$10:$J$842,0),15),"")</f>
        <v/>
      </c>
    </row>
    <row r="284" spans="1:9" ht="39.950000000000003" customHeight="1">
      <c r="A284" s="57">
        <f>COUNTIF($C$1:C284,C284)+1</f>
        <v>42</v>
      </c>
      <c r="B284" s="57" t="str">
        <f t="shared" si="4"/>
        <v>Rakhal</v>
      </c>
      <c r="C284" s="58" t="s">
        <v>14</v>
      </c>
      <c r="D284" s="52" t="str">
        <f ca="1">IFERROR(INDEX(Data!$A$10:$O$842,MATCH(CONCATENATE($C284,D$1,$B284),Data!$J$10:$J$842,0),15),"")</f>
        <v/>
      </c>
      <c r="E284" s="52" t="str">
        <f ca="1">IFERROR(INDEX(Data!$A$10:$O$842,MATCH(CONCATENATE($C284,E$1,$B284),Data!$J$10:$J$842,0),15),"")</f>
        <v/>
      </c>
      <c r="F284" s="52" t="str">
        <f ca="1">IFERROR(INDEX(Data!$A$10:$O$842,MATCH(CONCATENATE($C284,F$1,$B284),Data!$J$10:$J$842,0),15),"")</f>
        <v/>
      </c>
      <c r="G284" s="52" t="str">
        <f ca="1">IFERROR(INDEX(Data!$A$10:$O$842,MATCH(CONCATENATE($C284,G$1,$B284),Data!$J$10:$J$842,0),15),"")</f>
        <v/>
      </c>
      <c r="H284" s="52" t="str">
        <f ca="1">IFERROR(INDEX(Data!$A$10:$O$842,MATCH(CONCATENATE($C284,H$1,$B284),Data!$J$10:$J$842,0),15),"")</f>
        <v/>
      </c>
      <c r="I284" s="52" t="str">
        <f ca="1">IFERROR(INDEX(Data!$A$10:$O$842,MATCH(CONCATENATE($C284,I$1,$B284),Data!$J$10:$J$842,0),15),"")</f>
        <v/>
      </c>
    </row>
    <row r="285" spans="1:9" ht="39.950000000000003" customHeight="1">
      <c r="A285" s="57">
        <f>COUNTIF($C$1:C285,C285)+1</f>
        <v>42</v>
      </c>
      <c r="B285" s="57" t="str">
        <f t="shared" si="4"/>
        <v>Rakhal</v>
      </c>
      <c r="C285" s="58" t="s">
        <v>15</v>
      </c>
      <c r="D285" s="52" t="str">
        <f ca="1">IFERROR(INDEX(Data!$A$10:$O$842,MATCH(CONCATENATE($C285,D$1,$B285),Data!$J$10:$J$842,0),15),"")</f>
        <v/>
      </c>
      <c r="E285" s="52" t="str">
        <f ca="1">IFERROR(INDEX(Data!$A$10:$O$842,MATCH(CONCATENATE($C285,E$1,$B285),Data!$J$10:$J$842,0),15),"")</f>
        <v/>
      </c>
      <c r="F285" s="52" t="str">
        <f ca="1">IFERROR(INDEX(Data!$A$10:$O$842,MATCH(CONCATENATE($C285,F$1,$B285),Data!$J$10:$J$842,0),15),"")</f>
        <v/>
      </c>
      <c r="G285" s="52" t="str">
        <f ca="1">IFERROR(INDEX(Data!$A$10:$O$842,MATCH(CONCATENATE($C285,G$1,$B285),Data!$J$10:$J$842,0),15),"")</f>
        <v/>
      </c>
      <c r="H285" s="52" t="str">
        <f ca="1">IFERROR(INDEX(Data!$A$10:$O$842,MATCH(CONCATENATE($C285,H$1,$B285),Data!$J$10:$J$842,0),15),"")</f>
        <v/>
      </c>
      <c r="I285" s="52" t="str">
        <f ca="1">IFERROR(INDEX(Data!$A$10:$O$842,MATCH(CONCATENATE($C285,I$1,$B285),Data!$J$10:$J$842,0),15),"")</f>
        <v/>
      </c>
    </row>
    <row r="286" spans="1:9" ht="39.950000000000003" customHeight="1">
      <c r="A286" s="57">
        <f>COUNTIF($C$1:C286,C286)+1</f>
        <v>42</v>
      </c>
      <c r="B286" s="57" t="str">
        <f t="shared" si="4"/>
        <v>Rakhal</v>
      </c>
      <c r="C286" s="58" t="s">
        <v>16</v>
      </c>
      <c r="D286" s="52" t="str">
        <f ca="1">IFERROR(INDEX(Data!$A$10:$O$842,MATCH(CONCATENATE($C286,D$1,$B286),Data!$J$10:$J$842,0),15),"")</f>
        <v/>
      </c>
      <c r="E286" s="52" t="str">
        <f ca="1">IFERROR(INDEX(Data!$A$10:$O$842,MATCH(CONCATENATE($C286,E$1,$B286),Data!$J$10:$J$842,0),15),"")</f>
        <v/>
      </c>
      <c r="F286" s="52" t="str">
        <f ca="1">IFERROR(INDEX(Data!$A$10:$O$842,MATCH(CONCATENATE($C286,F$1,$B286),Data!$J$10:$J$842,0),15),"")</f>
        <v/>
      </c>
      <c r="G286" s="52" t="str">
        <f ca="1">IFERROR(INDEX(Data!$A$10:$O$842,MATCH(CONCATENATE($C286,G$1,$B286),Data!$J$10:$J$842,0),15),"")</f>
        <v/>
      </c>
      <c r="H286" s="52" t="str">
        <f ca="1">IFERROR(INDEX(Data!$A$10:$O$842,MATCH(CONCATENATE($C286,H$1,$B286),Data!$J$10:$J$842,0),15),"")</f>
        <v/>
      </c>
      <c r="I286" s="52" t="str">
        <f ca="1">IFERROR(INDEX(Data!$A$10:$O$842,MATCH(CONCATENATE($C286,I$1,$B286),Data!$J$10:$J$842,0),15),"")</f>
        <v/>
      </c>
    </row>
    <row r="287" spans="1:9" ht="39.950000000000003" customHeight="1">
      <c r="A287" s="57">
        <f>COUNTIF($C$1:C287,C287)+1</f>
        <v>42</v>
      </c>
      <c r="B287" s="57" t="str">
        <f t="shared" si="4"/>
        <v>Rakhal</v>
      </c>
      <c r="C287" s="58" t="s">
        <v>17</v>
      </c>
      <c r="D287" s="52" t="str">
        <f ca="1">IFERROR(INDEX(Data!$A$10:$O$842,MATCH(CONCATENATE($C287,D$1,$B287),Data!$J$10:$J$842,0),15),"")</f>
        <v/>
      </c>
      <c r="E287" s="52" t="str">
        <f ca="1">IFERROR(INDEX(Data!$A$10:$O$842,MATCH(CONCATENATE($C287,E$1,$B287),Data!$J$10:$J$842,0),15),"")</f>
        <v/>
      </c>
      <c r="F287" s="52" t="str">
        <f ca="1">IFERROR(INDEX(Data!$A$10:$O$842,MATCH(CONCATENATE($C287,F$1,$B287),Data!$J$10:$J$842,0),15),"")</f>
        <v/>
      </c>
      <c r="G287" s="52" t="str">
        <f ca="1">IFERROR(INDEX(Data!$A$10:$O$842,MATCH(CONCATENATE($C287,G$1,$B287),Data!$J$10:$J$842,0),15),"")</f>
        <v/>
      </c>
      <c r="H287" s="52" t="str">
        <f ca="1">IFERROR(INDEX(Data!$A$10:$O$842,MATCH(CONCATENATE($C287,H$1,$B287),Data!$J$10:$J$842,0),15),"")</f>
        <v/>
      </c>
      <c r="I287" s="52" t="str">
        <f ca="1">IFERROR(INDEX(Data!$A$10:$O$842,MATCH(CONCATENATE($C287,I$1,$B287),Data!$J$10:$J$842,0),15),"")</f>
        <v/>
      </c>
    </row>
    <row r="288" spans="1:9" ht="39.950000000000003" customHeight="1">
      <c r="A288" s="60" t="s">
        <v>270</v>
      </c>
      <c r="B288" s="60" t="s">
        <v>270</v>
      </c>
      <c r="C288" s="60" t="s">
        <v>270</v>
      </c>
      <c r="D288" s="60" t="s">
        <v>270</v>
      </c>
      <c r="E288" s="60" t="s">
        <v>270</v>
      </c>
      <c r="F288" s="60" t="s">
        <v>270</v>
      </c>
      <c r="G288" s="60" t="s">
        <v>270</v>
      </c>
      <c r="H288" s="60" t="s">
        <v>270</v>
      </c>
      <c r="I288" s="60" t="s">
        <v>270</v>
      </c>
    </row>
    <row r="289" spans="1:9" ht="39.950000000000003" customHeight="1">
      <c r="A289" s="57">
        <f>COUNTIF($C$1:C289,C289)+1</f>
        <v>43</v>
      </c>
      <c r="B289" s="57" t="str">
        <f>VLOOKUP(A289,$K$4:$L$73,2,FALSE)</f>
        <v>RIK</v>
      </c>
      <c r="C289" s="58" t="s">
        <v>0</v>
      </c>
      <c r="D289" s="52" t="str">
        <f ca="1">IFERROR(INDEX(Data!$A$10:$O$842,MATCH(CONCATENATE($C289,D$1,$B289),Data!$J$10:$J$842,0),15),"")</f>
        <v/>
      </c>
      <c r="E289" s="52" t="str">
        <f ca="1">IFERROR(INDEX(Data!$A$10:$O$842,MATCH(CONCATENATE($C289,E$1,$B289),Data!$J$10:$J$842,0),15),"")</f>
        <v/>
      </c>
      <c r="F289" s="52" t="str">
        <f ca="1">IFERROR(INDEX(Data!$A$10:$O$842,MATCH(CONCATENATE($C289,F$1,$B289),Data!$J$10:$J$842,0),15),"")</f>
        <v>TE205(L2T2)B
L-QC1
709 --- RIK</v>
      </c>
      <c r="G289" s="52" t="str">
        <f ca="1">IFERROR(INDEX(Data!$A$10:$O$842,MATCH(CONCATENATE($C289,G$1,$B289),Data!$J$10:$J$842,0),15),"")</f>
        <v>TE205(L2T2)B
L-QC1
709 --- RIK</v>
      </c>
      <c r="H289" s="52" t="str">
        <f ca="1">IFERROR(INDEX(Data!$A$10:$O$842,MATCH(CONCATENATE($C289,H$1,$B289),Data!$J$10:$J$842,0),15),"")</f>
        <v>TE203(L2T2)C
702 --- RIK</v>
      </c>
      <c r="I289" s="52" t="str">
        <f ca="1">IFERROR(INDEX(Data!$A$10:$O$842,MATCH(CONCATENATE($C289,I$1,$B289),Data!$J$10:$J$842,0),15),"")</f>
        <v/>
      </c>
    </row>
    <row r="290" spans="1:9" ht="39.950000000000003" customHeight="1">
      <c r="A290" s="57">
        <f>COUNTIF($C$1:C290,C290)+1</f>
        <v>43</v>
      </c>
      <c r="B290" s="57" t="str">
        <f t="shared" si="4"/>
        <v>RIK</v>
      </c>
      <c r="C290" s="58" t="s">
        <v>13</v>
      </c>
      <c r="D290" s="52" t="str">
        <f ca="1">IFERROR(INDEX(Data!$A$10:$O$842,MATCH(CONCATENATE($C290,D$1,$B290),Data!$J$10:$J$842,0),15),"")</f>
        <v>TE205(L2T2)C
L-QC1
709 --- RIK</v>
      </c>
      <c r="E290" s="52" t="str">
        <f ca="1">IFERROR(INDEX(Data!$A$10:$O$842,MATCH(CONCATENATE($C290,E$1,$B290),Data!$J$10:$J$842,0),15),"")</f>
        <v>TE205(L2T2)C
L-QC1
709 --- RIK</v>
      </c>
      <c r="F290" s="52" t="str">
        <f ca="1">IFERROR(INDEX(Data!$A$10:$O$842,MATCH(CONCATENATE($C290,F$1,$B290),Data!$J$10:$J$842,0),15),"")</f>
        <v>TE203(L2T2)C
704 --- RIK</v>
      </c>
      <c r="G290" s="52" t="str">
        <f ca="1">IFERROR(INDEX(Data!$A$10:$O$842,MATCH(CONCATENATE($C290,G$1,$B290),Data!$J$10:$J$842,0),15),"")</f>
        <v/>
      </c>
      <c r="H290" s="52" t="str">
        <f ca="1">IFERROR(INDEX(Data!$A$10:$O$842,MATCH(CONCATENATE($C290,H$1,$B290),Data!$J$10:$J$842,0),15),"")</f>
        <v>TE205(L2T2)B
703 --- RIK</v>
      </c>
      <c r="I290" s="52" t="str">
        <f ca="1">IFERROR(INDEX(Data!$A$10:$O$842,MATCH(CONCATENATE($C290,I$1,$B290),Data!$J$10:$J$842,0),15),"")</f>
        <v/>
      </c>
    </row>
    <row r="291" spans="1:9" ht="39.950000000000003" customHeight="1">
      <c r="A291" s="57">
        <f>COUNTIF($C$1:C291,C291)+1</f>
        <v>43</v>
      </c>
      <c r="B291" s="57" t="str">
        <f t="shared" si="4"/>
        <v>RIK</v>
      </c>
      <c r="C291" s="58" t="s">
        <v>14</v>
      </c>
      <c r="D291" s="52" t="str">
        <f ca="1">IFERROR(INDEX(Data!$A$10:$O$842,MATCH(CONCATENATE($C291,D$1,$B291),Data!$J$10:$J$842,0),15),"")</f>
        <v/>
      </c>
      <c r="E291" s="52" t="str">
        <f ca="1">IFERROR(INDEX(Data!$A$10:$O$842,MATCH(CONCATENATE($C291,E$1,$B291),Data!$J$10:$J$842,0),15),"")</f>
        <v/>
      </c>
      <c r="F291" s="52" t="str">
        <f ca="1">IFERROR(INDEX(Data!$A$10:$O$842,MATCH(CONCATENATE($C291,F$1,$B291),Data!$J$10:$J$842,0),15),"")</f>
        <v/>
      </c>
      <c r="G291" s="52" t="str">
        <f ca="1">IFERROR(INDEX(Data!$A$10:$O$842,MATCH(CONCATENATE($C291,G$1,$B291),Data!$J$10:$J$842,0),15),"")</f>
        <v/>
      </c>
      <c r="H291" s="52" t="str">
        <f ca="1">IFERROR(INDEX(Data!$A$10:$O$842,MATCH(CONCATENATE($C291,H$1,$B291),Data!$J$10:$J$842,0),15),"")</f>
        <v/>
      </c>
      <c r="I291" s="52" t="str">
        <f ca="1">IFERROR(INDEX(Data!$A$10:$O$842,MATCH(CONCATENATE($C291,I$1,$B291),Data!$J$10:$J$842,0),15),"")</f>
        <v/>
      </c>
    </row>
    <row r="292" spans="1:9" ht="39.950000000000003" customHeight="1">
      <c r="A292" s="57">
        <f>COUNTIF($C$1:C292,C292)+1</f>
        <v>43</v>
      </c>
      <c r="B292" s="57" t="str">
        <f t="shared" si="4"/>
        <v>RIK</v>
      </c>
      <c r="C292" s="58" t="s">
        <v>15</v>
      </c>
      <c r="D292" s="52" t="str">
        <f ca="1">IFERROR(INDEX(Data!$A$10:$O$842,MATCH(CONCATENATE($C292,D$1,$B292),Data!$J$10:$J$842,0),15),"")</f>
        <v/>
      </c>
      <c r="E292" s="52" t="str">
        <f ca="1">IFERROR(INDEX(Data!$A$10:$O$842,MATCH(CONCATENATE($C292,E$1,$B292),Data!$J$10:$J$842,0),15),"")</f>
        <v>TE205(L2T2)C
703 --- RIK</v>
      </c>
      <c r="F292" s="52" t="str">
        <f ca="1">IFERROR(INDEX(Data!$A$10:$O$842,MATCH(CONCATENATE($C292,F$1,$B292),Data!$J$10:$J$842,0),15),"")</f>
        <v>TE205(L2T2)B
703 --- RIK</v>
      </c>
      <c r="G292" s="52" t="str">
        <f ca="1">IFERROR(INDEX(Data!$A$10:$O$842,MATCH(CONCATENATE($C292,G$1,$B292),Data!$J$10:$J$842,0),15),"")</f>
        <v/>
      </c>
      <c r="H292" s="52" t="str">
        <f ca="1">IFERROR(INDEX(Data!$A$10:$O$842,MATCH(CONCATENATE($C292,H$1,$B292),Data!$J$10:$J$842,0),15),"")</f>
        <v/>
      </c>
      <c r="I292" s="52" t="str">
        <f ca="1">IFERROR(INDEX(Data!$A$10:$O$842,MATCH(CONCATENATE($C292,I$1,$B292),Data!$J$10:$J$842,0),15),"")</f>
        <v/>
      </c>
    </row>
    <row r="293" spans="1:9" ht="39.950000000000003" customHeight="1">
      <c r="A293" s="57">
        <f>COUNTIF($C$1:C293,C293)+1</f>
        <v>43</v>
      </c>
      <c r="B293" s="57" t="str">
        <f t="shared" si="4"/>
        <v>RIK</v>
      </c>
      <c r="C293" s="58" t="s">
        <v>16</v>
      </c>
      <c r="D293" s="52" t="str">
        <f ca="1">IFERROR(INDEX(Data!$A$10:$O$842,MATCH(CONCATENATE($C293,D$1,$B293),Data!$J$10:$J$842,0),15),"")</f>
        <v/>
      </c>
      <c r="E293" s="52" t="str">
        <f ca="1">IFERROR(INDEX(Data!$A$10:$O$842,MATCH(CONCATENATE($C293,E$1,$B293),Data!$J$10:$J$842,0),15),"")</f>
        <v>TE203(L2T2)C
712 --- RIK</v>
      </c>
      <c r="F293" s="52" t="str">
        <f ca="1">IFERROR(INDEX(Data!$A$10:$O$842,MATCH(CONCATENATE($C293,F$1,$B293),Data!$J$10:$J$842,0),15),"")</f>
        <v>TE203(L2T2)C
L-Col --- RIK</v>
      </c>
      <c r="G293" s="52" t="str">
        <f ca="1">IFERROR(INDEX(Data!$A$10:$O$842,MATCH(CONCATENATE($C293,G$1,$B293),Data!$J$10:$J$842,0),15),"")</f>
        <v>TE203(L2T2)C
L-Col --- RIK</v>
      </c>
      <c r="H293" s="52" t="str">
        <f ca="1">IFERROR(INDEX(Data!$A$10:$O$842,MATCH(CONCATENATE($C293,H$1,$B293),Data!$J$10:$J$842,0),15),"")</f>
        <v>TE205(L2T2)C
711 --- RIK</v>
      </c>
      <c r="I293" s="52" t="str">
        <f ca="1">IFERROR(INDEX(Data!$A$10:$O$842,MATCH(CONCATENATE($C293,I$1,$B293),Data!$J$10:$J$842,0),15),"")</f>
        <v/>
      </c>
    </row>
    <row r="294" spans="1:9" ht="39.950000000000003" customHeight="1">
      <c r="A294" s="57">
        <f>COUNTIF($C$1:C294,C294)+1</f>
        <v>43</v>
      </c>
      <c r="B294" s="57" t="str">
        <f t="shared" si="4"/>
        <v>RIK</v>
      </c>
      <c r="C294" s="58" t="s">
        <v>17</v>
      </c>
      <c r="D294" s="52" t="str">
        <f ca="1">IFERROR(INDEX(Data!$A$10:$O$842,MATCH(CONCATENATE($C294,D$1,$B294),Data!$J$10:$J$842,0),15),"")</f>
        <v/>
      </c>
      <c r="E294" s="52" t="str">
        <f ca="1">IFERROR(INDEX(Data!$A$10:$O$842,MATCH(CONCATENATE($C294,E$1,$B294),Data!$J$10:$J$842,0),15),"")</f>
        <v/>
      </c>
      <c r="F294" s="52" t="str">
        <f ca="1">IFERROR(INDEX(Data!$A$10:$O$842,MATCH(CONCATENATE($C294,F$1,$B294),Data!$J$10:$J$842,0),15),"")</f>
        <v/>
      </c>
      <c r="G294" s="52" t="str">
        <f ca="1">IFERROR(INDEX(Data!$A$10:$O$842,MATCH(CONCATENATE($C294,G$1,$B294),Data!$J$10:$J$842,0),15),"")</f>
        <v/>
      </c>
      <c r="H294" s="52" t="str">
        <f ca="1">IFERROR(INDEX(Data!$A$10:$O$842,MATCH(CONCATENATE($C294,H$1,$B294),Data!$J$10:$J$842,0),15),"")</f>
        <v/>
      </c>
      <c r="I294" s="52" t="str">
        <f ca="1">IFERROR(INDEX(Data!$A$10:$O$842,MATCH(CONCATENATE($C294,I$1,$B294),Data!$J$10:$J$842,0),15),"")</f>
        <v/>
      </c>
    </row>
    <row r="295" spans="1:9" ht="39.950000000000003" customHeight="1">
      <c r="A295" s="60" t="s">
        <v>270</v>
      </c>
      <c r="B295" s="60" t="s">
        <v>270</v>
      </c>
      <c r="C295" s="60" t="s">
        <v>270</v>
      </c>
      <c r="D295" s="60" t="s">
        <v>270</v>
      </c>
      <c r="E295" s="60" t="s">
        <v>270</v>
      </c>
      <c r="F295" s="60" t="s">
        <v>270</v>
      </c>
      <c r="G295" s="60" t="s">
        <v>270</v>
      </c>
      <c r="H295" s="60" t="s">
        <v>270</v>
      </c>
      <c r="I295" s="60" t="s">
        <v>270</v>
      </c>
    </row>
    <row r="296" spans="1:9" ht="39.950000000000003" customHeight="1">
      <c r="A296" s="57">
        <f>COUNTIF($C$1:C296,C296)+1</f>
        <v>44</v>
      </c>
      <c r="B296" s="57" t="str">
        <f t="shared" ref="B296:B336" si="5">VLOOKUP(A296,$K$4:$L$73,2,FALSE)</f>
        <v>SF1</v>
      </c>
      <c r="C296" s="58" t="s">
        <v>0</v>
      </c>
      <c r="D296" s="52" t="str">
        <f ca="1">IFERROR(INDEX(Data!$A$10:$O$842,MATCH(CONCATENATE($C296,D$1,$B296),Data!$J$10:$J$842,0),15),"")</f>
        <v/>
      </c>
      <c r="E296" s="52" t="str">
        <f ca="1">IFERROR(INDEX(Data!$A$10:$O$842,MATCH(CONCATENATE($C296,E$1,$B296),Data!$J$10:$J$842,0),15),"")</f>
        <v>MAT111(L1T1)B
304P --- SF1</v>
      </c>
      <c r="F296" s="52" t="str">
        <f ca="1">IFERROR(INDEX(Data!$A$10:$O$842,MATCH(CONCATENATE($C296,F$1,$B296),Data!$J$10:$J$842,0),15),"")</f>
        <v/>
      </c>
      <c r="G296" s="52" t="str">
        <f ca="1">IFERROR(INDEX(Data!$A$10:$O$842,MATCH(CONCATENATE($C296,G$1,$B296),Data!$J$10:$J$842,0),15),"")</f>
        <v>MAT111(L1T1)A
304P --- SF1</v>
      </c>
      <c r="H296" s="52" t="str">
        <f ca="1">IFERROR(INDEX(Data!$A$10:$O$842,MATCH(CONCATENATE($C296,H$1,$B296),Data!$J$10:$J$842,0),15),"")</f>
        <v/>
      </c>
      <c r="I296" s="52" t="str">
        <f ca="1">IFERROR(INDEX(Data!$A$10:$O$842,MATCH(CONCATENATE($C296,I$1,$B296),Data!$J$10:$J$842,0),15),"")</f>
        <v/>
      </c>
    </row>
    <row r="297" spans="1:9" ht="39.950000000000003" customHeight="1">
      <c r="A297" s="57">
        <f>COUNTIF($C$1:C297,C297)+1</f>
        <v>44</v>
      </c>
      <c r="B297" s="57" t="str">
        <f t="shared" si="5"/>
        <v>SF1</v>
      </c>
      <c r="C297" s="58" t="s">
        <v>13</v>
      </c>
      <c r="D297" s="52" t="str">
        <f ca="1">IFERROR(INDEX(Data!$A$10:$O$842,MATCH(CONCATENATE($C297,D$1,$B297),Data!$J$10:$J$842,0),15),"")</f>
        <v/>
      </c>
      <c r="E297" s="52" t="str">
        <f ca="1">IFERROR(INDEX(Data!$A$10:$O$842,MATCH(CONCATENATE($C297,E$1,$B297),Data!$J$10:$J$842,0),15),"")</f>
        <v/>
      </c>
      <c r="F297" s="52" t="str">
        <f ca="1">IFERROR(INDEX(Data!$A$10:$O$842,MATCH(CONCATENATE($C297,F$1,$B297),Data!$J$10:$J$842,0),15),"")</f>
        <v/>
      </c>
      <c r="G297" s="52" t="str">
        <f ca="1">IFERROR(INDEX(Data!$A$10:$O$842,MATCH(CONCATENATE($C297,G$1,$B297),Data!$J$10:$J$842,0),15),"")</f>
        <v/>
      </c>
      <c r="H297" s="52" t="str">
        <f ca="1">IFERROR(INDEX(Data!$A$10:$O$842,MATCH(CONCATENATE($C297,H$1,$B297),Data!$J$10:$J$842,0),15),"")</f>
        <v>MAT111(L1T1)D
304P --- SF1</v>
      </c>
      <c r="I297" s="52" t="str">
        <f ca="1">IFERROR(INDEX(Data!$A$10:$O$842,MATCH(CONCATENATE($C297,I$1,$B297),Data!$J$10:$J$842,0),15),"")</f>
        <v>MAT111(L1T1)C
304P --- SF1</v>
      </c>
    </row>
    <row r="298" spans="1:9" ht="39.950000000000003" customHeight="1">
      <c r="A298" s="57">
        <f>COUNTIF($C$1:C298,C298)+1</f>
        <v>44</v>
      </c>
      <c r="B298" s="57" t="str">
        <f t="shared" si="5"/>
        <v>SF1</v>
      </c>
      <c r="C298" s="58" t="s">
        <v>14</v>
      </c>
      <c r="D298" s="52" t="str">
        <f ca="1">IFERROR(INDEX(Data!$A$10:$O$842,MATCH(CONCATENATE($C298,D$1,$B298),Data!$J$10:$J$842,0),15),"")</f>
        <v/>
      </c>
      <c r="E298" s="52" t="str">
        <f ca="1">IFERROR(INDEX(Data!$A$10:$O$842,MATCH(CONCATENATE($C298,E$1,$B298),Data!$J$10:$J$842,0),15),"")</f>
        <v/>
      </c>
      <c r="F298" s="52" t="str">
        <f ca="1">IFERROR(INDEX(Data!$A$10:$O$842,MATCH(CONCATENATE($C298,F$1,$B298),Data!$J$10:$J$842,0),15),"")</f>
        <v/>
      </c>
      <c r="G298" s="52" t="str">
        <f ca="1">IFERROR(INDEX(Data!$A$10:$O$842,MATCH(CONCATENATE($C298,G$1,$B298),Data!$J$10:$J$842,0),15),"")</f>
        <v/>
      </c>
      <c r="H298" s="52" t="str">
        <f ca="1">IFERROR(INDEX(Data!$A$10:$O$842,MATCH(CONCATENATE($C298,H$1,$B298),Data!$J$10:$J$842,0),15),"")</f>
        <v>MAT111(L1T1)B
304P --- SF1</v>
      </c>
      <c r="I298" s="52" t="str">
        <f ca="1">IFERROR(INDEX(Data!$A$10:$O$842,MATCH(CONCATENATE($C298,I$1,$B298),Data!$J$10:$J$842,0),15),"")</f>
        <v>MAT111(L1T1)E
304P --- SF1</v>
      </c>
    </row>
    <row r="299" spans="1:9" ht="39.950000000000003" customHeight="1">
      <c r="A299" s="57">
        <f>COUNTIF($C$1:C299,C299)+1</f>
        <v>44</v>
      </c>
      <c r="B299" s="57" t="str">
        <f t="shared" si="5"/>
        <v>SF1</v>
      </c>
      <c r="C299" s="58" t="s">
        <v>15</v>
      </c>
      <c r="D299" s="52" t="str">
        <f ca="1">IFERROR(INDEX(Data!$A$10:$O$842,MATCH(CONCATENATE($C299,D$1,$B299),Data!$J$10:$J$842,0),15),"")</f>
        <v/>
      </c>
      <c r="E299" s="52" t="str">
        <f ca="1">IFERROR(INDEX(Data!$A$10:$O$842,MATCH(CONCATENATE($C299,E$1,$B299),Data!$J$10:$J$842,0),15),"")</f>
        <v/>
      </c>
      <c r="F299" s="52" t="str">
        <f ca="1">IFERROR(INDEX(Data!$A$10:$O$842,MATCH(CONCATENATE($C299,F$1,$B299),Data!$J$10:$J$842,0),15),"")</f>
        <v/>
      </c>
      <c r="G299" s="52" t="str">
        <f ca="1">IFERROR(INDEX(Data!$A$10:$O$842,MATCH(CONCATENATE($C299,G$1,$B299),Data!$J$10:$J$842,0),15),"")</f>
        <v>MAT111(L1T1)A
304P --- SF1</v>
      </c>
      <c r="H299" s="52" t="str">
        <f ca="1">IFERROR(INDEX(Data!$A$10:$O$842,MATCH(CONCATENATE($C299,H$1,$B299),Data!$J$10:$J$842,0),15),"")</f>
        <v/>
      </c>
      <c r="I299" s="52" t="str">
        <f ca="1">IFERROR(INDEX(Data!$A$10:$O$842,MATCH(CONCATENATE($C299,I$1,$B299),Data!$J$10:$J$842,0),15),"")</f>
        <v>MAT111(L1T1)D
705 --- SF1</v>
      </c>
    </row>
    <row r="300" spans="1:9" ht="39.950000000000003" customHeight="1">
      <c r="A300" s="57">
        <f>COUNTIF($C$1:C300,C300)+1</f>
        <v>44</v>
      </c>
      <c r="B300" s="57" t="str">
        <f t="shared" si="5"/>
        <v>SF1</v>
      </c>
      <c r="C300" s="58" t="s">
        <v>16</v>
      </c>
      <c r="D300" s="52" t="str">
        <f ca="1">IFERROR(INDEX(Data!$A$10:$O$842,MATCH(CONCATENATE($C300,D$1,$B300),Data!$J$10:$J$842,0),15),"")</f>
        <v/>
      </c>
      <c r="E300" s="52" t="str">
        <f ca="1">IFERROR(INDEX(Data!$A$10:$O$842,MATCH(CONCATENATE($C300,E$1,$B300),Data!$J$10:$J$842,0),15),"")</f>
        <v>MAT111(L1T1)C
304P --- SF1</v>
      </c>
      <c r="F300" s="52" t="str">
        <f ca="1">IFERROR(INDEX(Data!$A$10:$O$842,MATCH(CONCATENATE($C300,F$1,$B300),Data!$J$10:$J$842,0),15),"")</f>
        <v>MAT111(L1T1)E
304P --- SF1</v>
      </c>
      <c r="G300" s="52" t="str">
        <f ca="1">IFERROR(INDEX(Data!$A$10:$O$842,MATCH(CONCATENATE($C300,G$1,$B300),Data!$J$10:$J$842,0),15),"")</f>
        <v/>
      </c>
      <c r="H300" s="52" t="str">
        <f ca="1">IFERROR(INDEX(Data!$A$10:$O$842,MATCH(CONCATENATE($C300,H$1,$B300),Data!$J$10:$J$842,0),15),"")</f>
        <v/>
      </c>
      <c r="I300" s="52" t="str">
        <f ca="1">IFERROR(INDEX(Data!$A$10:$O$842,MATCH(CONCATENATE($C300,I$1,$B300),Data!$J$10:$J$842,0),15),"")</f>
        <v/>
      </c>
    </row>
    <row r="301" spans="1:9" ht="39.950000000000003" customHeight="1">
      <c r="A301" s="57">
        <f>COUNTIF($C$1:C301,C301)+1</f>
        <v>44</v>
      </c>
      <c r="B301" s="57" t="str">
        <f t="shared" si="5"/>
        <v>SF1</v>
      </c>
      <c r="C301" s="58" t="s">
        <v>17</v>
      </c>
      <c r="D301" s="52" t="str">
        <f ca="1">IFERROR(INDEX(Data!$A$10:$O$842,MATCH(CONCATENATE($C301,D$1,$B301),Data!$J$10:$J$842,0),15),"")</f>
        <v/>
      </c>
      <c r="E301" s="52" t="str">
        <f ca="1">IFERROR(INDEX(Data!$A$10:$O$842,MATCH(CONCATENATE($C301,E$1,$B301),Data!$J$10:$J$842,0),15),"")</f>
        <v/>
      </c>
      <c r="F301" s="52" t="str">
        <f ca="1">IFERROR(INDEX(Data!$A$10:$O$842,MATCH(CONCATENATE($C301,F$1,$B301),Data!$J$10:$J$842,0),15),"")</f>
        <v/>
      </c>
      <c r="G301" s="52" t="str">
        <f ca="1">IFERROR(INDEX(Data!$A$10:$O$842,MATCH(CONCATENATE($C301,G$1,$B301),Data!$J$10:$J$842,0),15),"")</f>
        <v/>
      </c>
      <c r="H301" s="52" t="str">
        <f ca="1">IFERROR(INDEX(Data!$A$10:$O$842,MATCH(CONCATENATE($C301,H$1,$B301),Data!$J$10:$J$842,0),15),"")</f>
        <v/>
      </c>
      <c r="I301" s="52" t="str">
        <f ca="1">IFERROR(INDEX(Data!$A$10:$O$842,MATCH(CONCATENATE($C301,I$1,$B301),Data!$J$10:$J$842,0),15),"")</f>
        <v/>
      </c>
    </row>
    <row r="302" spans="1:9" ht="39.950000000000003" customHeight="1">
      <c r="A302" s="60" t="s">
        <v>270</v>
      </c>
      <c r="B302" s="60" t="s">
        <v>270</v>
      </c>
      <c r="C302" s="60" t="s">
        <v>270</v>
      </c>
      <c r="D302" s="60" t="s">
        <v>270</v>
      </c>
      <c r="E302" s="60" t="s">
        <v>270</v>
      </c>
      <c r="F302" s="60" t="s">
        <v>270</v>
      </c>
      <c r="G302" s="60" t="s">
        <v>270</v>
      </c>
      <c r="H302" s="60" t="s">
        <v>270</v>
      </c>
      <c r="I302" s="60" t="s">
        <v>270</v>
      </c>
    </row>
    <row r="303" spans="1:9" ht="39.950000000000003" customHeight="1">
      <c r="A303" s="57">
        <f>COUNTIF($C$1:C303,C303)+1</f>
        <v>45</v>
      </c>
      <c r="B303" s="57" t="str">
        <f t="shared" si="5"/>
        <v>SH</v>
      </c>
      <c r="C303" s="58" t="s">
        <v>0</v>
      </c>
      <c r="D303" s="52" t="str">
        <f ca="1">IFERROR(INDEX(Data!$A$10:$O$842,MATCH(CONCATENATE($C303,D$1,$B303),Data!$J$10:$J$842,0),15),"")</f>
        <v>TE210(L2T3)D
L-mec --- SH</v>
      </c>
      <c r="E303" s="52" t="str">
        <f ca="1">IFERROR(INDEX(Data!$A$10:$O$842,MATCH(CONCATENATE($C303,E$1,$B303),Data!$J$10:$J$842,0),15),"")</f>
        <v>TE210(L2T3)A
704 --- SH</v>
      </c>
      <c r="F303" s="52" t="str">
        <f ca="1">IFERROR(INDEX(Data!$A$10:$O$842,MATCH(CONCATENATE($C303,F$1,$B303),Data!$J$10:$J$842,0),15),"")</f>
        <v>TE210(L2T3)B
L-mec --- SH</v>
      </c>
      <c r="G303" s="52" t="str">
        <f ca="1">IFERROR(INDEX(Data!$A$10:$O$842,MATCH(CONCATENATE($C303,G$1,$B303),Data!$J$10:$J$842,0),15),"")</f>
        <v>TE210(L2T3)B
L-mec --- SH</v>
      </c>
      <c r="H303" s="52" t="str">
        <f ca="1">IFERROR(INDEX(Data!$A$10:$O$842,MATCH(CONCATENATE($C303,H$1,$B303),Data!$J$10:$J$842,0),15),"")</f>
        <v/>
      </c>
      <c r="I303" s="52" t="str">
        <f ca="1">IFERROR(INDEX(Data!$A$10:$O$842,MATCH(CONCATENATE($C303,I$1,$B303),Data!$J$10:$J$842,0),15),"")</f>
        <v/>
      </c>
    </row>
    <row r="304" spans="1:9" ht="39.950000000000003" customHeight="1">
      <c r="A304" s="57">
        <f>COUNTIF($C$1:C304,C304)+1</f>
        <v>45</v>
      </c>
      <c r="B304" s="57" t="str">
        <f t="shared" si="5"/>
        <v>SH</v>
      </c>
      <c r="C304" s="58" t="s">
        <v>13</v>
      </c>
      <c r="D304" s="52" t="str">
        <f ca="1">IFERROR(INDEX(Data!$A$10:$O$842,MATCH(CONCATENATE($C304,D$1,$B304),Data!$J$10:$J$842,0),15),"")</f>
        <v/>
      </c>
      <c r="E304" s="52" t="str">
        <f ca="1">IFERROR(INDEX(Data!$A$10:$O$842,MATCH(CONCATENATE($C304,E$1,$B304),Data!$J$10:$J$842,0),15),"")</f>
        <v/>
      </c>
      <c r="F304" s="52" t="str">
        <f ca="1">IFERROR(INDEX(Data!$A$10:$O$842,MATCH(CONCATENATE($C304,F$1,$B304),Data!$J$10:$J$842,0),15),"")</f>
        <v/>
      </c>
      <c r="G304" s="52" t="str">
        <f ca="1">IFERROR(INDEX(Data!$A$10:$O$842,MATCH(CONCATENATE($C304,G$1,$B304),Data!$J$10:$J$842,0),15),"")</f>
        <v/>
      </c>
      <c r="H304" s="52" t="str">
        <f ca="1">IFERROR(INDEX(Data!$A$10:$O$842,MATCH(CONCATENATE($C304,H$1,$B304),Data!$J$10:$J$842,0),15),"")</f>
        <v/>
      </c>
      <c r="I304" s="52" t="str">
        <f ca="1">IFERROR(INDEX(Data!$A$10:$O$842,MATCH(CONCATENATE($C304,I$1,$B304),Data!$J$10:$J$842,0),15),"")</f>
        <v/>
      </c>
    </row>
    <row r="305" spans="1:9" ht="39.950000000000003" customHeight="1">
      <c r="A305" s="57">
        <f>COUNTIF($C$1:C305,C305)+1</f>
        <v>45</v>
      </c>
      <c r="B305" s="57" t="str">
        <f t="shared" si="5"/>
        <v>SH</v>
      </c>
      <c r="C305" s="58" t="s">
        <v>14</v>
      </c>
      <c r="D305" s="52" t="str">
        <f ca="1">IFERROR(INDEX(Data!$A$10:$O$842,MATCH(CONCATENATE($C305,D$1,$B305),Data!$J$10:$J$842,0),15),"")</f>
        <v/>
      </c>
      <c r="E305" s="52" t="str">
        <f ca="1">IFERROR(INDEX(Data!$A$10:$O$842,MATCH(CONCATENATE($C305,E$1,$B305),Data!$J$10:$J$842,0),15),"")</f>
        <v/>
      </c>
      <c r="F305" s="52" t="str">
        <f ca="1">IFERROR(INDEX(Data!$A$10:$O$842,MATCH(CONCATENATE($C305,F$1,$B305),Data!$J$10:$J$842,0),15),"")</f>
        <v>TE210(L2T3)A
L-mec --- SH</v>
      </c>
      <c r="G305" s="52" t="str">
        <f ca="1">IFERROR(INDEX(Data!$A$10:$O$842,MATCH(CONCATENATE($C305,G$1,$B305),Data!$J$10:$J$842,0),15),"")</f>
        <v>TE210(L2T3)A
L-mec --- SH</v>
      </c>
      <c r="H305" s="52" t="str">
        <f ca="1">IFERROR(INDEX(Data!$A$10:$O$842,MATCH(CONCATENATE($C305,H$1,$B305),Data!$J$10:$J$842,0),15),"")</f>
        <v>TE210(L2T3)C
L-mec --- SH</v>
      </c>
      <c r="I305" s="52" t="str">
        <f ca="1">IFERROR(INDEX(Data!$A$10:$O$842,MATCH(CONCATENATE($C305,I$1,$B305),Data!$J$10:$J$842,0),15),"")</f>
        <v>TE210(L2T3)C
L-mec --- SH</v>
      </c>
    </row>
    <row r="306" spans="1:9" ht="39.950000000000003" customHeight="1">
      <c r="A306" s="57">
        <f>COUNTIF($C$1:C306,C306)+1</f>
        <v>45</v>
      </c>
      <c r="B306" s="57" t="str">
        <f t="shared" si="5"/>
        <v>SH</v>
      </c>
      <c r="C306" s="58" t="s">
        <v>15</v>
      </c>
      <c r="D306" s="52" t="str">
        <f ca="1">IFERROR(INDEX(Data!$A$10:$O$842,MATCH(CONCATENATE($C306,D$1,$B306),Data!$J$10:$J$842,0),15),"")</f>
        <v/>
      </c>
      <c r="E306" s="52" t="str">
        <f ca="1">IFERROR(INDEX(Data!$A$10:$O$842,MATCH(CONCATENATE($C306,E$1,$B306),Data!$J$10:$J$842,0),15),"")</f>
        <v/>
      </c>
      <c r="F306" s="52" t="str">
        <f ca="1">IFERROR(INDEX(Data!$A$10:$O$842,MATCH(CONCATENATE($C306,F$1,$B306),Data!$J$10:$J$842,0),15),"")</f>
        <v/>
      </c>
      <c r="G306" s="52" t="str">
        <f ca="1">IFERROR(INDEX(Data!$A$10:$O$842,MATCH(CONCATENATE($C306,G$1,$B306),Data!$J$10:$J$842,0),15),"")</f>
        <v/>
      </c>
      <c r="H306" s="52" t="str">
        <f ca="1">IFERROR(INDEX(Data!$A$10:$O$842,MATCH(CONCATENATE($C306,H$1,$B306),Data!$J$10:$J$842,0),15),"")</f>
        <v/>
      </c>
      <c r="I306" s="52" t="str">
        <f ca="1">IFERROR(INDEX(Data!$A$10:$O$842,MATCH(CONCATENATE($C306,I$1,$B306),Data!$J$10:$J$842,0),15),"")</f>
        <v/>
      </c>
    </row>
    <row r="307" spans="1:9" ht="39.950000000000003" customHeight="1">
      <c r="A307" s="57">
        <f>COUNTIF($C$1:C307,C307)+1</f>
        <v>45</v>
      </c>
      <c r="B307" s="57" t="str">
        <f t="shared" si="5"/>
        <v>SH</v>
      </c>
      <c r="C307" s="58" t="s">
        <v>16</v>
      </c>
      <c r="D307" s="52" t="str">
        <f ca="1">IFERROR(INDEX(Data!$A$10:$O$842,MATCH(CONCATENATE($C307,D$1,$B307),Data!$J$10:$J$842,0),15),"")</f>
        <v/>
      </c>
      <c r="E307" s="52" t="str">
        <f ca="1">IFERROR(INDEX(Data!$A$10:$O$842,MATCH(CONCATENATE($C307,E$1,$B307),Data!$J$10:$J$842,0),15),"")</f>
        <v/>
      </c>
      <c r="F307" s="52" t="str">
        <f ca="1">IFERROR(INDEX(Data!$A$10:$O$842,MATCH(CONCATENATE($C307,F$1,$B307),Data!$J$10:$J$842,0),15),"")</f>
        <v/>
      </c>
      <c r="G307" s="52" t="str">
        <f ca="1">IFERROR(INDEX(Data!$A$10:$O$842,MATCH(CONCATENATE($C307,G$1,$B307),Data!$J$10:$J$842,0),15),"")</f>
        <v/>
      </c>
      <c r="H307" s="52" t="str">
        <f ca="1">IFERROR(INDEX(Data!$A$10:$O$842,MATCH(CONCATENATE($C307,H$1,$B307),Data!$J$10:$J$842,0),15),"")</f>
        <v>TE210(L2T3)C
702 --- SH</v>
      </c>
      <c r="I307" s="52" t="str">
        <f ca="1">IFERROR(INDEX(Data!$A$10:$O$842,MATCH(CONCATENATE($C307,I$1,$B307),Data!$J$10:$J$842,0),15),"")</f>
        <v>TE210(L2T3)B
706 --- SH</v>
      </c>
    </row>
    <row r="308" spans="1:9" ht="39.950000000000003" customHeight="1">
      <c r="A308" s="57">
        <f>COUNTIF($C$1:C308,C308)+1</f>
        <v>45</v>
      </c>
      <c r="B308" s="57" t="str">
        <f t="shared" si="5"/>
        <v>SH</v>
      </c>
      <c r="C308" s="58" t="s">
        <v>17</v>
      </c>
      <c r="D308" s="52" t="str">
        <f ca="1">IFERROR(INDEX(Data!$A$10:$O$842,MATCH(CONCATENATE($C308,D$1,$B308),Data!$J$10:$J$842,0),15),"")</f>
        <v>TE210(L2T3)B
703 --- SH</v>
      </c>
      <c r="E308" s="52" t="str">
        <f ca="1">IFERROR(INDEX(Data!$A$10:$O$842,MATCH(CONCATENATE($C308,E$1,$B308),Data!$J$10:$J$842,0),15),"")</f>
        <v>TE210(L2T3)C
701 --- SH</v>
      </c>
      <c r="F308" s="52" t="str">
        <f ca="1">IFERROR(INDEX(Data!$A$10:$O$842,MATCH(CONCATENATE($C308,F$1,$B308),Data!$J$10:$J$842,0),15),"")</f>
        <v/>
      </c>
      <c r="G308" s="52" t="str">
        <f ca="1">IFERROR(INDEX(Data!$A$10:$O$842,MATCH(CONCATENATE($C308,G$1,$B308),Data!$J$10:$J$842,0),15),"")</f>
        <v>TE210(L2T3)A
702 --- SH</v>
      </c>
      <c r="H308" s="52" t="str">
        <f ca="1">IFERROR(INDEX(Data!$A$10:$O$842,MATCH(CONCATENATE($C308,H$1,$B308),Data!$J$10:$J$842,0),15),"")</f>
        <v/>
      </c>
      <c r="I308" s="52" t="str">
        <f ca="1">IFERROR(INDEX(Data!$A$10:$O$842,MATCH(CONCATENATE($C308,I$1,$B308),Data!$J$10:$J$842,0),15),"")</f>
        <v/>
      </c>
    </row>
    <row r="309" spans="1:9" ht="39.950000000000003" customHeight="1">
      <c r="A309" s="60" t="s">
        <v>270</v>
      </c>
      <c r="B309" s="60" t="s">
        <v>270</v>
      </c>
      <c r="C309" s="60" t="s">
        <v>270</v>
      </c>
      <c r="D309" s="60" t="s">
        <v>270</v>
      </c>
      <c r="E309" s="60" t="s">
        <v>270</v>
      </c>
      <c r="F309" s="60" t="s">
        <v>270</v>
      </c>
      <c r="G309" s="60" t="s">
        <v>270</v>
      </c>
      <c r="H309" s="60" t="s">
        <v>270</v>
      </c>
      <c r="I309" s="60" t="s">
        <v>270</v>
      </c>
    </row>
    <row r="310" spans="1:9" ht="39.950000000000003" customHeight="1">
      <c r="A310" s="57">
        <f>COUNTIF($C$1:C310,C310)+1</f>
        <v>46</v>
      </c>
      <c r="B310" s="57" t="str">
        <f t="shared" si="5"/>
        <v>SH1</v>
      </c>
      <c r="C310" s="58" t="s">
        <v>0</v>
      </c>
      <c r="D310" s="52" t="str">
        <f ca="1">IFERROR(INDEX(Data!$A$10:$O$842,MATCH(CONCATENATE($C310,D$1,$B310),Data!$J$10:$J$842,0),15),"")</f>
        <v>BUC403(L3T3)C
712 --- SH1</v>
      </c>
      <c r="E310" s="52" t="str">
        <f ca="1">IFERROR(INDEX(Data!$A$10:$O$842,MATCH(CONCATENATE($C310,E$1,$B310),Data!$J$10:$J$842,0),15),"")</f>
        <v>BUC403(L3T3)D
712 --- SH1</v>
      </c>
      <c r="F310" s="52" t="str">
        <f ca="1">IFERROR(INDEX(Data!$A$10:$O$842,MATCH(CONCATENATE($C310,F$1,$B310),Data!$J$10:$J$842,0),15),"")</f>
        <v/>
      </c>
      <c r="G310" s="52" t="str">
        <f ca="1">IFERROR(INDEX(Data!$A$10:$O$842,MATCH(CONCATENATE($C310,G$1,$B310),Data!$J$10:$J$842,0),15),"")</f>
        <v/>
      </c>
      <c r="H310" s="52" t="str">
        <f ca="1">IFERROR(INDEX(Data!$A$10:$O$842,MATCH(CONCATENATE($C310,H$1,$B310),Data!$J$10:$J$842,0),15),"")</f>
        <v/>
      </c>
      <c r="I310" s="52" t="str">
        <f ca="1">IFERROR(INDEX(Data!$A$10:$O$842,MATCH(CONCATENATE($C310,I$1,$B310),Data!$J$10:$J$842,0),15),"")</f>
        <v/>
      </c>
    </row>
    <row r="311" spans="1:9" ht="39.950000000000003" customHeight="1">
      <c r="A311" s="57">
        <f>COUNTIF($C$1:C311,C311)+1</f>
        <v>46</v>
      </c>
      <c r="B311" s="57" t="str">
        <f t="shared" si="5"/>
        <v>SH1</v>
      </c>
      <c r="C311" s="58" t="s">
        <v>13</v>
      </c>
      <c r="D311" s="52" t="str">
        <f ca="1">IFERROR(INDEX(Data!$A$10:$O$842,MATCH(CONCATENATE($C311,D$1,$B311),Data!$J$10:$J$842,0),15),"")</f>
        <v/>
      </c>
      <c r="E311" s="52" t="str">
        <f ca="1">IFERROR(INDEX(Data!$A$10:$O$842,MATCH(CONCATENATE($C311,E$1,$B311),Data!$J$10:$J$842,0),15),"")</f>
        <v/>
      </c>
      <c r="F311" s="52" t="str">
        <f ca="1">IFERROR(INDEX(Data!$A$10:$O$842,MATCH(CONCATENATE($C311,F$1,$B311),Data!$J$10:$J$842,0),15),"")</f>
        <v/>
      </c>
      <c r="G311" s="52" t="str">
        <f ca="1">IFERROR(INDEX(Data!$A$10:$O$842,MATCH(CONCATENATE($C311,G$1,$B311),Data!$J$10:$J$842,0),15),"")</f>
        <v>BUC403(L3T3)C
711 --- SH1</v>
      </c>
      <c r="H311" s="52" t="str">
        <f ca="1">IFERROR(INDEX(Data!$A$10:$O$842,MATCH(CONCATENATE($C311,H$1,$B311),Data!$J$10:$J$842,0),15),"")</f>
        <v>BUC403(L3T3)D
711 --- SH1</v>
      </c>
      <c r="I311" s="52" t="str">
        <f ca="1">IFERROR(INDEX(Data!$A$10:$O$842,MATCH(CONCATENATE($C311,I$1,$B311),Data!$J$10:$J$842,0),15),"")</f>
        <v/>
      </c>
    </row>
    <row r="312" spans="1:9" ht="39.950000000000003" customHeight="1">
      <c r="A312" s="57">
        <f>COUNTIF($C$1:C312,C312)+1</f>
        <v>46</v>
      </c>
      <c r="B312" s="57" t="str">
        <f t="shared" si="5"/>
        <v>SH1</v>
      </c>
      <c r="C312" s="58" t="s">
        <v>14</v>
      </c>
      <c r="D312" s="52" t="str">
        <f ca="1">IFERROR(INDEX(Data!$A$10:$O$842,MATCH(CONCATENATE($C312,D$1,$B312),Data!$J$10:$J$842,0),15),"")</f>
        <v/>
      </c>
      <c r="E312" s="52" t="str">
        <f ca="1">IFERROR(INDEX(Data!$A$10:$O$842,MATCH(CONCATENATE($C312,E$1,$B312),Data!$J$10:$J$842,0),15),"")</f>
        <v/>
      </c>
      <c r="F312" s="52" t="str">
        <f ca="1">IFERROR(INDEX(Data!$A$10:$O$842,MATCH(CONCATENATE($C312,F$1,$B312),Data!$J$10:$J$842,0),15),"")</f>
        <v/>
      </c>
      <c r="G312" s="52" t="str">
        <f ca="1">IFERROR(INDEX(Data!$A$10:$O$842,MATCH(CONCATENATE($C312,G$1,$B312),Data!$J$10:$J$842,0),15),"")</f>
        <v/>
      </c>
      <c r="H312" s="52" t="str">
        <f ca="1">IFERROR(INDEX(Data!$A$10:$O$842,MATCH(CONCATENATE($C312,H$1,$B312),Data!$J$10:$J$842,0),15),"")</f>
        <v/>
      </c>
      <c r="I312" s="52" t="str">
        <f ca="1">IFERROR(INDEX(Data!$A$10:$O$842,MATCH(CONCATENATE($C312,I$1,$B312),Data!$J$10:$J$842,0),15),"")</f>
        <v/>
      </c>
    </row>
    <row r="313" spans="1:9" ht="39.950000000000003" customHeight="1">
      <c r="A313" s="57">
        <f>COUNTIF($C$1:C313,C313)+1</f>
        <v>46</v>
      </c>
      <c r="B313" s="57" t="str">
        <f t="shared" si="5"/>
        <v>SH1</v>
      </c>
      <c r="C313" s="58" t="s">
        <v>15</v>
      </c>
      <c r="D313" s="52" t="str">
        <f ca="1">IFERROR(INDEX(Data!$A$10:$O$842,MATCH(CONCATENATE($C313,D$1,$B313),Data!$J$10:$J$842,0),15),"")</f>
        <v/>
      </c>
      <c r="E313" s="52" t="str">
        <f ca="1">IFERROR(INDEX(Data!$A$10:$O$842,MATCH(CONCATENATE($C313,E$1,$B313),Data!$J$10:$J$842,0),15),"")</f>
        <v/>
      </c>
      <c r="F313" s="52" t="str">
        <f ca="1">IFERROR(INDEX(Data!$A$10:$O$842,MATCH(CONCATENATE($C313,F$1,$B313),Data!$J$10:$J$842,0),15),"")</f>
        <v/>
      </c>
      <c r="G313" s="52" t="str">
        <f ca="1">IFERROR(INDEX(Data!$A$10:$O$842,MATCH(CONCATENATE($C313,G$1,$B313),Data!$J$10:$J$842,0),15),"")</f>
        <v/>
      </c>
      <c r="H313" s="52" t="str">
        <f ca="1">IFERROR(INDEX(Data!$A$10:$O$842,MATCH(CONCATENATE($C313,H$1,$B313),Data!$J$10:$J$842,0),15),"")</f>
        <v/>
      </c>
      <c r="I313" s="52" t="str">
        <f ca="1">IFERROR(INDEX(Data!$A$10:$O$842,MATCH(CONCATENATE($C313,I$1,$B313),Data!$J$10:$J$842,0),15),"")</f>
        <v/>
      </c>
    </row>
    <row r="314" spans="1:9" ht="39.950000000000003" customHeight="1">
      <c r="A314" s="57">
        <f>COUNTIF($C$1:C314,C314)+1</f>
        <v>46</v>
      </c>
      <c r="B314" s="57" t="str">
        <f t="shared" si="5"/>
        <v>SH1</v>
      </c>
      <c r="C314" s="58" t="s">
        <v>16</v>
      </c>
      <c r="D314" s="52" t="str">
        <f ca="1">IFERROR(INDEX(Data!$A$10:$O$842,MATCH(CONCATENATE($C314,D$1,$B314),Data!$J$10:$J$842,0),15),"")</f>
        <v/>
      </c>
      <c r="E314" s="52" t="str">
        <f ca="1">IFERROR(INDEX(Data!$A$10:$O$842,MATCH(CONCATENATE($C314,E$1,$B314),Data!$J$10:$J$842,0),15),"")</f>
        <v/>
      </c>
      <c r="F314" s="52" t="str">
        <f ca="1">IFERROR(INDEX(Data!$A$10:$O$842,MATCH(CONCATENATE($C314,F$1,$B314),Data!$J$10:$J$842,0),15),"")</f>
        <v/>
      </c>
      <c r="G314" s="52" t="str">
        <f ca="1">IFERROR(INDEX(Data!$A$10:$O$842,MATCH(CONCATENATE($C314,G$1,$B314),Data!$J$10:$J$842,0),15),"")</f>
        <v/>
      </c>
      <c r="H314" s="52" t="str">
        <f ca="1">IFERROR(INDEX(Data!$A$10:$O$842,MATCH(CONCATENATE($C314,H$1,$B314),Data!$J$10:$J$842,0),15),"")</f>
        <v/>
      </c>
      <c r="I314" s="52" t="str">
        <f ca="1">IFERROR(INDEX(Data!$A$10:$O$842,MATCH(CONCATENATE($C314,I$1,$B314),Data!$J$10:$J$842,0),15),"")</f>
        <v/>
      </c>
    </row>
    <row r="315" spans="1:9" ht="39.950000000000003" customHeight="1">
      <c r="A315" s="57">
        <f>COUNTIF($C$1:C315,C315)+1</f>
        <v>46</v>
      </c>
      <c r="B315" s="57" t="str">
        <f t="shared" si="5"/>
        <v>SH1</v>
      </c>
      <c r="C315" s="58" t="s">
        <v>17</v>
      </c>
      <c r="D315" s="52" t="str">
        <f ca="1">IFERROR(INDEX(Data!$A$10:$O$842,MATCH(CONCATENATE($C315,D$1,$B315),Data!$J$10:$J$842,0),15),"")</f>
        <v/>
      </c>
      <c r="E315" s="52" t="str">
        <f ca="1">IFERROR(INDEX(Data!$A$10:$O$842,MATCH(CONCATENATE($C315,E$1,$B315),Data!$J$10:$J$842,0),15),"")</f>
        <v/>
      </c>
      <c r="F315" s="52" t="str">
        <f ca="1">IFERROR(INDEX(Data!$A$10:$O$842,MATCH(CONCATENATE($C315,F$1,$B315),Data!$J$10:$J$842,0),15),"")</f>
        <v/>
      </c>
      <c r="G315" s="52" t="str">
        <f ca="1">IFERROR(INDEX(Data!$A$10:$O$842,MATCH(CONCATENATE($C315,G$1,$B315),Data!$J$10:$J$842,0),15),"")</f>
        <v/>
      </c>
      <c r="H315" s="52" t="str">
        <f ca="1">IFERROR(INDEX(Data!$A$10:$O$842,MATCH(CONCATENATE($C315,H$1,$B315),Data!$J$10:$J$842,0),15),"")</f>
        <v/>
      </c>
      <c r="I315" s="52" t="str">
        <f ca="1">IFERROR(INDEX(Data!$A$10:$O$842,MATCH(CONCATENATE($C315,I$1,$B315),Data!$J$10:$J$842,0),15),"")</f>
        <v/>
      </c>
    </row>
    <row r="316" spans="1:9" ht="39.950000000000003" customHeight="1">
      <c r="A316" s="60" t="s">
        <v>270</v>
      </c>
      <c r="B316" s="60" t="s">
        <v>270</v>
      </c>
      <c r="C316" s="60" t="s">
        <v>270</v>
      </c>
      <c r="D316" s="60" t="s">
        <v>270</v>
      </c>
      <c r="E316" s="60" t="s">
        <v>270</v>
      </c>
      <c r="F316" s="60" t="s">
        <v>270</v>
      </c>
      <c r="G316" s="60" t="s">
        <v>270</v>
      </c>
      <c r="H316" s="60" t="s">
        <v>270</v>
      </c>
      <c r="I316" s="60" t="s">
        <v>270</v>
      </c>
    </row>
    <row r="317" spans="1:9" ht="39.950000000000003" customHeight="1">
      <c r="A317" s="57">
        <f>COUNTIF($C$1:C317,C317)+1</f>
        <v>47</v>
      </c>
      <c r="B317" s="57" t="str">
        <f t="shared" si="5"/>
        <v>SH2</v>
      </c>
      <c r="C317" s="58" t="s">
        <v>0</v>
      </c>
      <c r="D317" s="52" t="str">
        <f ca="1">IFERROR(INDEX(Data!$A$10:$O$842,MATCH(CONCATENATE($C317,D$1,$B317),Data!$J$10:$J$842,0),15),"")</f>
        <v/>
      </c>
      <c r="E317" s="52" t="str">
        <f ca="1">IFERROR(INDEX(Data!$A$10:$O$842,MATCH(CONCATENATE($C317,E$1,$B317),Data!$J$10:$J$842,0),15),"")</f>
        <v/>
      </c>
      <c r="F317" s="52" t="str">
        <f ca="1">IFERROR(INDEX(Data!$A$10:$O$842,MATCH(CONCATENATE($C317,F$1,$B317),Data!$J$10:$J$842,0),15),"")</f>
        <v/>
      </c>
      <c r="G317" s="52" t="str">
        <f ca="1">IFERROR(INDEX(Data!$A$10:$O$842,MATCH(CONCATENATE($C317,G$1,$B317),Data!$J$10:$J$842,0),15),"")</f>
        <v/>
      </c>
      <c r="H317" s="52" t="str">
        <f ca="1">IFERROR(INDEX(Data!$A$10:$O$842,MATCH(CONCATENATE($C317,H$1,$B317),Data!$J$10:$J$842,0),15),"")</f>
        <v/>
      </c>
      <c r="I317" s="52" t="str">
        <f ca="1">IFERROR(INDEX(Data!$A$10:$O$842,MATCH(CONCATENATE($C317,I$1,$B317),Data!$J$10:$J$842,0),15),"")</f>
        <v/>
      </c>
    </row>
    <row r="318" spans="1:9" ht="39.950000000000003" customHeight="1">
      <c r="A318" s="57">
        <f>COUNTIF($C$1:C318,C318)+1</f>
        <v>47</v>
      </c>
      <c r="B318" s="57" t="str">
        <f t="shared" si="5"/>
        <v>SH2</v>
      </c>
      <c r="C318" s="58" t="s">
        <v>13</v>
      </c>
      <c r="D318" s="52" t="str">
        <f ca="1">IFERROR(INDEX(Data!$A$10:$O$842,MATCH(CONCATENATE($C318,D$1,$B318),Data!$J$10:$J$842,0),15),"")</f>
        <v/>
      </c>
      <c r="E318" s="52" t="str">
        <f ca="1">IFERROR(INDEX(Data!$A$10:$O$842,MATCH(CONCATENATE($C318,E$1,$B318),Data!$J$10:$J$842,0),15),"")</f>
        <v/>
      </c>
      <c r="F318" s="52" t="str">
        <f ca="1">IFERROR(INDEX(Data!$A$10:$O$842,MATCH(CONCATENATE($C318,F$1,$B318),Data!$J$10:$J$842,0),15),"")</f>
        <v/>
      </c>
      <c r="G318" s="52" t="str">
        <f ca="1">IFERROR(INDEX(Data!$A$10:$O$842,MATCH(CONCATENATE($C318,G$1,$B318),Data!$J$10:$J$842,0),15),"")</f>
        <v/>
      </c>
      <c r="H318" s="52" t="str">
        <f ca="1">IFERROR(INDEX(Data!$A$10:$O$842,MATCH(CONCATENATE($C318,H$1,$B318),Data!$J$10:$J$842,0),15),"")</f>
        <v/>
      </c>
      <c r="I318" s="52" t="str">
        <f ca="1">IFERROR(INDEX(Data!$A$10:$O$842,MATCH(CONCATENATE($C318,I$1,$B318),Data!$J$10:$J$842,0),15),"")</f>
        <v/>
      </c>
    </row>
    <row r="319" spans="1:9" ht="39.950000000000003" customHeight="1">
      <c r="A319" s="57">
        <f>COUNTIF($C$1:C319,C319)+1</f>
        <v>47</v>
      </c>
      <c r="B319" s="57" t="str">
        <f t="shared" si="5"/>
        <v>SH2</v>
      </c>
      <c r="C319" s="58" t="s">
        <v>14</v>
      </c>
      <c r="D319" s="52" t="str">
        <f ca="1">IFERROR(INDEX(Data!$A$10:$O$842,MATCH(CONCATENATE($C319,D$1,$B319),Data!$J$10:$J$842,0),15),"")</f>
        <v/>
      </c>
      <c r="E319" s="52" t="str">
        <f ca="1">IFERROR(INDEX(Data!$A$10:$O$842,MATCH(CONCATENATE($C319,E$1,$B319),Data!$J$10:$J$842,0),15),"")</f>
        <v/>
      </c>
      <c r="F319" s="52" t="str">
        <f ca="1">IFERROR(INDEX(Data!$A$10:$O$842,MATCH(CONCATENATE($C319,F$1,$B319),Data!$J$10:$J$842,0),15),"")</f>
        <v>BUC403(L3T3)B
711 --- SH2</v>
      </c>
      <c r="G319" s="52" t="str">
        <f ca="1">IFERROR(INDEX(Data!$A$10:$O$842,MATCH(CONCATENATE($C319,G$1,$B319),Data!$J$10:$J$842,0),15),"")</f>
        <v/>
      </c>
      <c r="H319" s="52" t="str">
        <f ca="1">IFERROR(INDEX(Data!$A$10:$O$842,MATCH(CONCATENATE($C319,H$1,$B319),Data!$J$10:$J$842,0),15),"")</f>
        <v/>
      </c>
      <c r="I319" s="52" t="str">
        <f ca="1">IFERROR(INDEX(Data!$A$10:$O$842,MATCH(CONCATENATE($C319,I$1,$B319),Data!$J$10:$J$842,0),15),"")</f>
        <v/>
      </c>
    </row>
    <row r="320" spans="1:9" ht="39.950000000000003" customHeight="1">
      <c r="A320" s="57">
        <f>COUNTIF($C$1:C320,C320)+1</f>
        <v>47</v>
      </c>
      <c r="B320" s="57" t="str">
        <f t="shared" si="5"/>
        <v>SH2</v>
      </c>
      <c r="C320" s="58" t="s">
        <v>15</v>
      </c>
      <c r="D320" s="52" t="str">
        <f ca="1">IFERROR(INDEX(Data!$A$10:$O$842,MATCH(CONCATENATE($C320,D$1,$B320),Data!$J$10:$J$842,0),15),"")</f>
        <v/>
      </c>
      <c r="E320" s="52" t="str">
        <f ca="1">IFERROR(INDEX(Data!$A$10:$O$842,MATCH(CONCATENATE($C320,E$1,$B320),Data!$J$10:$J$842,0),15),"")</f>
        <v/>
      </c>
      <c r="F320" s="52" t="str">
        <f ca="1">IFERROR(INDEX(Data!$A$10:$O$842,MATCH(CONCATENATE($C320,F$1,$B320),Data!$J$10:$J$842,0),15),"")</f>
        <v/>
      </c>
      <c r="G320" s="52" t="str">
        <f ca="1">IFERROR(INDEX(Data!$A$10:$O$842,MATCH(CONCATENATE($C320,G$1,$B320),Data!$J$10:$J$842,0),15),"")</f>
        <v/>
      </c>
      <c r="H320" s="52" t="str">
        <f ca="1">IFERROR(INDEX(Data!$A$10:$O$842,MATCH(CONCATENATE($C320,H$1,$B320),Data!$J$10:$J$842,0),15),"")</f>
        <v/>
      </c>
      <c r="I320" s="52" t="str">
        <f ca="1">IFERROR(INDEX(Data!$A$10:$O$842,MATCH(CONCATENATE($C320,I$1,$B320),Data!$J$10:$J$842,0),15),"")</f>
        <v/>
      </c>
    </row>
    <row r="321" spans="1:9" ht="39.950000000000003" customHeight="1">
      <c r="A321" s="57">
        <f>COUNTIF($C$1:C321,C321)+1</f>
        <v>47</v>
      </c>
      <c r="B321" s="57" t="str">
        <f t="shared" si="5"/>
        <v>SH2</v>
      </c>
      <c r="C321" s="58" t="s">
        <v>16</v>
      </c>
      <c r="D321" s="52" t="str">
        <f ca="1">IFERROR(INDEX(Data!$A$10:$O$842,MATCH(CONCATENATE($C321,D$1,$B321),Data!$J$10:$J$842,0),15),"")</f>
        <v/>
      </c>
      <c r="E321" s="52" t="str">
        <f ca="1">IFERROR(INDEX(Data!$A$10:$O$842,MATCH(CONCATENATE($C321,E$1,$B321),Data!$J$10:$J$842,0),15),"")</f>
        <v/>
      </c>
      <c r="F321" s="52" t="str">
        <f ca="1">IFERROR(INDEX(Data!$A$10:$O$842,MATCH(CONCATENATE($C321,F$1,$B321),Data!$J$10:$J$842,0),15),"")</f>
        <v/>
      </c>
      <c r="G321" s="52" t="str">
        <f ca="1">IFERROR(INDEX(Data!$A$10:$O$842,MATCH(CONCATENATE($C321,G$1,$B321),Data!$J$10:$J$842,0),15),"")</f>
        <v/>
      </c>
      <c r="H321" s="52" t="str">
        <f ca="1">IFERROR(INDEX(Data!$A$10:$O$842,MATCH(CONCATENATE($C321,H$1,$B321),Data!$J$10:$J$842,0),15),"")</f>
        <v/>
      </c>
      <c r="I321" s="52" t="str">
        <f ca="1">IFERROR(INDEX(Data!$A$10:$O$842,MATCH(CONCATENATE($C321,I$1,$B321),Data!$J$10:$J$842,0),15),"")</f>
        <v/>
      </c>
    </row>
    <row r="322" spans="1:9" ht="39.950000000000003" customHeight="1">
      <c r="A322" s="57">
        <f>COUNTIF($C$1:C322,C322)+1</f>
        <v>47</v>
      </c>
      <c r="B322" s="57" t="str">
        <f t="shared" si="5"/>
        <v>SH2</v>
      </c>
      <c r="C322" s="58" t="s">
        <v>17</v>
      </c>
      <c r="D322" s="52" t="str">
        <f ca="1">IFERROR(INDEX(Data!$A$10:$O$842,MATCH(CONCATENATE($C322,D$1,$B322),Data!$J$10:$J$842,0),15),"")</f>
        <v/>
      </c>
      <c r="E322" s="52" t="str">
        <f ca="1">IFERROR(INDEX(Data!$A$10:$O$842,MATCH(CONCATENATE($C322,E$1,$B322),Data!$J$10:$J$842,0),15),"")</f>
        <v/>
      </c>
      <c r="F322" s="52" t="str">
        <f ca="1">IFERROR(INDEX(Data!$A$10:$O$842,MATCH(CONCATENATE($C322,F$1,$B322),Data!$J$10:$J$842,0),15),"")</f>
        <v/>
      </c>
      <c r="G322" s="52" t="str">
        <f ca="1">IFERROR(INDEX(Data!$A$10:$O$842,MATCH(CONCATENATE($C322,G$1,$B322),Data!$J$10:$J$842,0),15),"")</f>
        <v>BUC403(L3T3)B
301P --- SH2</v>
      </c>
      <c r="H322" s="52" t="str">
        <f ca="1">IFERROR(INDEX(Data!$A$10:$O$842,MATCH(CONCATENATE($C322,H$1,$B322),Data!$J$10:$J$842,0),15),"")</f>
        <v/>
      </c>
      <c r="I322" s="52" t="str">
        <f ca="1">IFERROR(INDEX(Data!$A$10:$O$842,MATCH(CONCATENATE($C322,I$1,$B322),Data!$J$10:$J$842,0),15),"")</f>
        <v/>
      </c>
    </row>
    <row r="323" spans="1:9" ht="39.950000000000003" customHeight="1">
      <c r="A323" s="59"/>
      <c r="B323" s="59"/>
      <c r="C323" s="58"/>
      <c r="D323" s="53"/>
      <c r="E323" s="53"/>
      <c r="F323" s="53"/>
      <c r="G323" s="53"/>
      <c r="H323" s="53"/>
      <c r="I323" s="53"/>
    </row>
    <row r="324" spans="1:9" ht="39.950000000000003" customHeight="1">
      <c r="A324" s="57">
        <f>COUNTIF($C$1:C324,C324)+1</f>
        <v>48</v>
      </c>
      <c r="B324" s="57" t="str">
        <f t="shared" si="5"/>
        <v>SKB</v>
      </c>
      <c r="C324" s="58" t="s">
        <v>0</v>
      </c>
      <c r="D324" s="52" t="str">
        <f ca="1">IFERROR(INDEX(Data!$A$10:$O$842,MATCH(CONCATENATE($C324,D$1,$B324),Data!$J$10:$J$842,0),15),"")</f>
        <v/>
      </c>
      <c r="E324" s="52" t="str">
        <f ca="1">IFERROR(INDEX(Data!$A$10:$O$842,MATCH(CONCATENATE($C324,E$1,$B324),Data!$J$10:$J$842,0),15),"")</f>
        <v/>
      </c>
      <c r="F324" s="52" t="str">
        <f ca="1">IFERROR(INDEX(Data!$A$10:$O$842,MATCH(CONCATENATE($C324,F$1,$B324),Data!$J$10:$J$842,0),15),"")</f>
        <v>ENG111(L1T1)D
304P --- SKB</v>
      </c>
      <c r="G324" s="52" t="str">
        <f ca="1">IFERROR(INDEX(Data!$A$10:$O$842,MATCH(CONCATENATE($C324,G$1,$B324),Data!$J$10:$J$842,0),15),"")</f>
        <v/>
      </c>
      <c r="H324" s="52" t="str">
        <f ca="1">IFERROR(INDEX(Data!$A$10:$O$842,MATCH(CONCATENATE($C324,H$1,$B324),Data!$J$10:$J$842,0),15),"")</f>
        <v/>
      </c>
      <c r="I324" s="52" t="str">
        <f ca="1">IFERROR(INDEX(Data!$A$10:$O$842,MATCH(CONCATENATE($C324,I$1,$B324),Data!$J$10:$J$842,0),15),"")</f>
        <v>ENG111(L1T1)A
702 --- SKB</v>
      </c>
    </row>
    <row r="325" spans="1:9" ht="39.950000000000003" customHeight="1">
      <c r="A325" s="57">
        <f>COUNTIF($C$1:C325,C325)+1</f>
        <v>48</v>
      </c>
      <c r="B325" s="57" t="str">
        <f t="shared" si="5"/>
        <v>SKB</v>
      </c>
      <c r="C325" s="58" t="s">
        <v>13</v>
      </c>
      <c r="D325" s="52" t="str">
        <f ca="1">IFERROR(INDEX(Data!$A$10:$O$842,MATCH(CONCATENATE($C325,D$1,$B325),Data!$J$10:$J$842,0),15),"")</f>
        <v/>
      </c>
      <c r="E325" s="52" t="str">
        <f ca="1">IFERROR(INDEX(Data!$A$10:$O$842,MATCH(CONCATENATE($C325,E$1,$B325),Data!$J$10:$J$842,0),15),"")</f>
        <v/>
      </c>
      <c r="F325" s="52" t="str">
        <f ca="1">IFERROR(INDEX(Data!$A$10:$O$842,MATCH(CONCATENATE($C325,F$1,$B325),Data!$J$10:$J$842,0),15),"")</f>
        <v/>
      </c>
      <c r="G325" s="52" t="str">
        <f ca="1">IFERROR(INDEX(Data!$A$10:$O$842,MATCH(CONCATENATE($C325,G$1,$B325),Data!$J$10:$J$842,0),15),"")</f>
        <v/>
      </c>
      <c r="H325" s="52" t="str">
        <f ca="1">IFERROR(INDEX(Data!$A$10:$O$842,MATCH(CONCATENATE($C325,H$1,$B325),Data!$J$10:$J$842,0),15),"")</f>
        <v/>
      </c>
      <c r="I325" s="52" t="str">
        <f ca="1">IFERROR(INDEX(Data!$A$10:$O$842,MATCH(CONCATENATE($C325,I$1,$B325),Data!$J$10:$J$842,0),15),"")</f>
        <v/>
      </c>
    </row>
    <row r="326" spans="1:9" ht="39.950000000000003" customHeight="1">
      <c r="A326" s="57">
        <f>COUNTIF($C$1:C326,C326)+1</f>
        <v>48</v>
      </c>
      <c r="B326" s="57" t="str">
        <f t="shared" si="5"/>
        <v>SKB</v>
      </c>
      <c r="C326" s="58" t="s">
        <v>14</v>
      </c>
      <c r="D326" s="52" t="str">
        <f ca="1">IFERROR(INDEX(Data!$A$10:$O$842,MATCH(CONCATENATE($C326,D$1,$B326),Data!$J$10:$J$842,0),15),"")</f>
        <v/>
      </c>
      <c r="E326" s="52" t="str">
        <f ca="1">IFERROR(INDEX(Data!$A$10:$O$842,MATCH(CONCATENATE($C326,E$1,$B326),Data!$J$10:$J$842,0),15),"")</f>
        <v/>
      </c>
      <c r="F326" s="52" t="str">
        <f ca="1">IFERROR(INDEX(Data!$A$10:$O$842,MATCH(CONCATENATE($C326,F$1,$B326),Data!$J$10:$J$842,0),15),"")</f>
        <v>ENG111(L1T1)A
702 --- SKB</v>
      </c>
      <c r="G326" s="52" t="str">
        <f ca="1">IFERROR(INDEX(Data!$A$10:$O$842,MATCH(CONCATENATE($C326,G$1,$B326),Data!$J$10:$J$842,0),15),"")</f>
        <v/>
      </c>
      <c r="H326" s="52" t="str">
        <f ca="1">IFERROR(INDEX(Data!$A$10:$O$842,MATCH(CONCATENATE($C326,H$1,$B326),Data!$J$10:$J$842,0),15),"")</f>
        <v/>
      </c>
      <c r="I326" s="52" t="str">
        <f ca="1">IFERROR(INDEX(Data!$A$10:$O$842,MATCH(CONCATENATE($C326,I$1,$B326),Data!$J$10:$J$842,0),15),"")</f>
        <v/>
      </c>
    </row>
    <row r="327" spans="1:9" ht="39.950000000000003" customHeight="1">
      <c r="A327" s="57">
        <f>COUNTIF($C$1:C327,C327)+1</f>
        <v>48</v>
      </c>
      <c r="B327" s="57" t="str">
        <f t="shared" si="5"/>
        <v>SKB</v>
      </c>
      <c r="C327" s="58" t="s">
        <v>15</v>
      </c>
      <c r="D327" s="52" t="str">
        <f ca="1">IFERROR(INDEX(Data!$A$10:$O$842,MATCH(CONCATENATE($C327,D$1,$B327),Data!$J$10:$J$842,0),15),"")</f>
        <v/>
      </c>
      <c r="E327" s="52" t="str">
        <f ca="1">IFERROR(INDEX(Data!$A$10:$O$842,MATCH(CONCATENATE($C327,E$1,$B327),Data!$J$10:$J$842,0),15),"")</f>
        <v/>
      </c>
      <c r="F327" s="52" t="str">
        <f ca="1">IFERROR(INDEX(Data!$A$10:$O$842,MATCH(CONCATENATE($C327,F$1,$B327),Data!$J$10:$J$842,0),15),"")</f>
        <v/>
      </c>
      <c r="G327" s="52" t="str">
        <f ca="1">IFERROR(INDEX(Data!$A$10:$O$842,MATCH(CONCATENATE($C327,G$1,$B327),Data!$J$10:$J$842,0),15),"")</f>
        <v>ENG111(L1T1)C
707 --- SKB</v>
      </c>
      <c r="H327" s="52" t="str">
        <f ca="1">IFERROR(INDEX(Data!$A$10:$O$842,MATCH(CONCATENATE($C327,H$1,$B327),Data!$J$10:$J$842,0),15),"")</f>
        <v>ENG111(L1T1)B
301P --- SKB</v>
      </c>
      <c r="I327" s="52" t="str">
        <f ca="1">IFERROR(INDEX(Data!$A$10:$O$842,MATCH(CONCATENATE($C327,I$1,$B327),Data!$J$10:$J$842,0),15),"")</f>
        <v/>
      </c>
    </row>
    <row r="328" spans="1:9" ht="39.950000000000003" customHeight="1">
      <c r="A328" s="57">
        <f>COUNTIF($C$1:C328,C328)+1</f>
        <v>48</v>
      </c>
      <c r="B328" s="57" t="str">
        <f t="shared" si="5"/>
        <v>SKB</v>
      </c>
      <c r="C328" s="58" t="s">
        <v>16</v>
      </c>
      <c r="D328" s="52" t="str">
        <f ca="1">IFERROR(INDEX(Data!$A$10:$O$842,MATCH(CONCATENATE($C328,D$1,$B328),Data!$J$10:$J$842,0),15),"")</f>
        <v/>
      </c>
      <c r="E328" s="52" t="str">
        <f ca="1">IFERROR(INDEX(Data!$A$10:$O$842,MATCH(CONCATENATE($C328,E$1,$B328),Data!$J$10:$J$842,0),15),"")</f>
        <v/>
      </c>
      <c r="F328" s="52" t="str">
        <f ca="1">IFERROR(INDEX(Data!$A$10:$O$842,MATCH(CONCATENATE($C328,F$1,$B328),Data!$J$10:$J$842,0),15),"")</f>
        <v/>
      </c>
      <c r="G328" s="52" t="str">
        <f ca="1">IFERROR(INDEX(Data!$A$10:$O$842,MATCH(CONCATENATE($C328,G$1,$B328),Data!$J$10:$J$842,0),15),"")</f>
        <v/>
      </c>
      <c r="H328" s="52" t="str">
        <f ca="1">IFERROR(INDEX(Data!$A$10:$O$842,MATCH(CONCATENATE($C328,H$1,$B328),Data!$J$10:$J$842,0),15),"")</f>
        <v/>
      </c>
      <c r="I328" s="52" t="str">
        <f ca="1">IFERROR(INDEX(Data!$A$10:$O$842,MATCH(CONCATENATE($C328,I$1,$B328),Data!$J$10:$J$842,0),15),"")</f>
        <v/>
      </c>
    </row>
    <row r="329" spans="1:9" ht="39.950000000000003" customHeight="1">
      <c r="A329" s="57">
        <f>COUNTIF($C$1:C329,C329)+1</f>
        <v>48</v>
      </c>
      <c r="B329" s="57" t="str">
        <f t="shared" si="5"/>
        <v>SKB</v>
      </c>
      <c r="C329" s="58" t="s">
        <v>17</v>
      </c>
      <c r="D329" s="52" t="str">
        <f ca="1">IFERROR(INDEX(Data!$A$10:$O$842,MATCH(CONCATENATE($C329,D$1,$B329),Data!$J$10:$J$842,0),15),"")</f>
        <v/>
      </c>
      <c r="E329" s="52" t="str">
        <f ca="1">IFERROR(INDEX(Data!$A$10:$O$842,MATCH(CONCATENATE($C329,E$1,$B329),Data!$J$10:$J$842,0),15),"")</f>
        <v>ENG111(L1T1)D
304P --- SKB</v>
      </c>
      <c r="F329" s="52" t="str">
        <f ca="1">IFERROR(INDEX(Data!$A$10:$O$842,MATCH(CONCATENATE($C329,F$1,$B329),Data!$J$10:$J$842,0),15),"")</f>
        <v>ENG111(L1T1)C
304P --- SKB</v>
      </c>
      <c r="G329" s="52" t="str">
        <f ca="1">IFERROR(INDEX(Data!$A$10:$O$842,MATCH(CONCATENATE($C329,G$1,$B329),Data!$J$10:$J$842,0),15),"")</f>
        <v>ENG111(L1T1)B
304P --- SKB</v>
      </c>
      <c r="H329" s="52" t="str">
        <f ca="1">IFERROR(INDEX(Data!$A$10:$O$842,MATCH(CONCATENATE($C329,H$1,$B329),Data!$J$10:$J$842,0),15),"")</f>
        <v/>
      </c>
      <c r="I329" s="52" t="str">
        <f ca="1">IFERROR(INDEX(Data!$A$10:$O$842,MATCH(CONCATENATE($C329,I$1,$B329),Data!$J$10:$J$842,0),15),"")</f>
        <v/>
      </c>
    </row>
    <row r="330" spans="1:9" ht="39.950000000000003" customHeight="1">
      <c r="A330" s="59"/>
      <c r="B330" s="59"/>
      <c r="C330" s="58"/>
      <c r="D330" s="53"/>
      <c r="E330" s="53"/>
      <c r="F330" s="53"/>
      <c r="G330" s="53"/>
      <c r="H330" s="53"/>
      <c r="I330" s="53"/>
    </row>
    <row r="331" spans="1:9" ht="39.950000000000003" customHeight="1">
      <c r="A331" s="57">
        <f>COUNTIF($C$1:C331,C331)+1</f>
        <v>49</v>
      </c>
      <c r="B331" s="57" t="str">
        <f t="shared" si="5"/>
        <v>SKD</v>
      </c>
      <c r="C331" s="58" t="s">
        <v>0</v>
      </c>
      <c r="D331" s="52" t="str">
        <f ca="1">IFERROR(INDEX(Data!$A$10:$O$842,MATCH(CONCATENATE($C331,D$1,$B331),Data!$J$10:$J$842,0),15),"")</f>
        <v/>
      </c>
      <c r="E331" s="52" t="str">
        <f ca="1">IFERROR(INDEX(Data!$A$10:$O$842,MATCH(CONCATENATE($C331,E$1,$B331),Data!$J$10:$J$842,0),15),"")</f>
        <v/>
      </c>
      <c r="F331" s="52" t="str">
        <f ca="1">IFERROR(INDEX(Data!$A$10:$O$842,MATCH(CONCATENATE($C331,F$1,$B331),Data!$J$10:$J$842,0),15),"")</f>
        <v>A&amp;M209(L2T3)A
702 --- SKD</v>
      </c>
      <c r="G331" s="52" t="str">
        <f ca="1">IFERROR(INDEX(Data!$A$10:$O$842,MATCH(CONCATENATE($C331,G$1,$B331),Data!$J$10:$J$842,0),15),"")</f>
        <v/>
      </c>
      <c r="H331" s="52" t="str">
        <f ca="1">IFERROR(INDEX(Data!$A$10:$O$842,MATCH(CONCATENATE($C331,H$1,$B331),Data!$J$10:$J$842,0),15),"")</f>
        <v/>
      </c>
      <c r="I331" s="52" t="str">
        <f ca="1">IFERROR(INDEX(Data!$A$10:$O$842,MATCH(CONCATENATE($C331,I$1,$B331),Data!$J$10:$J$842,0),15),"")</f>
        <v/>
      </c>
    </row>
    <row r="332" spans="1:9" ht="39.950000000000003" customHeight="1">
      <c r="A332" s="57">
        <f>COUNTIF($C$1:C332,C332)+1</f>
        <v>49</v>
      </c>
      <c r="B332" s="57" t="str">
        <f t="shared" si="5"/>
        <v>SKD</v>
      </c>
      <c r="C332" s="58" t="s">
        <v>13</v>
      </c>
      <c r="D332" s="52" t="str">
        <f ca="1">IFERROR(INDEX(Data!$A$10:$O$842,MATCH(CONCATENATE($C332,D$1,$B332),Data!$J$10:$J$842,0),15),"")</f>
        <v/>
      </c>
      <c r="E332" s="52" t="str">
        <f ca="1">IFERROR(INDEX(Data!$A$10:$O$842,MATCH(CONCATENATE($C332,E$1,$B332),Data!$J$10:$J$842,0),15),"")</f>
        <v/>
      </c>
      <c r="F332" s="52" t="str">
        <f ca="1">IFERROR(INDEX(Data!$A$10:$O$842,MATCH(CONCATENATE($C332,F$1,$B332),Data!$J$10:$J$842,0),15),"")</f>
        <v/>
      </c>
      <c r="G332" s="52" t="str">
        <f ca="1">IFERROR(INDEX(Data!$A$10:$O$842,MATCH(CONCATENATE($C332,G$1,$B332),Data!$J$10:$J$842,0),15),"")</f>
        <v/>
      </c>
      <c r="H332" s="52" t="str">
        <f ca="1">IFERROR(INDEX(Data!$A$10:$O$842,MATCH(CONCATENATE($C332,H$1,$B332),Data!$J$10:$J$842,0),15),"")</f>
        <v/>
      </c>
      <c r="I332" s="52" t="str">
        <f ca="1">IFERROR(INDEX(Data!$A$10:$O$842,MATCH(CONCATENATE($C332,I$1,$B332),Data!$J$10:$J$842,0),15),"")</f>
        <v/>
      </c>
    </row>
    <row r="333" spans="1:9" ht="39.950000000000003" customHeight="1">
      <c r="A333" s="57">
        <f>COUNTIF($C$1:C333,C333)+1</f>
        <v>49</v>
      </c>
      <c r="B333" s="57" t="str">
        <f t="shared" si="5"/>
        <v>SKD</v>
      </c>
      <c r="C333" s="58" t="s">
        <v>14</v>
      </c>
      <c r="D333" s="52" t="str">
        <f ca="1">IFERROR(INDEX(Data!$A$10:$O$842,MATCH(CONCATENATE($C333,D$1,$B333),Data!$J$10:$J$842,0),15),"")</f>
        <v/>
      </c>
      <c r="E333" s="52" t="str">
        <f ca="1">IFERROR(INDEX(Data!$A$10:$O$842,MATCH(CONCATENATE($C333,E$1,$B333),Data!$J$10:$J$842,0),15),"")</f>
        <v>A&amp;M209(L2T3)A
304P --- SKD</v>
      </c>
      <c r="F333" s="52" t="str">
        <f ca="1">IFERROR(INDEX(Data!$A$10:$O$842,MATCH(CONCATENATE($C333,F$1,$B333),Data!$J$10:$J$842,0),15),"")</f>
        <v/>
      </c>
      <c r="G333" s="52" t="str">
        <f ca="1">IFERROR(INDEX(Data!$A$10:$O$842,MATCH(CONCATENATE($C333,G$1,$B333),Data!$J$10:$J$842,0),15),"")</f>
        <v/>
      </c>
      <c r="H333" s="52" t="str">
        <f ca="1">IFERROR(INDEX(Data!$A$10:$O$842,MATCH(CONCATENATE($C333,H$1,$B333),Data!$J$10:$J$842,0),15),"")</f>
        <v/>
      </c>
      <c r="I333" s="52" t="str">
        <f ca="1">IFERROR(INDEX(Data!$A$10:$O$842,MATCH(CONCATENATE($C333,I$1,$B333),Data!$J$10:$J$842,0),15),"")</f>
        <v/>
      </c>
    </row>
    <row r="334" spans="1:9" ht="39.950000000000003" customHeight="1">
      <c r="A334" s="57">
        <f>COUNTIF($C$1:C334,C334)+1</f>
        <v>49</v>
      </c>
      <c r="B334" s="57" t="str">
        <f t="shared" si="5"/>
        <v>SKD</v>
      </c>
      <c r="C334" s="58" t="s">
        <v>15</v>
      </c>
      <c r="D334" s="52" t="str">
        <f ca="1">IFERROR(INDEX(Data!$A$10:$O$842,MATCH(CONCATENATE($C334,D$1,$B334),Data!$J$10:$J$842,0),15),"")</f>
        <v/>
      </c>
      <c r="E334" s="52" t="str">
        <f ca="1">IFERROR(INDEX(Data!$A$10:$O$842,MATCH(CONCATENATE($C334,E$1,$B334),Data!$J$10:$J$842,0),15),"")</f>
        <v/>
      </c>
      <c r="F334" s="52" t="str">
        <f ca="1">IFERROR(INDEX(Data!$A$10:$O$842,MATCH(CONCATENATE($C334,F$1,$B334),Data!$J$10:$J$842,0),15),"")</f>
        <v/>
      </c>
      <c r="G334" s="52" t="str">
        <f ca="1">IFERROR(INDEX(Data!$A$10:$O$842,MATCH(CONCATENATE($C334,G$1,$B334),Data!$J$10:$J$842,0),15),"")</f>
        <v/>
      </c>
      <c r="H334" s="52" t="str">
        <f ca="1">IFERROR(INDEX(Data!$A$10:$O$842,MATCH(CONCATENATE($C334,H$1,$B334),Data!$J$10:$J$842,0),15),"")</f>
        <v/>
      </c>
      <c r="I334" s="52" t="str">
        <f ca="1">IFERROR(INDEX(Data!$A$10:$O$842,MATCH(CONCATENATE($C334,I$1,$B334),Data!$J$10:$J$842,0),15),"")</f>
        <v/>
      </c>
    </row>
    <row r="335" spans="1:9" ht="39.950000000000003" customHeight="1">
      <c r="A335" s="57">
        <f>COUNTIF($C$1:C335,C335)+1</f>
        <v>49</v>
      </c>
      <c r="B335" s="57" t="str">
        <f t="shared" si="5"/>
        <v>SKD</v>
      </c>
      <c r="C335" s="58" t="s">
        <v>16</v>
      </c>
      <c r="D335" s="52" t="str">
        <f ca="1">IFERROR(INDEX(Data!$A$10:$O$842,MATCH(CONCATENATE($C335,D$1,$B335),Data!$J$10:$J$842,0),15),"")</f>
        <v/>
      </c>
      <c r="E335" s="52" t="str">
        <f ca="1">IFERROR(INDEX(Data!$A$10:$O$842,MATCH(CONCATENATE($C335,E$1,$B335),Data!$J$10:$J$842,0),15),"")</f>
        <v/>
      </c>
      <c r="F335" s="52" t="str">
        <f ca="1">IFERROR(INDEX(Data!$A$10:$O$842,MATCH(CONCATENATE($C335,F$1,$B335),Data!$J$10:$J$842,0),15),"")</f>
        <v/>
      </c>
      <c r="G335" s="52" t="str">
        <f ca="1">IFERROR(INDEX(Data!$A$10:$O$842,MATCH(CONCATENATE($C335,G$1,$B335),Data!$J$10:$J$842,0),15),"")</f>
        <v/>
      </c>
      <c r="H335" s="52" t="str">
        <f ca="1">IFERROR(INDEX(Data!$A$10:$O$842,MATCH(CONCATENATE($C335,H$1,$B335),Data!$J$10:$J$842,0),15),"")</f>
        <v>A&amp;M209(L2T3)B
707 --- SKD</v>
      </c>
      <c r="I335" s="52" t="str">
        <f ca="1">IFERROR(INDEX(Data!$A$10:$O$842,MATCH(CONCATENATE($C335,I$1,$B335),Data!$J$10:$J$842,0),15),"")</f>
        <v/>
      </c>
    </row>
    <row r="336" spans="1:9" ht="39.950000000000003" customHeight="1">
      <c r="A336" s="57">
        <f>COUNTIF($C$1:C336,C336)+1</f>
        <v>49</v>
      </c>
      <c r="B336" s="57" t="str">
        <f t="shared" si="5"/>
        <v>SKD</v>
      </c>
      <c r="C336" s="58" t="s">
        <v>17</v>
      </c>
      <c r="D336" s="52" t="str">
        <f ca="1">IFERROR(INDEX(Data!$A$10:$O$842,MATCH(CONCATENATE($C336,D$1,$B336),Data!$J$10:$J$842,0),15),"")</f>
        <v/>
      </c>
      <c r="E336" s="52" t="str">
        <f ca="1">IFERROR(INDEX(Data!$A$10:$O$842,MATCH(CONCATENATE($C336,E$1,$B336),Data!$J$10:$J$842,0),15),"")</f>
        <v/>
      </c>
      <c r="F336" s="52" t="str">
        <f ca="1">IFERROR(INDEX(Data!$A$10:$O$842,MATCH(CONCATENATE($C336,F$1,$B336),Data!$J$10:$J$842,0),15),"")</f>
        <v>A&amp;M209(L2T3)B
711 --- SKD</v>
      </c>
      <c r="G336" s="52" t="str">
        <f ca="1">IFERROR(INDEX(Data!$A$10:$O$842,MATCH(CONCATENATE($C336,G$1,$B336),Data!$J$10:$J$842,0),15),"")</f>
        <v/>
      </c>
      <c r="H336" s="52" t="str">
        <f ca="1">IFERROR(INDEX(Data!$A$10:$O$842,MATCH(CONCATENATE($C336,H$1,$B336),Data!$J$10:$J$842,0),15),"")</f>
        <v/>
      </c>
      <c r="I336" s="52" t="str">
        <f ca="1">IFERROR(INDEX(Data!$A$10:$O$842,MATCH(CONCATENATE($C336,I$1,$B336),Data!$J$10:$J$842,0),15),"")</f>
        <v/>
      </c>
    </row>
    <row r="337" spans="1:9" ht="39.950000000000003" customHeight="1">
      <c r="A337" s="59"/>
      <c r="B337" s="59"/>
      <c r="C337" s="58"/>
      <c r="D337" s="53"/>
      <c r="E337" s="53"/>
      <c r="F337" s="53"/>
      <c r="G337" s="53"/>
      <c r="H337" s="53"/>
      <c r="I337" s="53"/>
    </row>
    <row r="338" spans="1:9" ht="39.950000000000003" customHeight="1">
      <c r="A338" s="57">
        <f>COUNTIF($C$1:C338,C338)+1</f>
        <v>50</v>
      </c>
      <c r="B338" s="57" t="str">
        <f t="shared" ref="B338:B343" si="6">VLOOKUP(A338,$K$4:$L$73,2,FALSE)</f>
        <v>SKM</v>
      </c>
      <c r="C338" s="58" t="s">
        <v>0</v>
      </c>
      <c r="D338" s="52" t="str">
        <f ca="1">IFERROR(INDEX(Data!$A$10:$O$842,MATCH(CONCATENATE($C338,D$1,$B338),Data!$J$10:$J$842,0),15),"")</f>
        <v/>
      </c>
      <c r="E338" s="52" t="str">
        <f ca="1">IFERROR(INDEX(Data!$A$10:$O$842,MATCH(CONCATENATE($C338,E$1,$B338),Data!$J$10:$J$842,0),15),"")</f>
        <v/>
      </c>
      <c r="F338" s="52" t="str">
        <f ca="1">IFERROR(INDEX(Data!$A$10:$O$842,MATCH(CONCATENATE($C338,F$1,$B338),Data!$J$10:$J$842,0),15),"")</f>
        <v/>
      </c>
      <c r="G338" s="52" t="str">
        <f ca="1">IFERROR(INDEX(Data!$A$10:$O$842,MATCH(CONCATENATE($C338,G$1,$B338),Data!$J$10:$J$842,0),15),"")</f>
        <v/>
      </c>
      <c r="H338" s="52" t="str">
        <f ca="1">IFERROR(INDEX(Data!$A$10:$O$842,MATCH(CONCATENATE($C338,H$1,$B338),Data!$J$10:$J$842,0),15),"")</f>
        <v>BUC403(L3T3)A
304P --- SKM</v>
      </c>
      <c r="I338" s="52" t="str">
        <f ca="1">IFERROR(INDEX(Data!$A$10:$O$842,MATCH(CONCATENATE($C338,I$1,$B338),Data!$J$10:$J$842,0),15),"")</f>
        <v>BUC403(L3T3)A
304P --- SKM</v>
      </c>
    </row>
    <row r="339" spans="1:9" ht="39.950000000000003" customHeight="1">
      <c r="A339" s="57">
        <f>COUNTIF($C$1:C339,C339)+1</f>
        <v>50</v>
      </c>
      <c r="B339" s="57" t="str">
        <f t="shared" si="6"/>
        <v>SKM</v>
      </c>
      <c r="C339" s="58" t="s">
        <v>13</v>
      </c>
      <c r="D339" s="52" t="str">
        <f ca="1">IFERROR(INDEX(Data!$A$10:$O$842,MATCH(CONCATENATE($C339,D$1,$B339),Data!$J$10:$J$842,0),15),"")</f>
        <v/>
      </c>
      <c r="E339" s="52" t="str">
        <f ca="1">IFERROR(INDEX(Data!$A$10:$O$842,MATCH(CONCATENATE($C339,E$1,$B339),Data!$J$10:$J$842,0),15),"")</f>
        <v/>
      </c>
      <c r="F339" s="52" t="str">
        <f ca="1">IFERROR(INDEX(Data!$A$10:$O$842,MATCH(CONCATENATE($C339,F$1,$B339),Data!$J$10:$J$842,0),15),"")</f>
        <v/>
      </c>
      <c r="G339" s="52" t="str">
        <f ca="1">IFERROR(INDEX(Data!$A$10:$O$842,MATCH(CONCATENATE($C339,G$1,$B339),Data!$J$10:$J$842,0),15),"")</f>
        <v/>
      </c>
      <c r="H339" s="52" t="str">
        <f ca="1">IFERROR(INDEX(Data!$A$10:$O$842,MATCH(CONCATENATE($C339,H$1,$B339),Data!$J$10:$J$842,0),15),"")</f>
        <v/>
      </c>
      <c r="I339" s="52" t="str">
        <f ca="1">IFERROR(INDEX(Data!$A$10:$O$842,MATCH(CONCATENATE($C339,I$1,$B339),Data!$J$10:$J$842,0),15),"")</f>
        <v/>
      </c>
    </row>
    <row r="340" spans="1:9" ht="39.950000000000003" customHeight="1">
      <c r="A340" s="57">
        <f>COUNTIF($C$1:C340,C340)+1</f>
        <v>50</v>
      </c>
      <c r="B340" s="57" t="str">
        <f t="shared" si="6"/>
        <v>SKM</v>
      </c>
      <c r="C340" s="58" t="s">
        <v>14</v>
      </c>
      <c r="D340" s="52" t="str">
        <f ca="1">IFERROR(INDEX(Data!$A$10:$O$842,MATCH(CONCATENATE($C340,D$1,$B340),Data!$J$10:$J$842,0),15),"")</f>
        <v/>
      </c>
      <c r="E340" s="52" t="str">
        <f ca="1">IFERROR(INDEX(Data!$A$10:$O$842,MATCH(CONCATENATE($C340,E$1,$B340),Data!$J$10:$J$842,0),15),"")</f>
        <v/>
      </c>
      <c r="F340" s="52" t="str">
        <f ca="1">IFERROR(INDEX(Data!$A$10:$O$842,MATCH(CONCATENATE($C340,F$1,$B340),Data!$J$10:$J$842,0),15),"")</f>
        <v/>
      </c>
      <c r="G340" s="52" t="str">
        <f ca="1">IFERROR(INDEX(Data!$A$10:$O$842,MATCH(CONCATENATE($C340,G$1,$B340),Data!$J$10:$J$842,0),15),"")</f>
        <v/>
      </c>
      <c r="H340" s="52" t="str">
        <f ca="1">IFERROR(INDEX(Data!$A$10:$O$842,MATCH(CONCATENATE($C340,H$1,$B340),Data!$J$10:$J$842,0),15),"")</f>
        <v/>
      </c>
      <c r="I340" s="52" t="str">
        <f ca="1">IFERROR(INDEX(Data!$A$10:$O$842,MATCH(CONCATENATE($C340,I$1,$B340),Data!$J$10:$J$842,0),15),"")</f>
        <v/>
      </c>
    </row>
    <row r="341" spans="1:9" ht="39.950000000000003" customHeight="1">
      <c r="A341" s="57">
        <f>COUNTIF($C$1:C341,C341)+1</f>
        <v>50</v>
      </c>
      <c r="B341" s="57" t="str">
        <f t="shared" si="6"/>
        <v>SKM</v>
      </c>
      <c r="C341" s="58" t="s">
        <v>15</v>
      </c>
      <c r="D341" s="52" t="str">
        <f ca="1">IFERROR(INDEX(Data!$A$10:$O$842,MATCH(CONCATENATE($C341,D$1,$B341),Data!$J$10:$J$842,0),15),"")</f>
        <v/>
      </c>
      <c r="E341" s="52" t="str">
        <f ca="1">IFERROR(INDEX(Data!$A$10:$O$842,MATCH(CONCATENATE($C341,E$1,$B341),Data!$J$10:$J$842,0),15),"")</f>
        <v/>
      </c>
      <c r="F341" s="52" t="str">
        <f ca="1">IFERROR(INDEX(Data!$A$10:$O$842,MATCH(CONCATENATE($C341,F$1,$B341),Data!$J$10:$J$842,0),15),"")</f>
        <v/>
      </c>
      <c r="G341" s="52" t="str">
        <f ca="1">IFERROR(INDEX(Data!$A$10:$O$842,MATCH(CONCATENATE($C341,G$1,$B341),Data!$J$10:$J$842,0),15),"")</f>
        <v/>
      </c>
      <c r="H341" s="52" t="str">
        <f ca="1">IFERROR(INDEX(Data!$A$10:$O$842,MATCH(CONCATENATE($C341,H$1,$B341),Data!$J$10:$J$842,0),15),"")</f>
        <v/>
      </c>
      <c r="I341" s="52" t="str">
        <f ca="1">IFERROR(INDEX(Data!$A$10:$O$842,MATCH(CONCATENATE($C341,I$1,$B341),Data!$J$10:$J$842,0),15),"")</f>
        <v/>
      </c>
    </row>
    <row r="342" spans="1:9" ht="39.950000000000003" customHeight="1">
      <c r="A342" s="57">
        <f>COUNTIF($C$1:C342,C342)+1</f>
        <v>50</v>
      </c>
      <c r="B342" s="57" t="str">
        <f t="shared" si="6"/>
        <v>SKM</v>
      </c>
      <c r="C342" s="58" t="s">
        <v>16</v>
      </c>
      <c r="D342" s="52" t="str">
        <f ca="1">IFERROR(INDEX(Data!$A$10:$O$842,MATCH(CONCATENATE($C342,D$1,$B342),Data!$J$10:$J$842,0),15),"")</f>
        <v/>
      </c>
      <c r="E342" s="52" t="str">
        <f ca="1">IFERROR(INDEX(Data!$A$10:$O$842,MATCH(CONCATENATE($C342,E$1,$B342),Data!$J$10:$J$842,0),15),"")</f>
        <v/>
      </c>
      <c r="F342" s="52" t="str">
        <f ca="1">IFERROR(INDEX(Data!$A$10:$O$842,MATCH(CONCATENATE($C342,F$1,$B342),Data!$J$10:$J$842,0),15),"")</f>
        <v/>
      </c>
      <c r="G342" s="52" t="str">
        <f ca="1">IFERROR(INDEX(Data!$A$10:$O$842,MATCH(CONCATENATE($C342,G$1,$B342),Data!$J$10:$J$842,0),15),"")</f>
        <v/>
      </c>
      <c r="H342" s="52" t="str">
        <f ca="1">IFERROR(INDEX(Data!$A$10:$O$842,MATCH(CONCATENATE($C342,H$1,$B342),Data!$J$10:$J$842,0),15),"")</f>
        <v/>
      </c>
      <c r="I342" s="52" t="str">
        <f ca="1">IFERROR(INDEX(Data!$A$10:$O$842,MATCH(CONCATENATE($C342,I$1,$B342),Data!$J$10:$J$842,0),15),"")</f>
        <v/>
      </c>
    </row>
    <row r="343" spans="1:9" ht="39.950000000000003" customHeight="1">
      <c r="A343" s="57">
        <f>COUNTIF($C$1:C343,C343)+1</f>
        <v>50</v>
      </c>
      <c r="B343" s="57" t="str">
        <f t="shared" si="6"/>
        <v>SKM</v>
      </c>
      <c r="C343" s="58" t="s">
        <v>17</v>
      </c>
      <c r="D343" s="52" t="str">
        <f ca="1">IFERROR(INDEX(Data!$A$10:$O$842,MATCH(CONCATENATE($C343,D$1,$B343),Data!$J$10:$J$842,0),15),"")</f>
        <v/>
      </c>
      <c r="E343" s="52" t="str">
        <f ca="1">IFERROR(INDEX(Data!$A$10:$O$842,MATCH(CONCATENATE($C343,E$1,$B343),Data!$J$10:$J$842,0),15),"")</f>
        <v/>
      </c>
      <c r="F343" s="52" t="str">
        <f ca="1">IFERROR(INDEX(Data!$A$10:$O$842,MATCH(CONCATENATE($C343,F$1,$B343),Data!$J$10:$J$842,0),15),"")</f>
        <v/>
      </c>
      <c r="G343" s="52" t="str">
        <f ca="1">IFERROR(INDEX(Data!$A$10:$O$842,MATCH(CONCATENATE($C343,G$1,$B343),Data!$J$10:$J$842,0),15),"")</f>
        <v/>
      </c>
      <c r="H343" s="52" t="str">
        <f ca="1">IFERROR(INDEX(Data!$A$10:$O$842,MATCH(CONCATENATE($C343,H$1,$B343),Data!$J$10:$J$842,0),15),"")</f>
        <v/>
      </c>
      <c r="I343" s="52" t="str">
        <f ca="1">IFERROR(INDEX(Data!$A$10:$O$842,MATCH(CONCATENATE($C343,I$1,$B343),Data!$J$10:$J$842,0),15),"")</f>
        <v/>
      </c>
    </row>
    <row r="344" spans="1:9" ht="39.950000000000003" customHeight="1">
      <c r="A344" s="59"/>
      <c r="B344" s="59"/>
      <c r="C344" s="58"/>
      <c r="D344" s="53"/>
      <c r="E344" s="53"/>
      <c r="F344" s="53"/>
      <c r="G344" s="53"/>
      <c r="H344" s="53"/>
      <c r="I344" s="53"/>
    </row>
    <row r="345" spans="1:9" ht="39.950000000000003" customHeight="1">
      <c r="A345" s="57">
        <f>COUNTIF($C$1:C345,C345)+1</f>
        <v>51</v>
      </c>
      <c r="B345" s="57" t="str">
        <f t="shared" ref="B345:B350" si="7">VLOOKUP(A345,$K$4:$L$73,2,FALSE)</f>
        <v>SM</v>
      </c>
      <c r="C345" s="58" t="s">
        <v>0</v>
      </c>
      <c r="D345" s="52" t="str">
        <f ca="1">IFERROR(INDEX(Data!$A$10:$O$842,MATCH(CONCATENATE($C345,D$1,$B345),Data!$J$10:$J$842,0),15),"")</f>
        <v/>
      </c>
      <c r="E345" s="52" t="str">
        <f ca="1">IFERROR(INDEX(Data!$A$10:$O$842,MATCH(CONCATENATE($C345,E$1,$B345),Data!$J$10:$J$842,0),15),"")</f>
        <v/>
      </c>
      <c r="F345" s="52" t="str">
        <f ca="1">IFERROR(INDEX(Data!$A$10:$O$842,MATCH(CONCATENATE($C345,F$1,$B345),Data!$J$10:$J$842,0),15),"")</f>
        <v/>
      </c>
      <c r="G345" s="52" t="str">
        <f ca="1">IFERROR(INDEX(Data!$A$10:$O$842,MATCH(CONCATENATE($C345,G$1,$B345),Data!$J$10:$J$842,0),15),"")</f>
        <v/>
      </c>
      <c r="H345" s="52" t="str">
        <f ca="1">IFERROR(INDEX(Data!$A$10:$O$842,MATCH(CONCATENATE($C345,H$1,$B345),Data!$J$10:$J$842,0),15),"")</f>
        <v/>
      </c>
      <c r="I345" s="52" t="str">
        <f ca="1">IFERROR(INDEX(Data!$A$10:$O$842,MATCH(CONCATENATE($C345,I$1,$B345),Data!$J$10:$J$842,0),15),"")</f>
        <v/>
      </c>
    </row>
    <row r="346" spans="1:9" ht="39.950000000000003" customHeight="1">
      <c r="A346" s="57">
        <f>COUNTIF($C$1:C346,C346)+1</f>
        <v>51</v>
      </c>
      <c r="B346" s="57" t="str">
        <f t="shared" si="7"/>
        <v>SM</v>
      </c>
      <c r="C346" s="58" t="s">
        <v>13</v>
      </c>
      <c r="D346" s="52" t="str">
        <f ca="1">IFERROR(INDEX(Data!$A$10:$O$842,MATCH(CONCATENATE($C346,D$1,$B346),Data!$J$10:$J$842,0),15),"")</f>
        <v/>
      </c>
      <c r="E346" s="52" t="str">
        <f ca="1">IFERROR(INDEX(Data!$A$10:$O$842,MATCH(CONCATENATE($C346,E$1,$B346),Data!$J$10:$J$842,0),15),"")</f>
        <v/>
      </c>
      <c r="F346" s="52" t="str">
        <f ca="1">IFERROR(INDEX(Data!$A$10:$O$842,MATCH(CONCATENATE($C346,F$1,$B346),Data!$J$10:$J$842,0),15),"")</f>
        <v/>
      </c>
      <c r="G346" s="52" t="str">
        <f ca="1">IFERROR(INDEX(Data!$A$10:$O$842,MATCH(CONCATENATE($C346,G$1,$B346),Data!$J$10:$J$842,0),15),"")</f>
        <v/>
      </c>
      <c r="H346" s="52" t="str">
        <f ca="1">IFERROR(INDEX(Data!$A$10:$O$842,MATCH(CONCATENATE($C346,H$1,$B346),Data!$J$10:$J$842,0),15),"")</f>
        <v/>
      </c>
      <c r="I346" s="52" t="str">
        <f ca="1">IFERROR(INDEX(Data!$A$10:$O$842,MATCH(CONCATENATE($C346,I$1,$B346),Data!$J$10:$J$842,0),15),"")</f>
        <v/>
      </c>
    </row>
    <row r="347" spans="1:9" ht="39.950000000000003" customHeight="1">
      <c r="A347" s="57">
        <f>COUNTIF($C$1:C347,C347)+1</f>
        <v>51</v>
      </c>
      <c r="B347" s="57" t="str">
        <f t="shared" si="7"/>
        <v>SM</v>
      </c>
      <c r="C347" s="58" t="s">
        <v>14</v>
      </c>
      <c r="D347" s="52" t="str">
        <f ca="1">IFERROR(INDEX(Data!$A$10:$O$842,MATCH(CONCATENATE($C347,D$1,$B347),Data!$J$10:$J$842,0),15),"")</f>
        <v/>
      </c>
      <c r="E347" s="52" t="str">
        <f ca="1">IFERROR(INDEX(Data!$A$10:$O$842,MATCH(CONCATENATE($C347,E$1,$B347),Data!$J$10:$J$842,0),15),"")</f>
        <v/>
      </c>
      <c r="F347" s="52" t="str">
        <f ca="1">IFERROR(INDEX(Data!$A$10:$O$842,MATCH(CONCATENATE($C347,F$1,$B347),Data!$J$10:$J$842,0),15),"")</f>
        <v/>
      </c>
      <c r="G347" s="52" t="str">
        <f ca="1">IFERROR(INDEX(Data!$A$10:$O$842,MATCH(CONCATENATE($C347,G$1,$B347),Data!$J$10:$J$842,0),15),"")</f>
        <v/>
      </c>
      <c r="H347" s="52" t="str">
        <f ca="1">IFERROR(INDEX(Data!$A$10:$O$842,MATCH(CONCATENATE($C347,H$1,$B347),Data!$J$10:$J$842,0),15),"")</f>
        <v>TE408(L4T2)(SWP)
711 --- SM</v>
      </c>
      <c r="I347" s="52" t="str">
        <f ca="1">IFERROR(INDEX(Data!$A$10:$O$842,MATCH(CONCATENATE($C347,I$1,$B347),Data!$J$10:$J$842,0),15),"")</f>
        <v/>
      </c>
    </row>
    <row r="348" spans="1:9" ht="39.950000000000003" customHeight="1">
      <c r="A348" s="57">
        <f>COUNTIF($C$1:C348,C348)+1</f>
        <v>51</v>
      </c>
      <c r="B348" s="57" t="str">
        <f t="shared" si="7"/>
        <v>SM</v>
      </c>
      <c r="C348" s="58" t="s">
        <v>15</v>
      </c>
      <c r="D348" s="52" t="str">
        <f ca="1">IFERROR(INDEX(Data!$A$10:$O$842,MATCH(CONCATENATE($C348,D$1,$B348),Data!$J$10:$J$842,0),15),"")</f>
        <v/>
      </c>
      <c r="E348" s="52" t="str">
        <f ca="1">IFERROR(INDEX(Data!$A$10:$O$842,MATCH(CONCATENATE($C348,E$1,$B348),Data!$J$10:$J$842,0),15),"")</f>
        <v/>
      </c>
      <c r="F348" s="52" t="str">
        <f ca="1">IFERROR(INDEX(Data!$A$10:$O$842,MATCH(CONCATENATE($C348,F$1,$B348),Data!$J$10:$J$842,0),15),"")</f>
        <v/>
      </c>
      <c r="G348" s="52" t="str">
        <f ca="1">IFERROR(INDEX(Data!$A$10:$O$842,MATCH(CONCATENATE($C348,G$1,$B348),Data!$J$10:$J$842,0),15),"")</f>
        <v>TE405(L4T1)B
711 --- SM</v>
      </c>
      <c r="H348" s="52" t="str">
        <f ca="1">IFERROR(INDEX(Data!$A$10:$O$842,MATCH(CONCATENATE($C348,H$1,$B348),Data!$J$10:$J$842,0),15),"")</f>
        <v>TE408(L4T2)(SWP)
711 --- SM</v>
      </c>
      <c r="I348" s="52" t="str">
        <f ca="1">IFERROR(INDEX(Data!$A$10:$O$842,MATCH(CONCATENATE($C348,I$1,$B348),Data!$J$10:$J$842,0),15),"")</f>
        <v/>
      </c>
    </row>
    <row r="349" spans="1:9" ht="39.950000000000003" customHeight="1">
      <c r="A349" s="57">
        <f>COUNTIF($C$1:C349,C349)+1</f>
        <v>51</v>
      </c>
      <c r="B349" s="57" t="str">
        <f t="shared" si="7"/>
        <v>SM</v>
      </c>
      <c r="C349" s="58" t="s">
        <v>16</v>
      </c>
      <c r="D349" s="52" t="str">
        <f ca="1">IFERROR(INDEX(Data!$A$10:$O$842,MATCH(CONCATENATE($C349,D$1,$B349),Data!$J$10:$J$842,0),15),"")</f>
        <v/>
      </c>
      <c r="E349" s="52" t="str">
        <f ca="1">IFERROR(INDEX(Data!$A$10:$O$842,MATCH(CONCATENATE($C349,E$1,$B349),Data!$J$10:$J$842,0),15),"")</f>
        <v>TE405(L4T1)B
705 --- SM</v>
      </c>
      <c r="F349" s="52" t="str">
        <f ca="1">IFERROR(INDEX(Data!$A$10:$O$842,MATCH(CONCATENATE($C349,F$1,$B349),Data!$J$10:$J$842,0),15),"")</f>
        <v/>
      </c>
      <c r="G349" s="52" t="str">
        <f ca="1">IFERROR(INDEX(Data!$A$10:$O$842,MATCH(CONCATENATE($C349,G$1,$B349),Data!$J$10:$J$842,0),15),"")</f>
        <v/>
      </c>
      <c r="H349" s="52" t="str">
        <f ca="1">IFERROR(INDEX(Data!$A$10:$O$842,MATCH(CONCATENATE($C349,H$1,$B349),Data!$J$10:$J$842,0),15),"")</f>
        <v/>
      </c>
      <c r="I349" s="52" t="str">
        <f ca="1">IFERROR(INDEX(Data!$A$10:$O$842,MATCH(CONCATENATE($C349,I$1,$B349),Data!$J$10:$J$842,0),15),"")</f>
        <v/>
      </c>
    </row>
    <row r="350" spans="1:9" ht="39.950000000000003" customHeight="1">
      <c r="A350" s="57">
        <f>COUNTIF($C$1:C350,C350)+1</f>
        <v>51</v>
      </c>
      <c r="B350" s="57" t="str">
        <f t="shared" si="7"/>
        <v>SM</v>
      </c>
      <c r="C350" s="58" t="s">
        <v>17</v>
      </c>
      <c r="D350" s="52" t="str">
        <f ca="1">IFERROR(INDEX(Data!$A$10:$O$842,MATCH(CONCATENATE($C350,D$1,$B350),Data!$J$10:$J$842,0),15),"")</f>
        <v/>
      </c>
      <c r="E350" s="52" t="str">
        <f ca="1">IFERROR(INDEX(Data!$A$10:$O$842,MATCH(CONCATENATE($C350,E$1,$B350),Data!$J$10:$J$842,0),15),"")</f>
        <v/>
      </c>
      <c r="F350" s="52" t="str">
        <f ca="1">IFERROR(INDEX(Data!$A$10:$O$842,MATCH(CONCATENATE($C350,F$1,$B350),Data!$J$10:$J$842,0),15),"")</f>
        <v>TE401(L4T1)(WP)
L-Col --- SM</v>
      </c>
      <c r="G350" s="52" t="str">
        <f ca="1">IFERROR(INDEX(Data!$A$10:$O$842,MATCH(CONCATENATE($C350,G$1,$B350),Data!$J$10:$J$842,0),15),"")</f>
        <v>TE401(L4T1)(WP)
L-Col --- SM</v>
      </c>
      <c r="H350" s="52" t="str">
        <f ca="1">IFERROR(INDEX(Data!$A$10:$O$842,MATCH(CONCATENATE($C350,H$1,$B350),Data!$J$10:$J$842,0),15),"")</f>
        <v>TE404(L4T2)(WP)
L-Col --- SM</v>
      </c>
      <c r="I350" s="52" t="str">
        <f ca="1">IFERROR(INDEX(Data!$A$10:$O$842,MATCH(CONCATENATE($C350,I$1,$B350),Data!$J$10:$J$842,0),15),"")</f>
        <v>TE404(L4T2)(WP)
L-Col --- SM</v>
      </c>
    </row>
    <row r="351" spans="1:9" ht="15">
      <c r="A351" s="59"/>
      <c r="B351" s="59"/>
      <c r="C351" s="58"/>
      <c r="D351" s="53"/>
      <c r="E351" s="53"/>
      <c r="F351" s="53"/>
      <c r="G351" s="53"/>
      <c r="H351" s="53"/>
      <c r="I351" s="53"/>
    </row>
    <row r="352" spans="1:9" ht="39.950000000000003" customHeight="1">
      <c r="A352" s="57">
        <f>COUNTIF($C$1:C352,C352)+1</f>
        <v>52</v>
      </c>
      <c r="B352" s="57" t="str">
        <f t="shared" ref="B352:B357" si="8">VLOOKUP(A352,$K$4:$L$73,2,FALSE)</f>
        <v>SM1</v>
      </c>
      <c r="C352" s="58" t="s">
        <v>0</v>
      </c>
      <c r="D352" s="52" t="str">
        <f ca="1">IFERROR(INDEX(Data!$A$10:$O$842,MATCH(CONCATENATE($C352,D$1,$B352),Data!$J$10:$J$842,0),15),"")</f>
        <v/>
      </c>
      <c r="E352" s="52" t="str">
        <f ca="1">IFERROR(INDEX(Data!$A$10:$O$842,MATCH(CONCATENATE($C352,E$1,$B352),Data!$J$10:$J$842,0),15),"")</f>
        <v/>
      </c>
      <c r="F352" s="52" t="str">
        <f ca="1">IFERROR(INDEX(Data!$A$10:$O$842,MATCH(CONCATENATE($C352,F$1,$B352),Data!$J$10:$J$842,0),15),"")</f>
        <v/>
      </c>
      <c r="G352" s="52" t="str">
        <f ca="1">IFERROR(INDEX(Data!$A$10:$O$842,MATCH(CONCATENATE($C352,G$1,$B352),Data!$J$10:$J$842,0),15),"")</f>
        <v/>
      </c>
      <c r="H352" s="52" t="str">
        <f ca="1">IFERROR(INDEX(Data!$A$10:$O$842,MATCH(CONCATENATE($C352,H$1,$B352),Data!$J$10:$J$842,0),15),"")</f>
        <v/>
      </c>
      <c r="I352" s="52" t="str">
        <f ca="1">IFERROR(INDEX(Data!$A$10:$O$842,MATCH(CONCATENATE($C352,I$1,$B352),Data!$J$10:$J$842,0),15),"")</f>
        <v/>
      </c>
    </row>
    <row r="353" spans="1:9" ht="39.950000000000003" customHeight="1">
      <c r="A353" s="57">
        <f>COUNTIF($C$1:C353,C353)+1</f>
        <v>52</v>
      </c>
      <c r="B353" s="57" t="str">
        <f t="shared" si="8"/>
        <v>SM1</v>
      </c>
      <c r="C353" s="58" t="s">
        <v>13</v>
      </c>
      <c r="D353" s="52" t="str">
        <f ca="1">IFERROR(INDEX(Data!$A$10:$O$842,MATCH(CONCATENATE($C353,D$1,$B353),Data!$J$10:$J$842,0),15),"")</f>
        <v>TE212(L2T1)A
L-Yarn1 --- SM1</v>
      </c>
      <c r="E353" s="52" t="str">
        <f ca="1">IFERROR(INDEX(Data!$A$10:$O$842,MATCH(CONCATENATE($C353,E$1,$B353),Data!$J$10:$J$842,0),15),"")</f>
        <v>TE212(L2T1)A
L-Yarn1 --- SM1</v>
      </c>
      <c r="F353" s="52" t="str">
        <f ca="1">IFERROR(INDEX(Data!$A$10:$O$842,MATCH(CONCATENATE($C353,F$1,$B353),Data!$J$10:$J$842,0),15),"")</f>
        <v>TE211(L2T1)B
301P --- SM1</v>
      </c>
      <c r="G353" s="52" t="str">
        <f ca="1">IFERROR(INDEX(Data!$A$10:$O$842,MATCH(CONCATENATE($C353,G$1,$B353),Data!$J$10:$J$842,0),15),"")</f>
        <v>TE211(L2T1)A
301P --- SM1</v>
      </c>
      <c r="H353" s="52" t="str">
        <f ca="1">IFERROR(INDEX(Data!$A$10:$O$842,MATCH(CONCATENATE($C353,H$1,$B353),Data!$J$10:$J$842,0),15),"")</f>
        <v/>
      </c>
      <c r="I353" s="52" t="str">
        <f ca="1">IFERROR(INDEX(Data!$A$10:$O$842,MATCH(CONCATENATE($C353,I$1,$B353),Data!$J$10:$J$842,0),15),"")</f>
        <v/>
      </c>
    </row>
    <row r="354" spans="1:9" ht="39.950000000000003" customHeight="1">
      <c r="A354" s="57">
        <f>COUNTIF($C$1:C354,C354)+1</f>
        <v>52</v>
      </c>
      <c r="B354" s="57" t="str">
        <f t="shared" si="8"/>
        <v>SM1</v>
      </c>
      <c r="C354" s="58" t="s">
        <v>14</v>
      </c>
      <c r="D354" s="52" t="str">
        <f ca="1">IFERROR(INDEX(Data!$A$10:$O$842,MATCH(CONCATENATE($C354,D$1,$B354),Data!$J$10:$J$842,0),15),"")</f>
        <v>TE212(L2T1)B
L-Yarn1 --- SM1</v>
      </c>
      <c r="E354" s="52" t="str">
        <f ca="1">IFERROR(INDEX(Data!$A$10:$O$842,MATCH(CONCATENATE($C354,E$1,$B354),Data!$J$10:$J$842,0),15),"")</f>
        <v>TE212(L2T1)B
L-Yarn1 --- SM1</v>
      </c>
      <c r="F354" s="52" t="str">
        <f ca="1">IFERROR(INDEX(Data!$A$10:$O$842,MATCH(CONCATENATE($C354,F$1,$B354),Data!$J$10:$J$842,0),15),"")</f>
        <v>TE211(L2T1)A
304P --- SM1</v>
      </c>
      <c r="G354" s="52" t="str">
        <f ca="1">IFERROR(INDEX(Data!$A$10:$O$842,MATCH(CONCATENATE($C354,G$1,$B354),Data!$J$10:$J$842,0),15),"")</f>
        <v/>
      </c>
      <c r="H354" s="52" t="str">
        <f ca="1">IFERROR(INDEX(Data!$A$10:$O$842,MATCH(CONCATENATE($C354,H$1,$B354),Data!$J$10:$J$842,0),15),"")</f>
        <v/>
      </c>
      <c r="I354" s="52" t="str">
        <f ca="1">IFERROR(INDEX(Data!$A$10:$O$842,MATCH(CONCATENATE($C354,I$1,$B354),Data!$J$10:$J$842,0),15),"")</f>
        <v/>
      </c>
    </row>
    <row r="355" spans="1:9" ht="39.950000000000003" customHeight="1">
      <c r="A355" s="57">
        <f>COUNTIF($C$1:C355,C355)+1</f>
        <v>52</v>
      </c>
      <c r="B355" s="57" t="str">
        <f t="shared" si="8"/>
        <v>SM1</v>
      </c>
      <c r="C355" s="58" t="s">
        <v>15</v>
      </c>
      <c r="D355" s="52" t="str">
        <f ca="1">IFERROR(INDEX(Data!$A$10:$O$842,MATCH(CONCATENATE($C355,D$1,$B355),Data!$J$10:$J$842,0),15),"")</f>
        <v/>
      </c>
      <c r="E355" s="52" t="str">
        <f ca="1">IFERROR(INDEX(Data!$A$10:$O$842,MATCH(CONCATENATE($C355,E$1,$B355),Data!$J$10:$J$842,0),15),"")</f>
        <v/>
      </c>
      <c r="F355" s="52" t="str">
        <f ca="1">IFERROR(INDEX(Data!$A$10:$O$842,MATCH(CONCATENATE($C355,F$1,$B355),Data!$J$10:$J$842,0),15),"")</f>
        <v/>
      </c>
      <c r="G355" s="52" t="str">
        <f ca="1">IFERROR(INDEX(Data!$A$10:$O$842,MATCH(CONCATENATE($C355,G$1,$B355),Data!$J$10:$J$842,0),15),"")</f>
        <v/>
      </c>
      <c r="H355" s="52" t="str">
        <f ca="1">IFERROR(INDEX(Data!$A$10:$O$842,MATCH(CONCATENATE($C355,H$1,$B355),Data!$J$10:$J$842,0),15),"")</f>
        <v/>
      </c>
      <c r="I355" s="52" t="str">
        <f ca="1">IFERROR(INDEX(Data!$A$10:$O$842,MATCH(CONCATENATE($C355,I$1,$B355),Data!$J$10:$J$842,0),15),"")</f>
        <v/>
      </c>
    </row>
    <row r="356" spans="1:9" ht="39.950000000000003" customHeight="1">
      <c r="A356" s="57">
        <f>COUNTIF($C$1:C356,C356)+1</f>
        <v>52</v>
      </c>
      <c r="B356" s="57" t="str">
        <f t="shared" si="8"/>
        <v>SM1</v>
      </c>
      <c r="C356" s="58" t="s">
        <v>16</v>
      </c>
      <c r="D356" s="52" t="str">
        <f ca="1">IFERROR(INDEX(Data!$A$10:$O$842,MATCH(CONCATENATE($C356,D$1,$B356),Data!$J$10:$J$842,0),15),"")</f>
        <v/>
      </c>
      <c r="E356" s="52" t="str">
        <f ca="1">IFERROR(INDEX(Data!$A$10:$O$842,MATCH(CONCATENATE($C356,E$1,$B356),Data!$J$10:$J$842,0),15),"")</f>
        <v/>
      </c>
      <c r="F356" s="52" t="str">
        <f ca="1">IFERROR(INDEX(Data!$A$10:$O$842,MATCH(CONCATENATE($C356,F$1,$B356),Data!$J$10:$J$842,0),15),"")</f>
        <v>TE211(L2T1)B
702 --- SM1</v>
      </c>
      <c r="G356" s="52" t="str">
        <f ca="1">IFERROR(INDEX(Data!$A$10:$O$842,MATCH(CONCATENATE($C356,G$1,$B356),Data!$J$10:$J$842,0),15),"")</f>
        <v/>
      </c>
      <c r="H356" s="52" t="str">
        <f ca="1">IFERROR(INDEX(Data!$A$10:$O$842,MATCH(CONCATENATE($C356,H$1,$B356),Data!$J$10:$J$842,0),15),"")</f>
        <v/>
      </c>
      <c r="I356" s="52" t="str">
        <f ca="1">IFERROR(INDEX(Data!$A$10:$O$842,MATCH(CONCATENATE($C356,I$1,$B356),Data!$J$10:$J$842,0),15),"")</f>
        <v/>
      </c>
    </row>
    <row r="357" spans="1:9" ht="39.950000000000003" customHeight="1">
      <c r="A357" s="57">
        <f>COUNTIF($C$1:C357,C357)+1</f>
        <v>52</v>
      </c>
      <c r="B357" s="57" t="str">
        <f t="shared" si="8"/>
        <v>SM1</v>
      </c>
      <c r="C357" s="58" t="s">
        <v>17</v>
      </c>
      <c r="D357" s="52" t="str">
        <f ca="1">IFERROR(INDEX(Data!$A$10:$O$842,MATCH(CONCATENATE($C357,D$1,$B357),Data!$J$10:$J$842,0),15),"")</f>
        <v/>
      </c>
      <c r="E357" s="52" t="str">
        <f ca="1">IFERROR(INDEX(Data!$A$10:$O$842,MATCH(CONCATENATE($C357,E$1,$B357),Data!$J$10:$J$842,0),15),"")</f>
        <v/>
      </c>
      <c r="F357" s="52" t="str">
        <f ca="1">IFERROR(INDEX(Data!$A$10:$O$842,MATCH(CONCATENATE($C357,F$1,$B357),Data!$J$10:$J$842,0),15),"")</f>
        <v/>
      </c>
      <c r="G357" s="52" t="str">
        <f ca="1">IFERROR(INDEX(Data!$A$10:$O$842,MATCH(CONCATENATE($C357,G$1,$B357),Data!$J$10:$J$842,0),15),"")</f>
        <v/>
      </c>
      <c r="H357" s="52" t="str">
        <f ca="1">IFERROR(INDEX(Data!$A$10:$O$842,MATCH(CONCATENATE($C357,H$1,$B357),Data!$J$10:$J$842,0),15),"")</f>
        <v/>
      </c>
      <c r="I357" s="52" t="str">
        <f ca="1">IFERROR(INDEX(Data!$A$10:$O$842,MATCH(CONCATENATE($C357,I$1,$B357),Data!$J$10:$J$842,0),15),"")</f>
        <v/>
      </c>
    </row>
    <row r="358" spans="1:9" ht="15">
      <c r="A358" s="59"/>
      <c r="B358" s="59"/>
      <c r="C358" s="58"/>
      <c r="D358" s="53"/>
      <c r="E358" s="53"/>
      <c r="F358" s="53"/>
      <c r="G358" s="53"/>
      <c r="H358" s="53"/>
      <c r="I358" s="53"/>
    </row>
    <row r="359" spans="1:9" ht="39.950000000000003" customHeight="1">
      <c r="A359" s="57">
        <f>COUNTIF($C$1:C359,C359)+1</f>
        <v>53</v>
      </c>
      <c r="B359" s="57" t="str">
        <f t="shared" ref="B359:B364" si="9">VLOOKUP(A359,$K$4:$L$73,2,FALSE)</f>
        <v>SRD</v>
      </c>
      <c r="C359" s="58" t="s">
        <v>0</v>
      </c>
      <c r="D359" s="52" t="str">
        <f ca="1">IFERROR(INDEX(Data!$A$10:$O$842,MATCH(CONCATENATE($C359,D$1,$B359),Data!$J$10:$J$842,0),15),"")</f>
        <v/>
      </c>
      <c r="E359" s="52" t="str">
        <f ca="1">IFERROR(INDEX(Data!$A$10:$O$842,MATCH(CONCATENATE($C359,E$1,$B359),Data!$J$10:$J$842,0),15),"")</f>
        <v/>
      </c>
      <c r="F359" s="52" t="str">
        <f ca="1">IFERROR(INDEX(Data!$A$10:$O$842,MATCH(CONCATENATE($C359,F$1,$B359),Data!$J$10:$J$842,0),15),"")</f>
        <v>STA131(L1T3)E
301P --- SRD</v>
      </c>
      <c r="G359" s="52" t="str">
        <f ca="1">IFERROR(INDEX(Data!$A$10:$O$842,MATCH(CONCATENATE($C359,G$1,$B359),Data!$J$10:$J$842,0),15),"")</f>
        <v>STA131(L1T3)B
301P --- SRD</v>
      </c>
      <c r="H359" s="52" t="str">
        <f ca="1">IFERROR(INDEX(Data!$A$10:$O$842,MATCH(CONCATENATE($C359,H$1,$B359),Data!$J$10:$J$842,0),15),"")</f>
        <v/>
      </c>
      <c r="I359" s="52" t="str">
        <f ca="1">IFERROR(INDEX(Data!$A$10:$O$842,MATCH(CONCATENATE($C359,I$1,$B359),Data!$J$10:$J$842,0),15),"")</f>
        <v>STA131(L1T3)F
301P --- SRD</v>
      </c>
    </row>
    <row r="360" spans="1:9" ht="39.950000000000003" customHeight="1">
      <c r="A360" s="57">
        <f>COUNTIF($C$1:C360,C360)+1</f>
        <v>53</v>
      </c>
      <c r="B360" s="57" t="str">
        <f t="shared" si="9"/>
        <v>SRD</v>
      </c>
      <c r="C360" s="58" t="s">
        <v>13</v>
      </c>
      <c r="D360" s="52" t="str">
        <f ca="1">IFERROR(INDEX(Data!$A$10:$O$842,MATCH(CONCATENATE($C360,D$1,$B360),Data!$J$10:$J$842,0),15),"")</f>
        <v/>
      </c>
      <c r="E360" s="52" t="str">
        <f ca="1">IFERROR(INDEX(Data!$A$10:$O$842,MATCH(CONCATENATE($C360,E$1,$B360),Data!$J$10:$J$842,0),15),"")</f>
        <v/>
      </c>
      <c r="F360" s="52" t="str">
        <f ca="1">IFERROR(INDEX(Data!$A$10:$O$842,MATCH(CONCATENATE($C360,F$1,$B360),Data!$J$10:$J$842,0),15),"")</f>
        <v/>
      </c>
      <c r="G360" s="52" t="str">
        <f ca="1">IFERROR(INDEX(Data!$A$10:$O$842,MATCH(CONCATENATE($C360,G$1,$B360),Data!$J$10:$J$842,0),15),"")</f>
        <v>STA131(L1T3)F
304P --- SRD</v>
      </c>
      <c r="H360" s="52" t="str">
        <f ca="1">IFERROR(INDEX(Data!$A$10:$O$842,MATCH(CONCATENATE($C360,H$1,$B360),Data!$J$10:$J$842,0),15),"")</f>
        <v/>
      </c>
      <c r="I360" s="52" t="str">
        <f ca="1">IFERROR(INDEX(Data!$A$10:$O$842,MATCH(CONCATENATE($C360,I$1,$B360),Data!$J$10:$J$842,0),15),"")</f>
        <v/>
      </c>
    </row>
    <row r="361" spans="1:9" ht="39.950000000000003" customHeight="1">
      <c r="A361" s="57">
        <f>COUNTIF($C$1:C361,C361)+1</f>
        <v>53</v>
      </c>
      <c r="B361" s="57" t="str">
        <f t="shared" si="9"/>
        <v>SRD</v>
      </c>
      <c r="C361" s="58" t="s">
        <v>14</v>
      </c>
      <c r="D361" s="52" t="str">
        <f ca="1">IFERROR(INDEX(Data!$A$10:$O$842,MATCH(CONCATENATE($C361,D$1,$B361),Data!$J$10:$J$842,0),15),"")</f>
        <v/>
      </c>
      <c r="E361" s="52" t="str">
        <f ca="1">IFERROR(INDEX(Data!$A$10:$O$842,MATCH(CONCATENATE($C361,E$1,$B361),Data!$J$10:$J$842,0),15),"")</f>
        <v/>
      </c>
      <c r="F361" s="52" t="str">
        <f ca="1">IFERROR(INDEX(Data!$A$10:$O$842,MATCH(CONCATENATE($C361,F$1,$B361),Data!$J$10:$J$842,0),15),"")</f>
        <v/>
      </c>
      <c r="G361" s="52" t="str">
        <f ca="1">IFERROR(INDEX(Data!$A$10:$O$842,MATCH(CONCATENATE($C361,G$1,$B361),Data!$J$10:$J$842,0),15),"")</f>
        <v/>
      </c>
      <c r="H361" s="52" t="str">
        <f ca="1">IFERROR(INDEX(Data!$A$10:$O$842,MATCH(CONCATENATE($C361,H$1,$B361),Data!$J$10:$J$842,0),15),"")</f>
        <v>STA131(L1T3)D
301P --- SRD</v>
      </c>
      <c r="I361" s="52" t="str">
        <f ca="1">IFERROR(INDEX(Data!$A$10:$O$842,MATCH(CONCATENATE($C361,I$1,$B361),Data!$J$10:$J$842,0),15),"")</f>
        <v>STA131(L1T3)E
301P --- SRD</v>
      </c>
    </row>
    <row r="362" spans="1:9" ht="39.950000000000003" customHeight="1">
      <c r="A362" s="57">
        <f>COUNTIF($C$1:C362,C362)+1</f>
        <v>53</v>
      </c>
      <c r="B362" s="57" t="str">
        <f t="shared" si="9"/>
        <v>SRD</v>
      </c>
      <c r="C362" s="58" t="s">
        <v>15</v>
      </c>
      <c r="D362" s="52" t="str">
        <f ca="1">IFERROR(INDEX(Data!$A$10:$O$842,MATCH(CONCATENATE($C362,D$1,$B362),Data!$J$10:$J$842,0),15),"")</f>
        <v/>
      </c>
      <c r="E362" s="52" t="str">
        <f ca="1">IFERROR(INDEX(Data!$A$10:$O$842,MATCH(CONCATENATE($C362,E$1,$B362),Data!$J$10:$J$842,0),15),"")</f>
        <v/>
      </c>
      <c r="F362" s="52" t="str">
        <f ca="1">IFERROR(INDEX(Data!$A$10:$O$842,MATCH(CONCATENATE($C362,F$1,$B362),Data!$J$10:$J$842,0),15),"")</f>
        <v/>
      </c>
      <c r="G362" s="52" t="str">
        <f ca="1">IFERROR(INDEX(Data!$A$10:$O$842,MATCH(CONCATENATE($C362,G$1,$B362),Data!$J$10:$J$842,0),15),"")</f>
        <v/>
      </c>
      <c r="H362" s="52" t="str">
        <f ca="1">IFERROR(INDEX(Data!$A$10:$O$842,MATCH(CONCATENATE($C362,H$1,$B362),Data!$J$10:$J$842,0),15),"")</f>
        <v/>
      </c>
      <c r="I362" s="52" t="str">
        <f ca="1">IFERROR(INDEX(Data!$A$10:$O$842,MATCH(CONCATENATE($C362,I$1,$B362),Data!$J$10:$J$842,0),15),"")</f>
        <v>STA131(L1T3)D
301P --- SRD</v>
      </c>
    </row>
    <row r="363" spans="1:9" ht="39.950000000000003" customHeight="1">
      <c r="A363" s="57">
        <f>COUNTIF($C$1:C363,C363)+1</f>
        <v>53</v>
      </c>
      <c r="B363" s="57" t="str">
        <f t="shared" si="9"/>
        <v>SRD</v>
      </c>
      <c r="C363" s="58" t="s">
        <v>16</v>
      </c>
      <c r="D363" s="52" t="str">
        <f ca="1">IFERROR(INDEX(Data!$A$10:$O$842,MATCH(CONCATENATE($C363,D$1,$B363),Data!$J$10:$J$842,0),15),"")</f>
        <v/>
      </c>
      <c r="E363" s="52" t="str">
        <f ca="1">IFERROR(INDEX(Data!$A$10:$O$842,MATCH(CONCATENATE($C363,E$1,$B363),Data!$J$10:$J$842,0),15),"")</f>
        <v/>
      </c>
      <c r="F363" s="52" t="str">
        <f ca="1">IFERROR(INDEX(Data!$A$10:$O$842,MATCH(CONCATENATE($C363,F$1,$B363),Data!$J$10:$J$842,0),15),"")</f>
        <v/>
      </c>
      <c r="G363" s="52" t="str">
        <f ca="1">IFERROR(INDEX(Data!$A$10:$O$842,MATCH(CONCATENATE($C363,G$1,$B363),Data!$J$10:$J$842,0),15),"")</f>
        <v/>
      </c>
      <c r="H363" s="52" t="str">
        <f ca="1">IFERROR(INDEX(Data!$A$10:$O$842,MATCH(CONCATENATE($C363,H$1,$B363),Data!$J$10:$J$842,0),15),"")</f>
        <v/>
      </c>
      <c r="I363" s="52" t="str">
        <f ca="1">IFERROR(INDEX(Data!$A$10:$O$842,MATCH(CONCATENATE($C363,I$1,$B363),Data!$J$10:$J$842,0),15),"")</f>
        <v/>
      </c>
    </row>
    <row r="364" spans="1:9" ht="39.950000000000003" customHeight="1">
      <c r="A364" s="57">
        <f>COUNTIF($C$1:C364,C364)+1</f>
        <v>53</v>
      </c>
      <c r="B364" s="57" t="str">
        <f t="shared" si="9"/>
        <v>SRD</v>
      </c>
      <c r="C364" s="58" t="s">
        <v>17</v>
      </c>
      <c r="D364" s="52" t="str">
        <f ca="1">IFERROR(INDEX(Data!$A$10:$O$842,MATCH(CONCATENATE($C364,D$1,$B364),Data!$J$10:$J$842,0),15),"")</f>
        <v/>
      </c>
      <c r="E364" s="52" t="str">
        <f ca="1">IFERROR(INDEX(Data!$A$10:$O$842,MATCH(CONCATENATE($C364,E$1,$B364),Data!$J$10:$J$842,0),15),"")</f>
        <v/>
      </c>
      <c r="F364" s="52" t="str">
        <f ca="1">IFERROR(INDEX(Data!$A$10:$O$842,MATCH(CONCATENATE($C364,F$1,$B364),Data!$J$10:$J$842,0),15),"")</f>
        <v/>
      </c>
      <c r="G364" s="52" t="str">
        <f ca="1">IFERROR(INDEX(Data!$A$10:$O$842,MATCH(CONCATENATE($C364,G$1,$B364),Data!$J$10:$J$842,0),15),"")</f>
        <v/>
      </c>
      <c r="H364" s="52" t="str">
        <f ca="1">IFERROR(INDEX(Data!$A$10:$O$842,MATCH(CONCATENATE($C364,H$1,$B364),Data!$J$10:$J$842,0),15),"")</f>
        <v/>
      </c>
      <c r="I364" s="52" t="str">
        <f ca="1">IFERROR(INDEX(Data!$A$10:$O$842,MATCH(CONCATENATE($C364,I$1,$B364),Data!$J$10:$J$842,0),15),"")</f>
        <v/>
      </c>
    </row>
    <row r="365" spans="1:9" ht="15">
      <c r="A365" s="59"/>
      <c r="B365" s="59"/>
      <c r="C365" s="58"/>
      <c r="D365" s="53"/>
      <c r="E365" s="53"/>
      <c r="F365" s="53"/>
      <c r="G365" s="53"/>
      <c r="H365" s="53"/>
      <c r="I365" s="53"/>
    </row>
    <row r="366" spans="1:9" ht="39.950000000000003" customHeight="1">
      <c r="A366" s="57">
        <f>COUNTIF($C$1:C366,C366)+1</f>
        <v>54</v>
      </c>
      <c r="B366" s="57" t="str">
        <f t="shared" ref="B366:B371" si="10">VLOOKUP(A366,$K$4:$L$73,2,FALSE)</f>
        <v>SS</v>
      </c>
      <c r="C366" s="58" t="s">
        <v>0</v>
      </c>
      <c r="D366" s="52" t="str">
        <f ca="1">IFERROR(INDEX(Data!$A$10:$O$842,MATCH(CONCATENATE($C366,D$1,$B366),Data!$J$10:$J$842,0),15),"")</f>
        <v/>
      </c>
      <c r="E366" s="52" t="str">
        <f ca="1">IFERROR(INDEX(Data!$A$10:$O$842,MATCH(CONCATENATE($C366,E$1,$B366),Data!$J$10:$J$842,0),15),"")</f>
        <v/>
      </c>
      <c r="F366" s="52" t="str">
        <f ca="1">IFERROR(INDEX(Data!$A$10:$O$842,MATCH(CONCATENATE($C366,F$1,$B366),Data!$J$10:$J$842,0),15),"")</f>
        <v/>
      </c>
      <c r="G366" s="52" t="str">
        <f ca="1">IFERROR(INDEX(Data!$A$10:$O$842,MATCH(CONCATENATE($C366,G$1,$B366),Data!$J$10:$J$842,0),15),"")</f>
        <v/>
      </c>
      <c r="H366" s="52" t="str">
        <f ca="1">IFERROR(INDEX(Data!$A$10:$O$842,MATCH(CONCATENATE($C366,H$1,$B366),Data!$J$10:$J$842,0),15),"")</f>
        <v/>
      </c>
      <c r="I366" s="52" t="str">
        <f ca="1">IFERROR(INDEX(Data!$A$10:$O$842,MATCH(CONCATENATE($C366,I$1,$B366),Data!$J$10:$J$842,0),15),"")</f>
        <v/>
      </c>
    </row>
    <row r="367" spans="1:9" ht="39.950000000000003" customHeight="1">
      <c r="A367" s="57">
        <f>COUNTIF($C$1:C367,C367)+1</f>
        <v>54</v>
      </c>
      <c r="B367" s="57" t="str">
        <f t="shared" si="10"/>
        <v>SS</v>
      </c>
      <c r="C367" s="58" t="s">
        <v>13</v>
      </c>
      <c r="D367" s="52" t="str">
        <f ca="1">IFERROR(INDEX(Data!$A$10:$O$842,MATCH(CONCATENATE($C367,D$1,$B367),Data!$J$10:$J$842,0),15),"")</f>
        <v/>
      </c>
      <c r="E367" s="52" t="str">
        <f ca="1">IFERROR(INDEX(Data!$A$10:$O$842,MATCH(CONCATENATE($C367,E$1,$B367),Data!$J$10:$J$842,0),15),"")</f>
        <v/>
      </c>
      <c r="F367" s="52" t="str">
        <f ca="1">IFERROR(INDEX(Data!$A$10:$O$842,MATCH(CONCATENATE($C367,F$1,$B367),Data!$J$10:$J$842,0),15),"")</f>
        <v/>
      </c>
      <c r="G367" s="52" t="str">
        <f ca="1">IFERROR(INDEX(Data!$A$10:$O$842,MATCH(CONCATENATE($C367,G$1,$B367),Data!$J$10:$J$842,0),15),"")</f>
        <v/>
      </c>
      <c r="H367" s="52" t="str">
        <f ca="1">IFERROR(INDEX(Data!$A$10:$O$842,MATCH(CONCATENATE($C367,H$1,$B367),Data!$J$10:$J$842,0),15),"")</f>
        <v/>
      </c>
      <c r="I367" s="52" t="str">
        <f ca="1">IFERROR(INDEX(Data!$A$10:$O$842,MATCH(CONCATENATE($C367,I$1,$B367),Data!$J$10:$J$842,0),15),"")</f>
        <v/>
      </c>
    </row>
    <row r="368" spans="1:9" ht="39.950000000000003" customHeight="1">
      <c r="A368" s="57">
        <f>COUNTIF($C$1:C368,C368)+1</f>
        <v>54</v>
      </c>
      <c r="B368" s="57" t="str">
        <f t="shared" si="10"/>
        <v>SS</v>
      </c>
      <c r="C368" s="58" t="s">
        <v>14</v>
      </c>
      <c r="D368" s="52" t="str">
        <f ca="1">IFERROR(INDEX(Data!$A$10:$O$842,MATCH(CONCATENATE($C368,D$1,$B368),Data!$J$10:$J$842,0),15),"")</f>
        <v>TE310(L3T3)B
705 --- SS</v>
      </c>
      <c r="E368" s="52" t="str">
        <f ca="1">IFERROR(INDEX(Data!$A$10:$O$842,MATCH(CONCATENATE($C368,E$1,$B368),Data!$J$10:$J$842,0),15),"")</f>
        <v>TE310(L3T3)A
705 --- SS</v>
      </c>
      <c r="F368" s="52" t="str">
        <f ca="1">IFERROR(INDEX(Data!$A$10:$O$842,MATCH(CONCATENATE($C368,F$1,$B368),Data!$J$10:$J$842,0),15),"")</f>
        <v/>
      </c>
      <c r="G368" s="52" t="str">
        <f ca="1">IFERROR(INDEX(Data!$A$10:$O$842,MATCH(CONCATENATE($C368,G$1,$B368),Data!$J$10:$J$842,0),15),"")</f>
        <v/>
      </c>
      <c r="H368" s="52" t="str">
        <f ca="1">IFERROR(INDEX(Data!$A$10:$O$842,MATCH(CONCATENATE($C368,H$1,$B368),Data!$J$10:$J$842,0),15),"")</f>
        <v/>
      </c>
      <c r="I368" s="52" t="str">
        <f ca="1">IFERROR(INDEX(Data!$A$10:$O$842,MATCH(CONCATENATE($C368,I$1,$B368),Data!$J$10:$J$842,0),15),"")</f>
        <v/>
      </c>
    </row>
    <row r="369" spans="1:9" ht="39.950000000000003" customHeight="1">
      <c r="A369" s="57">
        <f>COUNTIF($C$1:C369,C369)+1</f>
        <v>54</v>
      </c>
      <c r="B369" s="57" t="str">
        <f t="shared" si="10"/>
        <v>SS</v>
      </c>
      <c r="C369" s="58" t="s">
        <v>15</v>
      </c>
      <c r="D369" s="52" t="str">
        <f ca="1">IFERROR(INDEX(Data!$A$10:$O$842,MATCH(CONCATENATE($C369,D$1,$B369),Data!$J$10:$J$842,0),15),"")</f>
        <v>TE310(L3T3)A
704 --- SS</v>
      </c>
      <c r="E369" s="52" t="str">
        <f ca="1">IFERROR(INDEX(Data!$A$10:$O$842,MATCH(CONCATENATE($C369,E$1,$B369),Data!$J$10:$J$842,0),15),"")</f>
        <v>TE310(L3T3)C
704 --- SS</v>
      </c>
      <c r="F369" s="52" t="str">
        <f ca="1">IFERROR(INDEX(Data!$A$10:$O$842,MATCH(CONCATENATE($C369,F$1,$B369),Data!$J$10:$J$842,0),15),"")</f>
        <v>TE310(L3T3)D
704 --- SS</v>
      </c>
      <c r="G369" s="52" t="str">
        <f ca="1">IFERROR(INDEX(Data!$A$10:$O$842,MATCH(CONCATENATE($C369,G$1,$B369),Data!$J$10:$J$842,0),15),"")</f>
        <v/>
      </c>
      <c r="H369" s="52" t="str">
        <f ca="1">IFERROR(INDEX(Data!$A$10:$O$842,MATCH(CONCATENATE($C369,H$1,$B369),Data!$J$10:$J$842,0),15),"")</f>
        <v/>
      </c>
      <c r="I369" s="52" t="str">
        <f ca="1">IFERROR(INDEX(Data!$A$10:$O$842,MATCH(CONCATENATE($C369,I$1,$B369),Data!$J$10:$J$842,0),15),"")</f>
        <v/>
      </c>
    </row>
    <row r="370" spans="1:9" ht="39.950000000000003" customHeight="1">
      <c r="A370" s="57">
        <f>COUNTIF($C$1:C370,C370)+1</f>
        <v>54</v>
      </c>
      <c r="B370" s="57" t="str">
        <f t="shared" si="10"/>
        <v>SS</v>
      </c>
      <c r="C370" s="58" t="s">
        <v>16</v>
      </c>
      <c r="D370" s="52" t="str">
        <f ca="1">IFERROR(INDEX(Data!$A$10:$O$842,MATCH(CONCATENATE($C370,D$1,$B370),Data!$J$10:$J$842,0),15),"")</f>
        <v>TE310(L3T3)B
704 --- SS</v>
      </c>
      <c r="E370" s="52" t="str">
        <f ca="1">IFERROR(INDEX(Data!$A$10:$O$842,MATCH(CONCATENATE($C370,E$1,$B370),Data!$J$10:$J$842,0),15),"")</f>
        <v>TE310(L3T3)C
704 --- SS</v>
      </c>
      <c r="F370" s="52" t="str">
        <f ca="1">IFERROR(INDEX(Data!$A$10:$O$842,MATCH(CONCATENATE($C370,F$1,$B370),Data!$J$10:$J$842,0),15),"")</f>
        <v>TE310(L3T3)D
704 --- SS</v>
      </c>
      <c r="G370" s="52" t="str">
        <f ca="1">IFERROR(INDEX(Data!$A$10:$O$842,MATCH(CONCATENATE($C370,G$1,$B370),Data!$J$10:$J$842,0),15),"")</f>
        <v/>
      </c>
      <c r="H370" s="52" t="str">
        <f ca="1">IFERROR(INDEX(Data!$A$10:$O$842,MATCH(CONCATENATE($C370,H$1,$B370),Data!$J$10:$J$842,0),15),"")</f>
        <v/>
      </c>
      <c r="I370" s="52" t="str">
        <f ca="1">IFERROR(INDEX(Data!$A$10:$O$842,MATCH(CONCATENATE($C370,I$1,$B370),Data!$J$10:$J$842,0),15),"")</f>
        <v/>
      </c>
    </row>
    <row r="371" spans="1:9" ht="39.950000000000003" customHeight="1">
      <c r="A371" s="57">
        <f>COUNTIF($C$1:C371,C371)+1</f>
        <v>54</v>
      </c>
      <c r="B371" s="57" t="str">
        <f t="shared" si="10"/>
        <v>SS</v>
      </c>
      <c r="C371" s="58" t="s">
        <v>17</v>
      </c>
      <c r="D371" s="52" t="str">
        <f ca="1">IFERROR(INDEX(Data!$A$10:$O$842,MATCH(CONCATENATE($C371,D$1,$B371),Data!$J$10:$J$842,0),15),"")</f>
        <v/>
      </c>
      <c r="E371" s="52" t="str">
        <f ca="1">IFERROR(INDEX(Data!$A$10:$O$842,MATCH(CONCATENATE($C371,E$1,$B371),Data!$J$10:$J$842,0),15),"")</f>
        <v/>
      </c>
      <c r="F371" s="52" t="str">
        <f ca="1">IFERROR(INDEX(Data!$A$10:$O$842,MATCH(CONCATENATE($C371,F$1,$B371),Data!$J$10:$J$842,0),15),"")</f>
        <v/>
      </c>
      <c r="G371" s="52" t="str">
        <f ca="1">IFERROR(INDEX(Data!$A$10:$O$842,MATCH(CONCATENATE($C371,G$1,$B371),Data!$J$10:$J$842,0),15),"")</f>
        <v/>
      </c>
      <c r="H371" s="52" t="str">
        <f ca="1">IFERROR(INDEX(Data!$A$10:$O$842,MATCH(CONCATENATE($C371,H$1,$B371),Data!$J$10:$J$842,0),15),"")</f>
        <v/>
      </c>
      <c r="I371" s="52" t="str">
        <f ca="1">IFERROR(INDEX(Data!$A$10:$O$842,MATCH(CONCATENATE($C371,I$1,$B371),Data!$J$10:$J$842,0),15),"")</f>
        <v/>
      </c>
    </row>
    <row r="372" spans="1:9" ht="15">
      <c r="A372" s="59"/>
      <c r="B372" s="59"/>
      <c r="C372" s="58"/>
      <c r="D372" s="53"/>
      <c r="E372" s="53"/>
      <c r="F372" s="53"/>
      <c r="G372" s="53"/>
      <c r="H372" s="53"/>
      <c r="I372" s="53"/>
    </row>
    <row r="373" spans="1:9" ht="39.950000000000003" customHeight="1">
      <c r="A373" s="57">
        <f>COUNTIF($C$1:C373,C373)+1</f>
        <v>55</v>
      </c>
      <c r="B373" s="57" t="str">
        <f t="shared" ref="B373:B378" si="11">VLOOKUP(A373,$K$4:$L$73,2,FALSE)</f>
        <v>SS1</v>
      </c>
      <c r="C373" s="58" t="s">
        <v>0</v>
      </c>
      <c r="D373" s="52" t="str">
        <f ca="1">IFERROR(INDEX(Data!$A$10:$O$842,MATCH(CONCATENATE($C373,D$1,$B373),Data!$J$10:$J$842,0),15),"")</f>
        <v/>
      </c>
      <c r="E373" s="52" t="str">
        <f ca="1">IFERROR(INDEX(Data!$A$10:$O$842,MATCH(CONCATENATE($C373,E$1,$B373),Data!$J$10:$J$842,0),15),"")</f>
        <v/>
      </c>
      <c r="F373" s="52" t="str">
        <f ca="1">IFERROR(INDEX(Data!$A$10:$O$842,MATCH(CONCATENATE($C373,F$1,$B373),Data!$J$10:$J$842,0),15),"")</f>
        <v/>
      </c>
      <c r="G373" s="52" t="str">
        <f ca="1">IFERROR(INDEX(Data!$A$10:$O$842,MATCH(CONCATENATE($C373,G$1,$B373),Data!$J$10:$J$842,0),15),"")</f>
        <v/>
      </c>
      <c r="H373" s="52" t="str">
        <f ca="1">IFERROR(INDEX(Data!$A$10:$O$842,MATCH(CONCATENATE($C373,H$1,$B373),Data!$J$10:$J$842,0),15),"")</f>
        <v/>
      </c>
      <c r="I373" s="52" t="str">
        <f ca="1">IFERROR(INDEX(Data!$A$10:$O$842,MATCH(CONCATENATE($C373,I$1,$B373),Data!$J$10:$J$842,0),15),"")</f>
        <v/>
      </c>
    </row>
    <row r="374" spans="1:9" ht="39.950000000000003" customHeight="1">
      <c r="A374" s="57">
        <f>COUNTIF($C$1:C374,C374)+1</f>
        <v>55</v>
      </c>
      <c r="B374" s="57" t="str">
        <f t="shared" si="11"/>
        <v>SS1</v>
      </c>
      <c r="C374" s="58" t="s">
        <v>13</v>
      </c>
      <c r="D374" s="52" t="str">
        <f ca="1">IFERROR(INDEX(Data!$A$10:$O$842,MATCH(CONCATENATE($C374,D$1,$B374),Data!$J$10:$J$842,0),15),"")</f>
        <v/>
      </c>
      <c r="E374" s="52" t="str">
        <f ca="1">IFERROR(INDEX(Data!$A$10:$O$842,MATCH(CONCATENATE($C374,E$1,$B374),Data!$J$10:$J$842,0),15),"")</f>
        <v/>
      </c>
      <c r="F374" s="52" t="str">
        <f ca="1">IFERROR(INDEX(Data!$A$10:$O$842,MATCH(CONCATENATE($C374,F$1,$B374),Data!$J$10:$J$842,0),15),"")</f>
        <v/>
      </c>
      <c r="G374" s="52" t="str">
        <f ca="1">IFERROR(INDEX(Data!$A$10:$O$842,MATCH(CONCATENATE($C374,G$1,$B374),Data!$J$10:$J$842,0),15),"")</f>
        <v/>
      </c>
      <c r="H374" s="52" t="str">
        <f ca="1">IFERROR(INDEX(Data!$A$10:$O$842,MATCH(CONCATENATE($C374,H$1,$B374),Data!$J$10:$J$842,0),15),"")</f>
        <v/>
      </c>
      <c r="I374" s="52" t="str">
        <f ca="1">IFERROR(INDEX(Data!$A$10:$O$842,MATCH(CONCATENATE($C374,I$1,$B374),Data!$J$10:$J$842,0),15),"")</f>
        <v/>
      </c>
    </row>
    <row r="375" spans="1:9" ht="39.950000000000003" customHeight="1">
      <c r="A375" s="57">
        <f>COUNTIF($C$1:C375,C375)+1</f>
        <v>55</v>
      </c>
      <c r="B375" s="57" t="str">
        <f t="shared" si="11"/>
        <v>SS1</v>
      </c>
      <c r="C375" s="58" t="s">
        <v>14</v>
      </c>
      <c r="D375" s="52" t="str">
        <f ca="1">IFERROR(INDEX(Data!$A$10:$O$842,MATCH(CONCATENATE($C375,D$1,$B375),Data!$J$10:$J$842,0),15),"")</f>
        <v>TE305(L3T1)A
704 --- SS1</v>
      </c>
      <c r="E375" s="52" t="str">
        <f ca="1">IFERROR(INDEX(Data!$A$10:$O$842,MATCH(CONCATENATE($C375,E$1,$B375),Data!$J$10:$J$842,0),15),"")</f>
        <v>TE212(L2T2)A
704 --- SS1</v>
      </c>
      <c r="F375" s="52" t="str">
        <f ca="1">IFERROR(INDEX(Data!$A$10:$O$842,MATCH(CONCATENATE($C375,F$1,$B375),Data!$J$10:$J$842,0),15),"")</f>
        <v>TE306(L3T1)B
704 --- SS1</v>
      </c>
      <c r="G375" s="52" t="str">
        <f ca="1">IFERROR(INDEX(Data!$A$10:$O$842,MATCH(CONCATENATE($C375,G$1,$B375),Data!$J$10:$J$842,0),15),"")</f>
        <v/>
      </c>
      <c r="H375" s="52" t="str">
        <f ca="1">IFERROR(INDEX(Data!$A$10:$O$842,MATCH(CONCATENATE($C375,H$1,$B375),Data!$J$10:$J$842,0),15),"")</f>
        <v/>
      </c>
      <c r="I375" s="52" t="str">
        <f ca="1">IFERROR(INDEX(Data!$A$10:$O$842,MATCH(CONCATENATE($C375,I$1,$B375),Data!$J$10:$J$842,0),15),"")</f>
        <v/>
      </c>
    </row>
    <row r="376" spans="1:9" ht="39.950000000000003" customHeight="1">
      <c r="A376" s="57">
        <f>COUNTIF($C$1:C376,C376)+1</f>
        <v>55</v>
      </c>
      <c r="B376" s="57" t="str">
        <f t="shared" si="11"/>
        <v>SS1</v>
      </c>
      <c r="C376" s="58" t="s">
        <v>15</v>
      </c>
      <c r="D376" s="52" t="str">
        <f ca="1">IFERROR(INDEX(Data!$A$10:$O$842,MATCH(CONCATENATE($C376,D$1,$B376),Data!$J$10:$J$842,0),15),"")</f>
        <v/>
      </c>
      <c r="E376" s="52" t="str">
        <f ca="1">IFERROR(INDEX(Data!$A$10:$O$842,MATCH(CONCATENATE($C376,E$1,$B376),Data!$J$10:$J$842,0),15),"")</f>
        <v/>
      </c>
      <c r="F376" s="52" t="str">
        <f ca="1">IFERROR(INDEX(Data!$A$10:$O$842,MATCH(CONCATENATE($C376,F$1,$B376),Data!$J$10:$J$842,0),15),"")</f>
        <v/>
      </c>
      <c r="G376" s="52" t="str">
        <f ca="1">IFERROR(INDEX(Data!$A$10:$O$842,MATCH(CONCATENATE($C376,G$1,$B376),Data!$J$10:$J$842,0),15),"")</f>
        <v/>
      </c>
      <c r="H376" s="52" t="str">
        <f ca="1">IFERROR(INDEX(Data!$A$10:$O$842,MATCH(CONCATENATE($C376,H$1,$B376),Data!$J$10:$J$842,0),15),"")</f>
        <v/>
      </c>
      <c r="I376" s="52" t="str">
        <f ca="1">IFERROR(INDEX(Data!$A$10:$O$842,MATCH(CONCATENATE($C376,I$1,$B376),Data!$J$10:$J$842,0),15),"")</f>
        <v/>
      </c>
    </row>
    <row r="377" spans="1:9" ht="39.950000000000003" customHeight="1">
      <c r="A377" s="57">
        <f>COUNTIF($C$1:C377,C377)+1</f>
        <v>55</v>
      </c>
      <c r="B377" s="57" t="str">
        <f t="shared" si="11"/>
        <v>SS1</v>
      </c>
      <c r="C377" s="58" t="s">
        <v>16</v>
      </c>
      <c r="D377" s="52" t="str">
        <f ca="1">IFERROR(INDEX(Data!$A$10:$O$842,MATCH(CONCATENATE($C377,D$1,$B377),Data!$J$10:$J$842,0),15),"")</f>
        <v>TE306(L3T1)C
702 --- SS1</v>
      </c>
      <c r="E377" s="52" t="str">
        <f ca="1">IFERROR(INDEX(Data!$A$10:$O$842,MATCH(CONCATENATE($C377,E$1,$B377),Data!$J$10:$J$842,0),15),"")</f>
        <v>TE306(L3T1)B
702 --- SS1</v>
      </c>
      <c r="F377" s="52" t="str">
        <f ca="1">IFERROR(INDEX(Data!$A$10:$O$842,MATCH(CONCATENATE($C377,F$1,$B377),Data!$J$10:$J$842,0),15),"")</f>
        <v/>
      </c>
      <c r="G377" s="52" t="str">
        <f ca="1">IFERROR(INDEX(Data!$A$10:$O$842,MATCH(CONCATENATE($C377,G$1,$B377),Data!$J$10:$J$842,0),15),"")</f>
        <v>TE306(L3T1)A
703 --- SS1</v>
      </c>
      <c r="H377" s="52" t="str">
        <f ca="1">IFERROR(INDEX(Data!$A$10:$O$842,MATCH(CONCATENATE($C377,H$1,$B377),Data!$J$10:$J$842,0),15),"")</f>
        <v/>
      </c>
      <c r="I377" s="52" t="str">
        <f ca="1">IFERROR(INDEX(Data!$A$10:$O$842,MATCH(CONCATENATE($C377,I$1,$B377),Data!$J$10:$J$842,0),15),"")</f>
        <v/>
      </c>
    </row>
    <row r="378" spans="1:9" ht="39.950000000000003" customHeight="1">
      <c r="A378" s="57">
        <f>COUNTIF($C$1:C378,C378)+1</f>
        <v>55</v>
      </c>
      <c r="B378" s="57" t="str">
        <f t="shared" si="11"/>
        <v>SS1</v>
      </c>
      <c r="C378" s="58" t="s">
        <v>17</v>
      </c>
      <c r="D378" s="52" t="str">
        <f ca="1">IFERROR(INDEX(Data!$A$10:$O$842,MATCH(CONCATENATE($C378,D$1,$B378),Data!$J$10:$J$842,0),15),"")</f>
        <v>TE305(L3T1)C
702 --- SS1</v>
      </c>
      <c r="E378" s="52" t="str">
        <f ca="1">IFERROR(INDEX(Data!$A$10:$O$842,MATCH(CONCATENATE($C378,E$1,$B378),Data!$J$10:$J$842,0),15),"")</f>
        <v/>
      </c>
      <c r="F378" s="52" t="str">
        <f ca="1">IFERROR(INDEX(Data!$A$10:$O$842,MATCH(CONCATENATE($C378,F$1,$B378),Data!$J$10:$J$842,0),15),"")</f>
        <v>TE212(L2T2)A
701 --- SS1</v>
      </c>
      <c r="G378" s="52" t="str">
        <f ca="1">IFERROR(INDEX(Data!$A$10:$O$842,MATCH(CONCATENATE($C378,G$1,$B378),Data!$J$10:$J$842,0),15),"")</f>
        <v/>
      </c>
      <c r="H378" s="52" t="str">
        <f ca="1">IFERROR(INDEX(Data!$A$10:$O$842,MATCH(CONCATENATE($C378,H$1,$B378),Data!$J$10:$J$842,0),15),"")</f>
        <v/>
      </c>
      <c r="I378" s="52" t="str">
        <f ca="1">IFERROR(INDEX(Data!$A$10:$O$842,MATCH(CONCATENATE($C378,I$1,$B378),Data!$J$10:$J$842,0),15),"")</f>
        <v/>
      </c>
    </row>
    <row r="379" spans="1:9" ht="15">
      <c r="A379" s="59"/>
      <c r="B379" s="59"/>
      <c r="C379" s="58"/>
      <c r="D379" s="53"/>
      <c r="E379" s="53"/>
      <c r="F379" s="53"/>
      <c r="G379" s="53"/>
      <c r="H379" s="53"/>
      <c r="I379" s="53"/>
    </row>
    <row r="380" spans="1:9" ht="39.950000000000003" customHeight="1">
      <c r="A380" s="57">
        <f>COUNTIF($C$1:C380,C380)+1</f>
        <v>56</v>
      </c>
      <c r="B380" s="57" t="str">
        <f t="shared" ref="B380:B385" si="12">VLOOKUP(A380,$K$4:$L$73,2,FALSE)</f>
        <v>SSS</v>
      </c>
      <c r="C380" s="58" t="s">
        <v>0</v>
      </c>
      <c r="D380" s="52" t="str">
        <f ca="1">IFERROR(INDEX(Data!$A$10:$O$842,MATCH(CONCATENATE($C380,D$1,$B380),Data!$J$10:$J$842,0),15),"")</f>
        <v/>
      </c>
      <c r="E380" s="52" t="str">
        <f ca="1">IFERROR(INDEX(Data!$A$10:$O$842,MATCH(CONCATENATE($C380,E$1,$B380),Data!$J$10:$J$842,0),15),"")</f>
        <v/>
      </c>
      <c r="F380" s="52" t="str">
        <f ca="1">IFERROR(INDEX(Data!$A$10:$O$842,MATCH(CONCATENATE($C380,F$1,$B380),Data!$J$10:$J$842,0),15),"")</f>
        <v/>
      </c>
      <c r="G380" s="52" t="str">
        <f ca="1">IFERROR(INDEX(Data!$A$10:$O$842,MATCH(CONCATENATE($C380,G$1,$B380),Data!$J$10:$J$842,0),15),"")</f>
        <v/>
      </c>
      <c r="H380" s="52" t="str">
        <f ca="1">IFERROR(INDEX(Data!$A$10:$O$842,MATCH(CONCATENATE($C380,H$1,$B380),Data!$J$10:$J$842,0),15),"")</f>
        <v/>
      </c>
      <c r="I380" s="52" t="str">
        <f ca="1">IFERROR(INDEX(Data!$A$10:$O$842,MATCH(CONCATENATE($C380,I$1,$B380),Data!$J$10:$J$842,0),15),"")</f>
        <v/>
      </c>
    </row>
    <row r="381" spans="1:9" ht="39.950000000000003" customHeight="1">
      <c r="A381" s="57">
        <f>COUNTIF($C$1:C381,C381)+1</f>
        <v>56</v>
      </c>
      <c r="B381" s="57" t="str">
        <f t="shared" si="12"/>
        <v>SSS</v>
      </c>
      <c r="C381" s="58" t="s">
        <v>13</v>
      </c>
      <c r="D381" s="52" t="str">
        <f ca="1">IFERROR(INDEX(Data!$A$10:$O$842,MATCH(CONCATENATE($C381,D$1,$B381),Data!$J$10:$J$842,0),15),"")</f>
        <v/>
      </c>
      <c r="E381" s="52" t="str">
        <f ca="1">IFERROR(INDEX(Data!$A$10:$O$842,MATCH(CONCATENATE($C381,E$1,$B381),Data!$J$10:$J$842,0),15),"")</f>
        <v/>
      </c>
      <c r="F381" s="52" t="str">
        <f ca="1">IFERROR(INDEX(Data!$A$10:$O$842,MATCH(CONCATENATE($C381,F$1,$B381),Data!$J$10:$J$842,0),15),"")</f>
        <v>TE311(L3T3)B
L-Col --- SSS</v>
      </c>
      <c r="G381" s="52" t="str">
        <f ca="1">IFERROR(INDEX(Data!$A$10:$O$842,MATCH(CONCATENATE($C381,G$1,$B381),Data!$J$10:$J$842,0),15),"")</f>
        <v>TE311(L3T3)B
L-Col --- SSS</v>
      </c>
      <c r="H381" s="52" t="str">
        <f ca="1">IFERROR(INDEX(Data!$A$10:$O$842,MATCH(CONCATENATE($C381,H$1,$B381),Data!$J$10:$J$842,0),15),"")</f>
        <v>TE311(L3T3)B
301P --- SSS</v>
      </c>
      <c r="I381" s="52" t="str">
        <f ca="1">IFERROR(INDEX(Data!$A$10:$O$842,MATCH(CONCATENATE($C381,I$1,$B381),Data!$J$10:$J$842,0),15),"")</f>
        <v/>
      </c>
    </row>
    <row r="382" spans="1:9" ht="39.950000000000003" customHeight="1">
      <c r="A382" s="57">
        <f>COUNTIF($C$1:C382,C382)+1</f>
        <v>56</v>
      </c>
      <c r="B382" s="57" t="str">
        <f t="shared" si="12"/>
        <v>SSS</v>
      </c>
      <c r="C382" s="58" t="s">
        <v>14</v>
      </c>
      <c r="D382" s="52" t="str">
        <f ca="1">IFERROR(INDEX(Data!$A$10:$O$842,MATCH(CONCATENATE($C382,D$1,$B382),Data!$J$10:$J$842,0),15),"")</f>
        <v/>
      </c>
      <c r="E382" s="52" t="str">
        <f ca="1">IFERROR(INDEX(Data!$A$10:$O$842,MATCH(CONCATENATE($C382,E$1,$B382),Data!$J$10:$J$842,0),15),"")</f>
        <v/>
      </c>
      <c r="F382" s="52" t="str">
        <f ca="1">IFERROR(INDEX(Data!$A$10:$O$842,MATCH(CONCATENATE($C382,F$1,$B382),Data!$J$10:$J$842,0),15),"")</f>
        <v/>
      </c>
      <c r="G382" s="52" t="str">
        <f ca="1">IFERROR(INDEX(Data!$A$10:$O$842,MATCH(CONCATENATE($C382,G$1,$B382),Data!$J$10:$J$842,0),15),"")</f>
        <v/>
      </c>
      <c r="H382" s="52" t="str">
        <f ca="1">IFERROR(INDEX(Data!$A$10:$O$842,MATCH(CONCATENATE($C382,H$1,$B382),Data!$J$10:$J$842,0),15),"")</f>
        <v/>
      </c>
      <c r="I382" s="52" t="str">
        <f ca="1">IFERROR(INDEX(Data!$A$10:$O$842,MATCH(CONCATENATE($C382,I$1,$B382),Data!$J$10:$J$842,0),15),"")</f>
        <v/>
      </c>
    </row>
    <row r="383" spans="1:9" ht="39.950000000000003" customHeight="1">
      <c r="A383" s="57">
        <f>COUNTIF($C$1:C383,C383)+1</f>
        <v>56</v>
      </c>
      <c r="B383" s="57" t="str">
        <f t="shared" si="12"/>
        <v>SSS</v>
      </c>
      <c r="C383" s="58" t="s">
        <v>15</v>
      </c>
      <c r="D383" s="52" t="str">
        <f ca="1">IFERROR(INDEX(Data!$A$10:$O$842,MATCH(CONCATENATE($C383,D$1,$B383),Data!$J$10:$J$842,0),15),"")</f>
        <v/>
      </c>
      <c r="E383" s="52" t="str">
        <f ca="1">IFERROR(INDEX(Data!$A$10:$O$842,MATCH(CONCATENATE($C383,E$1,$B383),Data!$J$10:$J$842,0),15),"")</f>
        <v/>
      </c>
      <c r="F383" s="52" t="str">
        <f ca="1">IFERROR(INDEX(Data!$A$10:$O$842,MATCH(CONCATENATE($C383,F$1,$B383),Data!$J$10:$J$842,0),15),"")</f>
        <v>TE311(L3T3)A
301P --- SSS</v>
      </c>
      <c r="G383" s="52" t="str">
        <f ca="1">IFERROR(INDEX(Data!$A$10:$O$842,MATCH(CONCATENATE($C383,G$1,$B383),Data!$J$10:$J$842,0),15),"")</f>
        <v/>
      </c>
      <c r="H383" s="52" t="str">
        <f ca="1">IFERROR(INDEX(Data!$A$10:$O$842,MATCH(CONCATENATE($C383,H$1,$B383),Data!$J$10:$J$842,0),15),"")</f>
        <v>TE311(L3T3)A
L-QC1
709 --- SSS</v>
      </c>
      <c r="I383" s="52" t="str">
        <f ca="1">IFERROR(INDEX(Data!$A$10:$O$842,MATCH(CONCATENATE($C383,I$1,$B383),Data!$J$10:$J$842,0),15),"")</f>
        <v>TE311(L3T3)A
L-QC1
709 --- SSS</v>
      </c>
    </row>
    <row r="384" spans="1:9" ht="39.950000000000003" customHeight="1">
      <c r="A384" s="57">
        <f>COUNTIF($C$1:C384,C384)+1</f>
        <v>56</v>
      </c>
      <c r="B384" s="57" t="str">
        <f t="shared" si="12"/>
        <v>SSS</v>
      </c>
      <c r="C384" s="58" t="s">
        <v>16</v>
      </c>
      <c r="D384" s="52" t="str">
        <f ca="1">IFERROR(INDEX(Data!$A$10:$O$842,MATCH(CONCATENATE($C384,D$1,$B384),Data!$J$10:$J$842,0),15),"")</f>
        <v>TE311(L3T3A
304P --- SSS</v>
      </c>
      <c r="E384" s="52" t="str">
        <f ca="1">IFERROR(INDEX(Data!$A$10:$O$842,MATCH(CONCATENATE($C384,E$1,$B384),Data!$J$10:$J$842,0),15),"")</f>
        <v/>
      </c>
      <c r="F384" s="52" t="str">
        <f ca="1">IFERROR(INDEX(Data!$A$10:$O$842,MATCH(CONCATENATE($C384,F$1,$B384),Data!$J$10:$J$842,0),15),"")</f>
        <v>TE311(L3T3B
301P --- SSS</v>
      </c>
      <c r="G384" s="52" t="str">
        <f ca="1">IFERROR(INDEX(Data!$A$10:$O$842,MATCH(CONCATENATE($C384,G$1,$B384),Data!$J$10:$J$842,0),15),"")</f>
        <v/>
      </c>
      <c r="H384" s="52" t="str">
        <f ca="1">IFERROR(INDEX(Data!$A$10:$O$842,MATCH(CONCATENATE($C384,H$1,$B384),Data!$J$10:$J$842,0),15),"")</f>
        <v/>
      </c>
      <c r="I384" s="52" t="str">
        <f ca="1">IFERROR(INDEX(Data!$A$10:$O$842,MATCH(CONCATENATE($C384,I$1,$B384),Data!$J$10:$J$842,0),15),"")</f>
        <v/>
      </c>
    </row>
    <row r="385" spans="1:9" ht="39.950000000000003" customHeight="1">
      <c r="A385" s="57">
        <f>COUNTIF($C$1:C385,C385)+1</f>
        <v>56</v>
      </c>
      <c r="B385" s="57" t="str">
        <f t="shared" si="12"/>
        <v>SSS</v>
      </c>
      <c r="C385" s="58" t="s">
        <v>17</v>
      </c>
      <c r="D385" s="52" t="str">
        <f ca="1">IFERROR(INDEX(Data!$A$10:$O$842,MATCH(CONCATENATE($C385,D$1,$B385),Data!$J$10:$J$842,0),15),"")</f>
        <v/>
      </c>
      <c r="E385" s="52" t="str">
        <f ca="1">IFERROR(INDEX(Data!$A$10:$O$842,MATCH(CONCATENATE($C385,E$1,$B385),Data!$J$10:$J$842,0),15),"")</f>
        <v/>
      </c>
      <c r="F385" s="52" t="str">
        <f ca="1">IFERROR(INDEX(Data!$A$10:$O$842,MATCH(CONCATENATE($C385,F$1,$B385),Data!$J$10:$J$842,0),15),"")</f>
        <v/>
      </c>
      <c r="G385" s="52" t="str">
        <f ca="1">IFERROR(INDEX(Data!$A$10:$O$842,MATCH(CONCATENATE($C385,G$1,$B385),Data!$J$10:$J$842,0),15),"")</f>
        <v/>
      </c>
      <c r="H385" s="52" t="str">
        <f ca="1">IFERROR(INDEX(Data!$A$10:$O$842,MATCH(CONCATENATE($C385,H$1,$B385),Data!$J$10:$J$842,0),15),"")</f>
        <v/>
      </c>
      <c r="I385" s="52" t="str">
        <f ca="1">IFERROR(INDEX(Data!$A$10:$O$842,MATCH(CONCATENATE($C385,I$1,$B385),Data!$J$10:$J$842,0),15),"")</f>
        <v/>
      </c>
    </row>
    <row r="386" spans="1:9" ht="15">
      <c r="A386" s="59"/>
      <c r="B386" s="59"/>
      <c r="C386" s="58"/>
      <c r="D386" s="53"/>
      <c r="E386" s="53"/>
      <c r="F386" s="53"/>
      <c r="G386" s="53"/>
      <c r="H386" s="53"/>
      <c r="I386" s="53"/>
    </row>
    <row r="387" spans="1:9" ht="39.950000000000003" customHeight="1">
      <c r="A387" s="57">
        <f>COUNTIF($C$1:C387,C387)+1</f>
        <v>57</v>
      </c>
      <c r="B387" s="57" t="str">
        <f t="shared" ref="B387:B392" si="13">VLOOKUP(A387,$K$4:$L$73,2,FALSE)</f>
        <v>TAC</v>
      </c>
      <c r="C387" s="58" t="s">
        <v>0</v>
      </c>
      <c r="D387" s="52" t="str">
        <f ca="1">IFERROR(INDEX(Data!$A$10:$O$842,MATCH(CONCATENATE($C387,D$1,$B387),Data!$J$10:$J$842,0),15),"")</f>
        <v/>
      </c>
      <c r="E387" s="52" t="str">
        <f ca="1">IFERROR(INDEX(Data!$A$10:$O$842,MATCH(CONCATENATE($C387,E$1,$B387),Data!$J$10:$J$842,0),15),"")</f>
        <v/>
      </c>
      <c r="F387" s="52" t="str">
        <f ca="1">IFERROR(INDEX(Data!$A$10:$O$842,MATCH(CONCATENATE($C387,F$1,$B387),Data!$J$10:$J$842,0),15),"")</f>
        <v/>
      </c>
      <c r="G387" s="52" t="str">
        <f ca="1">IFERROR(INDEX(Data!$A$10:$O$842,MATCH(CONCATENATE($C387,G$1,$B387),Data!$J$10:$J$842,0),15),"")</f>
        <v/>
      </c>
      <c r="H387" s="52" t="str">
        <f ca="1">IFERROR(INDEX(Data!$A$10:$O$842,MATCH(CONCATENATE($C387,H$1,$B387),Data!$J$10:$J$842,0),15),"")</f>
        <v/>
      </c>
      <c r="I387" s="52" t="str">
        <f ca="1">IFERROR(INDEX(Data!$A$10:$O$842,MATCH(CONCATENATE($C387,I$1,$B387),Data!$J$10:$J$842,0),15),"")</f>
        <v/>
      </c>
    </row>
    <row r="388" spans="1:9" ht="39.950000000000003" customHeight="1">
      <c r="A388" s="57">
        <f>COUNTIF($C$1:C388,C388)+1</f>
        <v>57</v>
      </c>
      <c r="B388" s="57" t="str">
        <f t="shared" si="13"/>
        <v>TAC</v>
      </c>
      <c r="C388" s="58" t="s">
        <v>13</v>
      </c>
      <c r="D388" s="52" t="str">
        <f ca="1">IFERROR(INDEX(Data!$A$10:$O$842,MATCH(CONCATENATE($C388,D$1,$B388),Data!$J$10:$J$842,0),15),"")</f>
        <v/>
      </c>
      <c r="E388" s="52" t="str">
        <f ca="1">IFERROR(INDEX(Data!$A$10:$O$842,MATCH(CONCATENATE($C388,E$1,$B388),Data!$J$10:$J$842,0),15),"")</f>
        <v>TE305(L3T1)A
707 --- TAC</v>
      </c>
      <c r="F388" s="52" t="str">
        <f ca="1">IFERROR(INDEX(Data!$A$10:$O$842,MATCH(CONCATENATE($C388,F$1,$B388),Data!$J$10:$J$842,0),15),"")</f>
        <v>TE305(L3T1)B
707 --- TAC</v>
      </c>
      <c r="G388" s="52" t="str">
        <f ca="1">IFERROR(INDEX(Data!$A$10:$O$842,MATCH(CONCATENATE($C388,G$1,$B388),Data!$J$10:$J$842,0),15),"")</f>
        <v/>
      </c>
      <c r="H388" s="52" t="str">
        <f ca="1">IFERROR(INDEX(Data!$A$10:$O$842,MATCH(CONCATENATE($C388,H$1,$B388),Data!$J$10:$J$842,0),15),"")</f>
        <v/>
      </c>
      <c r="I388" s="52" t="str">
        <f ca="1">IFERROR(INDEX(Data!$A$10:$O$842,MATCH(CONCATENATE($C388,I$1,$B388),Data!$J$10:$J$842,0),15),"")</f>
        <v/>
      </c>
    </row>
    <row r="389" spans="1:9" ht="39.950000000000003" customHeight="1">
      <c r="A389" s="57">
        <f>COUNTIF($C$1:C389,C389)+1</f>
        <v>57</v>
      </c>
      <c r="B389" s="57" t="str">
        <f t="shared" si="13"/>
        <v>TAC</v>
      </c>
      <c r="C389" s="58" t="s">
        <v>14</v>
      </c>
      <c r="D389" s="52" t="str">
        <f ca="1">IFERROR(INDEX(Data!$A$10:$O$842,MATCH(CONCATENATE($C389,D$1,$B389),Data!$J$10:$J$842,0),15),"")</f>
        <v/>
      </c>
      <c r="E389" s="52" t="str">
        <f ca="1">IFERROR(INDEX(Data!$A$10:$O$842,MATCH(CONCATENATE($C389,E$1,$B389),Data!$J$10:$J$842,0),15),"")</f>
        <v>TE305(L3T1)C
707 --- TAC</v>
      </c>
      <c r="F389" s="52" t="str">
        <f ca="1">IFERROR(INDEX(Data!$A$10:$O$842,MATCH(CONCATENATE($C389,F$1,$B389),Data!$J$10:$J$842,0),15),"")</f>
        <v>TE305 (L3T1)C
L-QC1
709 --- TAC</v>
      </c>
      <c r="G389" s="52" t="str">
        <f ca="1">IFERROR(INDEX(Data!$A$10:$O$842,MATCH(CONCATENATE($C389,G$1,$B389),Data!$J$10:$J$842,0),15),"")</f>
        <v>TE305 (L3T1)C
L-QC1
709 --- TAC</v>
      </c>
      <c r="H389" s="52" t="str">
        <f ca="1">IFERROR(INDEX(Data!$A$10:$O$842,MATCH(CONCATENATE($C389,H$1,$B389),Data!$J$10:$J$842,0),15),"")</f>
        <v/>
      </c>
      <c r="I389" s="52" t="str">
        <f ca="1">IFERROR(INDEX(Data!$A$10:$O$842,MATCH(CONCATENATE($C389,I$1,$B389),Data!$J$10:$J$842,0),15),"")</f>
        <v/>
      </c>
    </row>
    <row r="390" spans="1:9" ht="39.950000000000003" customHeight="1">
      <c r="A390" s="57">
        <f>COUNTIF($C$1:C390,C390)+1</f>
        <v>57</v>
      </c>
      <c r="B390" s="57" t="str">
        <f t="shared" si="13"/>
        <v>TAC</v>
      </c>
      <c r="C390" s="58" t="s">
        <v>15</v>
      </c>
      <c r="D390" s="52" t="str">
        <f ca="1">IFERROR(INDEX(Data!$A$10:$O$842,MATCH(CONCATENATE($C390,D$1,$B390),Data!$J$10:$J$842,0),15),"")</f>
        <v/>
      </c>
      <c r="E390" s="52" t="str">
        <f ca="1">IFERROR(INDEX(Data!$A$10:$O$842,MATCH(CONCATENATE($C390,E$1,$B390),Data!$J$10:$J$842,0),15),"")</f>
        <v>TE305(L3T1)A
702 --- TAC</v>
      </c>
      <c r="F390" s="52" t="str">
        <f ca="1">IFERROR(INDEX(Data!$A$10:$O$842,MATCH(CONCATENATE($C390,F$1,$B390),Data!$J$10:$J$842,0),15),"")</f>
        <v>TE305 (L3T1)A
L-QC1
709 --- TAC</v>
      </c>
      <c r="G390" s="52" t="str">
        <f ca="1">IFERROR(INDEX(Data!$A$10:$O$842,MATCH(CONCATENATE($C390,G$1,$B390),Data!$J$10:$J$842,0),15),"")</f>
        <v>TE305 (L3T1)A
L-QC1
709 --- TAC</v>
      </c>
      <c r="H390" s="52" t="str">
        <f ca="1">IFERROR(INDEX(Data!$A$10:$O$842,MATCH(CONCATENATE($C390,H$1,$B390),Data!$J$10:$J$842,0),15),"")</f>
        <v/>
      </c>
      <c r="I390" s="52" t="str">
        <f ca="1">IFERROR(INDEX(Data!$A$10:$O$842,MATCH(CONCATENATE($C390,I$1,$B390),Data!$J$10:$J$842,0),15),"")</f>
        <v/>
      </c>
    </row>
    <row r="391" spans="1:9" ht="39.950000000000003" customHeight="1">
      <c r="A391" s="57">
        <f>COUNTIF($C$1:C391,C391)+1</f>
        <v>57</v>
      </c>
      <c r="B391" s="57" t="str">
        <f t="shared" si="13"/>
        <v>TAC</v>
      </c>
      <c r="C391" s="58" t="s">
        <v>16</v>
      </c>
      <c r="D391" s="52" t="str">
        <f ca="1">IFERROR(INDEX(Data!$A$10:$O$842,MATCH(CONCATENATE($C391,D$1,$B391),Data!$J$10:$J$842,0),15),"")</f>
        <v/>
      </c>
      <c r="E391" s="52" t="str">
        <f ca="1">IFERROR(INDEX(Data!$A$10:$O$842,MATCH(CONCATENATE($C391,E$1,$B391),Data!$J$10:$J$842,0),15),"")</f>
        <v/>
      </c>
      <c r="F391" s="52" t="str">
        <f ca="1">IFERROR(INDEX(Data!$A$10:$O$842,MATCH(CONCATENATE($C391,F$1,$B391),Data!$J$10:$J$842,0),15),"")</f>
        <v>TE305 (L3T1)B
L-QC1
709 --- TAC</v>
      </c>
      <c r="G391" s="52" t="str">
        <f ca="1">IFERROR(INDEX(Data!$A$10:$O$842,MATCH(CONCATENATE($C391,G$1,$B391),Data!$J$10:$J$842,0),15),"")</f>
        <v>TE305 (L3T1)B
L-QC1
709 --- TAC</v>
      </c>
      <c r="H391" s="52" t="str">
        <f ca="1">IFERROR(INDEX(Data!$A$10:$O$842,MATCH(CONCATENATE($C391,H$1,$B391),Data!$J$10:$J$842,0),15),"")</f>
        <v>TE305(L3T1)B
704 --- TAC</v>
      </c>
      <c r="I391" s="52" t="str">
        <f ca="1">IFERROR(INDEX(Data!$A$10:$O$842,MATCH(CONCATENATE($C391,I$1,$B391),Data!$J$10:$J$842,0),15),"")</f>
        <v/>
      </c>
    </row>
    <row r="392" spans="1:9" ht="39.950000000000003" customHeight="1">
      <c r="A392" s="57">
        <f>COUNTIF($C$1:C392,C392)+1</f>
        <v>57</v>
      </c>
      <c r="B392" s="57" t="str">
        <f t="shared" si="13"/>
        <v>TAC</v>
      </c>
      <c r="C392" s="58" t="s">
        <v>17</v>
      </c>
      <c r="D392" s="52" t="str">
        <f ca="1">IFERROR(INDEX(Data!$A$10:$O$842,MATCH(CONCATENATE($C392,D$1,$B392),Data!$J$10:$J$842,0),15),"")</f>
        <v/>
      </c>
      <c r="E392" s="52" t="str">
        <f ca="1">IFERROR(INDEX(Data!$A$10:$O$842,MATCH(CONCATENATE($C392,E$1,$B392),Data!$J$10:$J$842,0),15),"")</f>
        <v>TE305(L3T1)C
706 --- TAC</v>
      </c>
      <c r="F392" s="52" t="str">
        <f ca="1">IFERROR(INDEX(Data!$A$10:$O$842,MATCH(CONCATENATE($C392,F$1,$B392),Data!$J$10:$J$842,0),15),"")</f>
        <v/>
      </c>
      <c r="G392" s="52" t="str">
        <f ca="1">IFERROR(INDEX(Data!$A$10:$O$842,MATCH(CONCATENATE($C392,G$1,$B392),Data!$J$10:$J$842,0),15),"")</f>
        <v/>
      </c>
      <c r="H392" s="52" t="str">
        <f ca="1">IFERROR(INDEX(Data!$A$10:$O$842,MATCH(CONCATENATE($C392,H$1,$B392),Data!$J$10:$J$842,0),15),"")</f>
        <v/>
      </c>
      <c r="I392" s="52" t="str">
        <f ca="1">IFERROR(INDEX(Data!$A$10:$O$842,MATCH(CONCATENATE($C392,I$1,$B392),Data!$J$10:$J$842,0),15),"")</f>
        <v/>
      </c>
    </row>
    <row r="393" spans="1:9" ht="15">
      <c r="A393" s="59"/>
      <c r="B393" s="59"/>
      <c r="C393" s="58"/>
      <c r="D393" s="53"/>
      <c r="E393" s="53"/>
      <c r="F393" s="53"/>
      <c r="G393" s="53"/>
      <c r="H393" s="53"/>
      <c r="I393" s="53"/>
    </row>
    <row r="394" spans="1:9" ht="39.950000000000003" customHeight="1">
      <c r="A394" s="57">
        <f>COUNTIF($C$1:C394,C394)+1</f>
        <v>58</v>
      </c>
      <c r="B394" s="57" t="str">
        <f t="shared" ref="B394:B399" si="14">VLOOKUP(A394,$K$4:$L$73,2,FALSE)</f>
        <v>TM</v>
      </c>
      <c r="C394" s="58" t="s">
        <v>0</v>
      </c>
      <c r="D394" s="52" t="str">
        <f ca="1">IFERROR(INDEX(Data!$A$10:$O$842,MATCH(CONCATENATE($C394,D$1,$B394),Data!$J$10:$J$842,0),15),"")</f>
        <v>TE306(L3T2)A
704 --- TM</v>
      </c>
      <c r="E394" s="52" t="str">
        <f ca="1">IFERROR(INDEX(Data!$A$10:$O$842,MATCH(CONCATENATE($C394,E$1,$B394),Data!$J$10:$J$842,0),15),"")</f>
        <v>TE306(L3T2)B
701 --- TM</v>
      </c>
      <c r="F394" s="52" t="str">
        <f ca="1">IFERROR(INDEX(Data!$A$10:$O$842,MATCH(CONCATENATE($C394,F$1,$B394),Data!$J$10:$J$842,0),15),"")</f>
        <v>TE132(L1T3)F
701 --- TM</v>
      </c>
      <c r="G394" s="52" t="str">
        <f ca="1">IFERROR(INDEX(Data!$A$10:$O$842,MATCH(CONCATENATE($C394,G$1,$B394),Data!$J$10:$J$842,0),15),"")</f>
        <v/>
      </c>
      <c r="H394" s="52" t="str">
        <f ca="1">IFERROR(INDEX(Data!$A$10:$O$842,MATCH(CONCATENATE($C394,H$1,$B394),Data!$J$10:$J$842,0),15),"")</f>
        <v/>
      </c>
      <c r="I394" s="52" t="str">
        <f ca="1">IFERROR(INDEX(Data!$A$10:$O$842,MATCH(CONCATENATE($C394,I$1,$B394),Data!$J$10:$J$842,0),15),"")</f>
        <v/>
      </c>
    </row>
    <row r="395" spans="1:9" ht="39.950000000000003" customHeight="1">
      <c r="A395" s="57">
        <f>COUNTIF($C$1:C395,C395)+1</f>
        <v>58</v>
      </c>
      <c r="B395" s="57" t="str">
        <f t="shared" si="14"/>
        <v>TM</v>
      </c>
      <c r="C395" s="58" t="s">
        <v>13</v>
      </c>
      <c r="D395" s="52" t="str">
        <f ca="1">IFERROR(INDEX(Data!$A$10:$O$842,MATCH(CONCATENATE($C395,D$1,$B395),Data!$J$10:$J$842,0),15),"")</f>
        <v>TE306(L3T2)A
706 --- TM</v>
      </c>
      <c r="E395" s="52" t="str">
        <f ca="1">IFERROR(INDEX(Data!$A$10:$O$842,MATCH(CONCATENATE($C395,E$1,$B395),Data!$J$10:$J$842,0),15),"")</f>
        <v>TE132(L1T3)E
703 --- TM</v>
      </c>
      <c r="F395" s="52" t="str">
        <f ca="1">IFERROR(INDEX(Data!$A$10:$O$842,MATCH(CONCATENATE($C395,F$1,$B395),Data!$J$10:$J$842,0),15),"")</f>
        <v/>
      </c>
      <c r="G395" s="52" t="str">
        <f ca="1">IFERROR(INDEX(Data!$A$10:$O$842,MATCH(CONCATENATE($C395,G$1,$B395),Data!$J$10:$J$842,0),15),"")</f>
        <v/>
      </c>
      <c r="H395" s="52" t="str">
        <f ca="1">IFERROR(INDEX(Data!$A$10:$O$842,MATCH(CONCATENATE($C395,H$1,$B395),Data!$J$10:$J$842,0),15),"")</f>
        <v/>
      </c>
      <c r="I395" s="52" t="str">
        <f ca="1">IFERROR(INDEX(Data!$A$10:$O$842,MATCH(CONCATENATE($C395,I$1,$B395),Data!$J$10:$J$842,0),15),"")</f>
        <v/>
      </c>
    </row>
    <row r="396" spans="1:9" ht="39.950000000000003" customHeight="1">
      <c r="A396" s="57">
        <f>COUNTIF($C$1:C396,C396)+1</f>
        <v>58</v>
      </c>
      <c r="B396" s="57" t="str">
        <f t="shared" si="14"/>
        <v>TM</v>
      </c>
      <c r="C396" s="58" t="s">
        <v>14</v>
      </c>
      <c r="D396" s="52" t="str">
        <f ca="1">IFERROR(INDEX(Data!$A$10:$O$842,MATCH(CONCATENATE($C396,D$1,$B396),Data!$J$10:$J$842,0),15),"")</f>
        <v/>
      </c>
      <c r="E396" s="52" t="str">
        <f ca="1">IFERROR(INDEX(Data!$A$10:$O$842,MATCH(CONCATENATE($C396,E$1,$B396),Data!$J$10:$J$842,0),15),"")</f>
        <v/>
      </c>
      <c r="F396" s="52" t="str">
        <f ca="1">IFERROR(INDEX(Data!$A$10:$O$842,MATCH(CONCATENATE($C396,F$1,$B396),Data!$J$10:$J$842,0),15),"")</f>
        <v/>
      </c>
      <c r="G396" s="52" t="str">
        <f ca="1">IFERROR(INDEX(Data!$A$10:$O$842,MATCH(CONCATENATE($C396,G$1,$B396),Data!$J$10:$J$842,0),15),"")</f>
        <v/>
      </c>
      <c r="H396" s="52" t="str">
        <f ca="1">IFERROR(INDEX(Data!$A$10:$O$842,MATCH(CONCATENATE($C396,H$1,$B396),Data!$J$10:$J$842,0),15),"")</f>
        <v/>
      </c>
      <c r="I396" s="52" t="str">
        <f ca="1">IFERROR(INDEX(Data!$A$10:$O$842,MATCH(CONCATENATE($C396,I$1,$B396),Data!$J$10:$J$842,0),15),"")</f>
        <v/>
      </c>
    </row>
    <row r="397" spans="1:9" ht="39.950000000000003" customHeight="1">
      <c r="A397" s="57">
        <f>COUNTIF($C$1:C397,C397)+1</f>
        <v>58</v>
      </c>
      <c r="B397" s="57" t="str">
        <f t="shared" si="14"/>
        <v>TM</v>
      </c>
      <c r="C397" s="58" t="s">
        <v>15</v>
      </c>
      <c r="D397" s="52" t="str">
        <f ca="1">IFERROR(INDEX(Data!$A$10:$O$842,MATCH(CONCATENATE($C397,D$1,$B397),Data!$J$10:$J$842,0),15),"")</f>
        <v/>
      </c>
      <c r="E397" s="52" t="str">
        <f ca="1">IFERROR(INDEX(Data!$A$10:$O$842,MATCH(CONCATENATE($C397,E$1,$B397),Data!$J$10:$J$842,0),15),"")</f>
        <v/>
      </c>
      <c r="F397" s="52" t="str">
        <f ca="1">IFERROR(INDEX(Data!$A$10:$O$842,MATCH(CONCATENATE($C397,F$1,$B397),Data!$J$10:$J$842,0),15),"")</f>
        <v/>
      </c>
      <c r="G397" s="52" t="str">
        <f ca="1">IFERROR(INDEX(Data!$A$10:$O$842,MATCH(CONCATENATE($C397,G$1,$B397),Data!$J$10:$J$842,0),15),"")</f>
        <v/>
      </c>
      <c r="H397" s="52" t="str">
        <f ca="1">IFERROR(INDEX(Data!$A$10:$O$842,MATCH(CONCATENATE($C397,H$1,$B397),Data!$J$10:$J$842,0),15),"")</f>
        <v/>
      </c>
      <c r="I397" s="52" t="str">
        <f ca="1">IFERROR(INDEX(Data!$A$10:$O$842,MATCH(CONCATENATE($C397,I$1,$B397),Data!$J$10:$J$842,0),15),"")</f>
        <v/>
      </c>
    </row>
    <row r="398" spans="1:9" ht="39.950000000000003" customHeight="1">
      <c r="A398" s="57">
        <f>COUNTIF($C$1:C398,C398)+1</f>
        <v>58</v>
      </c>
      <c r="B398" s="57" t="str">
        <f t="shared" si="14"/>
        <v>TM</v>
      </c>
      <c r="C398" s="58" t="s">
        <v>16</v>
      </c>
      <c r="D398" s="52" t="str">
        <f ca="1">IFERROR(INDEX(Data!$A$10:$O$842,MATCH(CONCATENATE($C398,D$1,$B398),Data!$J$10:$J$842,0),15),"")</f>
        <v/>
      </c>
      <c r="E398" s="52" t="str">
        <f ca="1">IFERROR(INDEX(Data!$A$10:$O$842,MATCH(CONCATENATE($C398,E$1,$B398),Data!$J$10:$J$842,0),15),"")</f>
        <v/>
      </c>
      <c r="F398" s="52" t="str">
        <f ca="1">IFERROR(INDEX(Data!$A$10:$O$842,MATCH(CONCATENATE($C398,F$1,$B398),Data!$J$10:$J$842,0),15),"")</f>
        <v/>
      </c>
      <c r="G398" s="52" t="str">
        <f ca="1">IFERROR(INDEX(Data!$A$10:$O$842,MATCH(CONCATENATE($C398,G$1,$B398),Data!$J$10:$J$842,0),15),"")</f>
        <v/>
      </c>
      <c r="H398" s="52" t="str">
        <f ca="1">IFERROR(INDEX(Data!$A$10:$O$842,MATCH(CONCATENATE($C398,H$1,$B398),Data!$J$10:$J$842,0),15),"")</f>
        <v/>
      </c>
      <c r="I398" s="52" t="str">
        <f ca="1">IFERROR(INDEX(Data!$A$10:$O$842,MATCH(CONCATENATE($C398,I$1,$B398),Data!$J$10:$J$842,0),15),"")</f>
        <v/>
      </c>
    </row>
    <row r="399" spans="1:9" ht="39.950000000000003" customHeight="1">
      <c r="A399" s="57">
        <f>COUNTIF($C$1:C399,C399)+1</f>
        <v>58</v>
      </c>
      <c r="B399" s="57" t="str">
        <f t="shared" si="14"/>
        <v>TM</v>
      </c>
      <c r="C399" s="58" t="s">
        <v>17</v>
      </c>
      <c r="D399" s="52" t="str">
        <f ca="1">IFERROR(INDEX(Data!$A$10:$O$842,MATCH(CONCATENATE($C399,D$1,$B399),Data!$J$10:$J$842,0),15),"")</f>
        <v/>
      </c>
      <c r="E399" s="52" t="str">
        <f ca="1">IFERROR(INDEX(Data!$A$10:$O$842,MATCH(CONCATENATE($C399,E$1,$B399),Data!$J$10:$J$842,0),15),"")</f>
        <v>TE306(L3T2)B
705 --- TM</v>
      </c>
      <c r="F399" s="52" t="str">
        <f ca="1">IFERROR(INDEX(Data!$A$10:$O$842,MATCH(CONCATENATE($C399,F$1,$B399),Data!$J$10:$J$842,0),15),"")</f>
        <v>TE132(L1T3)E
705 --- TM</v>
      </c>
      <c r="G399" s="52" t="str">
        <f ca="1">IFERROR(INDEX(Data!$A$10:$O$842,MATCH(CONCATENATE($C399,G$1,$B399),Data!$J$10:$J$842,0),15),"")</f>
        <v/>
      </c>
      <c r="H399" s="52" t="str">
        <f ca="1">IFERROR(INDEX(Data!$A$10:$O$842,MATCH(CONCATENATE($C399,H$1,$B399),Data!$J$10:$J$842,0),15),"")</f>
        <v>TE132(L1T3)F
705 --- TM</v>
      </c>
      <c r="I399" s="52" t="str">
        <f ca="1">IFERROR(INDEX(Data!$A$10:$O$842,MATCH(CONCATENATE($C399,I$1,$B399),Data!$J$10:$J$842,0),15),"")</f>
        <v/>
      </c>
    </row>
    <row r="400" spans="1:9" ht="15">
      <c r="A400" s="59"/>
      <c r="B400" s="59"/>
      <c r="C400" s="58"/>
      <c r="D400" s="53"/>
      <c r="E400" s="53"/>
      <c r="F400" s="53"/>
      <c r="G400" s="53"/>
      <c r="H400" s="53"/>
      <c r="I400" s="53"/>
    </row>
    <row r="401" spans="1:9" ht="39.950000000000003" customHeight="1">
      <c r="A401" s="57">
        <f>COUNTIF($C$1:C401,C401)+1</f>
        <v>59</v>
      </c>
      <c r="B401" s="57" t="str">
        <f t="shared" ref="B401:B406" si="15">VLOOKUP(A401,$K$4:$L$73,2,FALSE)</f>
        <v>TM(NS)</v>
      </c>
      <c r="C401" s="58" t="s">
        <v>0</v>
      </c>
      <c r="D401" s="52" t="str">
        <f ca="1">IFERROR(INDEX(Data!$A$10:$O$842,MATCH(CONCATENATE($C401,D$1,$B401),Data!$J$10:$J$842,0),15),"")</f>
        <v/>
      </c>
      <c r="E401" s="52" t="str">
        <f ca="1">IFERROR(INDEX(Data!$A$10:$O$842,MATCH(CONCATENATE($C401,E$1,$B401),Data!$J$10:$J$842,0),15),"")</f>
        <v/>
      </c>
      <c r="F401" s="52" t="str">
        <f ca="1">IFERROR(INDEX(Data!$A$10:$O$842,MATCH(CONCATENATE($C401,F$1,$B401),Data!$J$10:$J$842,0),15),"")</f>
        <v/>
      </c>
      <c r="G401" s="52" t="str">
        <f ca="1">IFERROR(INDEX(Data!$A$10:$O$842,MATCH(CONCATENATE($C401,G$1,$B401),Data!$J$10:$J$842,0),15),"")</f>
        <v/>
      </c>
      <c r="H401" s="52" t="str">
        <f ca="1">IFERROR(INDEX(Data!$A$10:$O$842,MATCH(CONCATENATE($C401,H$1,$B401),Data!$J$10:$J$842,0),15),"")</f>
        <v/>
      </c>
      <c r="I401" s="52" t="str">
        <f ca="1">IFERROR(INDEX(Data!$A$10:$O$842,MATCH(CONCATENATE($C401,I$1,$B401),Data!$J$10:$J$842,0),15),"")</f>
        <v>STA131(L1T3)C
707 --- TM(NS)</v>
      </c>
    </row>
    <row r="402" spans="1:9" ht="39.950000000000003" customHeight="1">
      <c r="A402" s="57">
        <f>COUNTIF($C$1:C402,C402)+1</f>
        <v>59</v>
      </c>
      <c r="B402" s="57" t="str">
        <f t="shared" si="15"/>
        <v>TM(NS)</v>
      </c>
      <c r="C402" s="58" t="s">
        <v>13</v>
      </c>
      <c r="D402" s="52" t="str">
        <f ca="1">IFERROR(INDEX(Data!$A$10:$O$842,MATCH(CONCATENATE($C402,D$1,$B402),Data!$J$10:$J$842,0),15),"")</f>
        <v/>
      </c>
      <c r="E402" s="52" t="str">
        <f ca="1">IFERROR(INDEX(Data!$A$10:$O$842,MATCH(CONCATENATE($C402,E$1,$B402),Data!$J$10:$J$842,0),15),"")</f>
        <v/>
      </c>
      <c r="F402" s="52" t="str">
        <f ca="1">IFERROR(INDEX(Data!$A$10:$O$842,MATCH(CONCATENATE($C402,F$1,$B402),Data!$J$10:$J$842,0),15),"")</f>
        <v/>
      </c>
      <c r="G402" s="52" t="str">
        <f ca="1">IFERROR(INDEX(Data!$A$10:$O$842,MATCH(CONCATENATE($C402,G$1,$B402),Data!$J$10:$J$842,0),15),"")</f>
        <v/>
      </c>
      <c r="H402" s="52" t="str">
        <f ca="1">IFERROR(INDEX(Data!$A$10:$O$842,MATCH(CONCATENATE($C402,H$1,$B402),Data!$J$10:$J$842,0),15),"")</f>
        <v/>
      </c>
      <c r="I402" s="52" t="str">
        <f ca="1">IFERROR(INDEX(Data!$A$10:$O$842,MATCH(CONCATENATE($C402,I$1,$B402),Data!$J$10:$J$842,0),15),"")</f>
        <v/>
      </c>
    </row>
    <row r="403" spans="1:9" ht="39.950000000000003" customHeight="1">
      <c r="A403" s="57">
        <f>COUNTIF($C$1:C403,C403)+1</f>
        <v>59</v>
      </c>
      <c r="B403" s="57" t="str">
        <f t="shared" si="15"/>
        <v>TM(NS)</v>
      </c>
      <c r="C403" s="58" t="s">
        <v>14</v>
      </c>
      <c r="D403" s="52" t="str">
        <f ca="1">IFERROR(INDEX(Data!$A$10:$O$842,MATCH(CONCATENATE($C403,D$1,$B403),Data!$J$10:$J$842,0),15),"")</f>
        <v/>
      </c>
      <c r="E403" s="52" t="str">
        <f ca="1">IFERROR(INDEX(Data!$A$10:$O$842,MATCH(CONCATENATE($C403,E$1,$B403),Data!$J$10:$J$842,0),15),"")</f>
        <v/>
      </c>
      <c r="F403" s="52" t="str">
        <f ca="1">IFERROR(INDEX(Data!$A$10:$O$842,MATCH(CONCATENATE($C403,F$1,$B403),Data!$J$10:$J$842,0),15),"")</f>
        <v/>
      </c>
      <c r="G403" s="52" t="str">
        <f ca="1">IFERROR(INDEX(Data!$A$10:$O$842,MATCH(CONCATENATE($C403,G$1,$B403),Data!$J$10:$J$842,0),15),"")</f>
        <v/>
      </c>
      <c r="H403" s="52" t="str">
        <f ca="1">IFERROR(INDEX(Data!$A$10:$O$842,MATCH(CONCATENATE($C403,H$1,$B403),Data!$J$10:$J$842,0),15),"")</f>
        <v/>
      </c>
      <c r="I403" s="52" t="str">
        <f ca="1">IFERROR(INDEX(Data!$A$10:$O$842,MATCH(CONCATENATE($C403,I$1,$B403),Data!$J$10:$J$842,0),15),"")</f>
        <v>STA131(L1T3)A
704 --- TM(NS)</v>
      </c>
    </row>
    <row r="404" spans="1:9" ht="39.950000000000003" customHeight="1">
      <c r="A404" s="57">
        <f>COUNTIF($C$1:C404,C404)+1</f>
        <v>59</v>
      </c>
      <c r="B404" s="57" t="str">
        <f t="shared" si="15"/>
        <v>TM(NS)</v>
      </c>
      <c r="C404" s="58" t="s">
        <v>15</v>
      </c>
      <c r="D404" s="52" t="str">
        <f ca="1">IFERROR(INDEX(Data!$A$10:$O$842,MATCH(CONCATENATE($C404,D$1,$B404),Data!$J$10:$J$842,0),15),"")</f>
        <v/>
      </c>
      <c r="E404" s="52" t="str">
        <f ca="1">IFERROR(INDEX(Data!$A$10:$O$842,MATCH(CONCATENATE($C404,E$1,$B404),Data!$J$10:$J$842,0),15),"")</f>
        <v/>
      </c>
      <c r="F404" s="52" t="str">
        <f ca="1">IFERROR(INDEX(Data!$A$10:$O$842,MATCH(CONCATENATE($C404,F$1,$B404),Data!$J$10:$J$842,0),15),"")</f>
        <v/>
      </c>
      <c r="G404" s="52" t="str">
        <f ca="1">IFERROR(INDEX(Data!$A$10:$O$842,MATCH(CONCATENATE($C404,G$1,$B404),Data!$J$10:$J$842,0),15),"")</f>
        <v/>
      </c>
      <c r="H404" s="52" t="str">
        <f ca="1">IFERROR(INDEX(Data!$A$10:$O$842,MATCH(CONCATENATE($C404,H$1,$B404),Data!$J$10:$J$842,0),15),"")</f>
        <v/>
      </c>
      <c r="I404" s="52" t="str">
        <f ca="1">IFERROR(INDEX(Data!$A$10:$O$842,MATCH(CONCATENATE($C404,I$1,$B404),Data!$J$10:$J$842,0),15),"")</f>
        <v/>
      </c>
    </row>
    <row r="405" spans="1:9" ht="39.950000000000003" customHeight="1">
      <c r="A405" s="57">
        <f>COUNTIF($C$1:C405,C405)+1</f>
        <v>59</v>
      </c>
      <c r="B405" s="57" t="str">
        <f t="shared" si="15"/>
        <v>TM(NS)</v>
      </c>
      <c r="C405" s="58" t="s">
        <v>16</v>
      </c>
      <c r="D405" s="52" t="str">
        <f ca="1">IFERROR(INDEX(Data!$A$10:$O$842,MATCH(CONCATENATE($C405,D$1,$B405),Data!$J$10:$J$842,0),15),"")</f>
        <v/>
      </c>
      <c r="E405" s="52" t="str">
        <f ca="1">IFERROR(INDEX(Data!$A$10:$O$842,MATCH(CONCATENATE($C405,E$1,$B405),Data!$J$10:$J$842,0),15),"")</f>
        <v/>
      </c>
      <c r="F405" s="52" t="str">
        <f ca="1">IFERROR(INDEX(Data!$A$10:$O$842,MATCH(CONCATENATE($C405,F$1,$B405),Data!$J$10:$J$842,0),15),"")</f>
        <v/>
      </c>
      <c r="G405" s="52" t="str">
        <f ca="1">IFERROR(INDEX(Data!$A$10:$O$842,MATCH(CONCATENATE($C405,G$1,$B405),Data!$J$10:$J$842,0),15),"")</f>
        <v/>
      </c>
      <c r="H405" s="52" t="str">
        <f ca="1">IFERROR(INDEX(Data!$A$10:$O$842,MATCH(CONCATENATE($C405,H$1,$B405),Data!$J$10:$J$842,0),15),"")</f>
        <v>STA131(L1T3)C
705 --- TM(NS)</v>
      </c>
      <c r="I405" s="52" t="str">
        <f ca="1">IFERROR(INDEX(Data!$A$10:$O$842,MATCH(CONCATENATE($C405,I$1,$B405),Data!$J$10:$J$842,0),15),"")</f>
        <v/>
      </c>
    </row>
    <row r="406" spans="1:9" ht="39.950000000000003" customHeight="1">
      <c r="A406" s="57">
        <f>COUNTIF($C$1:C406,C406)+1</f>
        <v>59</v>
      </c>
      <c r="B406" s="57" t="str">
        <f t="shared" si="15"/>
        <v>TM(NS)</v>
      </c>
      <c r="C406" s="58" t="s">
        <v>17</v>
      </c>
      <c r="D406" s="52" t="str">
        <f ca="1">IFERROR(INDEX(Data!$A$10:$O$842,MATCH(CONCATENATE($C406,D$1,$B406),Data!$J$10:$J$842,0),15),"")</f>
        <v/>
      </c>
      <c r="E406" s="52" t="str">
        <f ca="1">IFERROR(INDEX(Data!$A$10:$O$842,MATCH(CONCATENATE($C406,E$1,$B406),Data!$J$10:$J$842,0),15),"")</f>
        <v/>
      </c>
      <c r="F406" s="52" t="str">
        <f ca="1">IFERROR(INDEX(Data!$A$10:$O$842,MATCH(CONCATENATE($C406,F$1,$B406),Data!$J$10:$J$842,0),15),"")</f>
        <v/>
      </c>
      <c r="G406" s="52" t="str">
        <f ca="1">IFERROR(INDEX(Data!$A$10:$O$842,MATCH(CONCATENATE($C406,G$1,$B406),Data!$J$10:$J$842,0),15),"")</f>
        <v>STA131(L1T3)A
706 --- TM(NS)</v>
      </c>
      <c r="H406" s="52" t="str">
        <f ca="1">IFERROR(INDEX(Data!$A$10:$O$842,MATCH(CONCATENATE($C406,H$1,$B406),Data!$J$10:$J$842,0),15),"")</f>
        <v/>
      </c>
      <c r="I406" s="52" t="str">
        <f ca="1">IFERROR(INDEX(Data!$A$10:$O$842,MATCH(CONCATENATE($C406,I$1,$B406),Data!$J$10:$J$842,0),15),"")</f>
        <v/>
      </c>
    </row>
    <row r="407" spans="1:9" ht="15">
      <c r="A407" s="59"/>
      <c r="B407" s="59"/>
      <c r="C407" s="58"/>
      <c r="D407" s="53"/>
      <c r="E407" s="53"/>
      <c r="F407" s="53"/>
      <c r="G407" s="53"/>
      <c r="H407" s="53"/>
      <c r="I407" s="53"/>
    </row>
    <row r="408" spans="1:9" ht="39.950000000000003" customHeight="1">
      <c r="A408" s="57">
        <f>COUNTIF($C$1:C408,C408)+1</f>
        <v>60</v>
      </c>
      <c r="B408" s="57" t="str">
        <f t="shared" ref="B408:B413" si="16">VLOOKUP(A408,$K$4:$L$73,2,FALSE)</f>
        <v>WAB</v>
      </c>
      <c r="C408" s="58" t="s">
        <v>0</v>
      </c>
      <c r="D408" s="52" t="str">
        <f ca="1">IFERROR(INDEX(Data!$A$10:$O$842,MATCH(CONCATENATE($C408,D$1,$B408),Data!$J$10:$J$842,0),15),"")</f>
        <v>TE132(L1T3)A
706 --- WAB</v>
      </c>
      <c r="E408" s="52" t="str">
        <f ca="1">IFERROR(INDEX(Data!$A$10:$O$842,MATCH(CONCATENATE($C408,E$1,$B408),Data!$J$10:$J$842,0),15),"")</f>
        <v/>
      </c>
      <c r="F408" s="52" t="str">
        <f ca="1">IFERROR(INDEX(Data!$A$10:$O$842,MATCH(CONCATENATE($C408,F$1,$B408),Data!$J$10:$J$842,0),15),"")</f>
        <v>TE132(L1T3)C
706 --- WAB</v>
      </c>
      <c r="G408" s="52" t="str">
        <f ca="1">IFERROR(INDEX(Data!$A$10:$O$842,MATCH(CONCATENATE($C408,G$1,$B408),Data!$J$10:$J$842,0),15),"")</f>
        <v/>
      </c>
      <c r="H408" s="52" t="str">
        <f ca="1">IFERROR(INDEX(Data!$A$10:$O$842,MATCH(CONCATENATE($C408,H$1,$B408),Data!$J$10:$J$842,0),15),"")</f>
        <v/>
      </c>
      <c r="I408" s="52" t="str">
        <f ca="1">IFERROR(INDEX(Data!$A$10:$O$842,MATCH(CONCATENATE($C408,I$1,$B408),Data!$J$10:$J$842,0),15),"")</f>
        <v/>
      </c>
    </row>
    <row r="409" spans="1:9" ht="39.950000000000003" customHeight="1">
      <c r="A409" s="57">
        <f>COUNTIF($C$1:C409,C409)+1</f>
        <v>60</v>
      </c>
      <c r="B409" s="57" t="str">
        <f t="shared" si="16"/>
        <v>WAB</v>
      </c>
      <c r="C409" s="58" t="s">
        <v>13</v>
      </c>
      <c r="D409" s="52" t="str">
        <f ca="1">IFERROR(INDEX(Data!$A$10:$O$842,MATCH(CONCATENATE($C409,D$1,$B409),Data!$J$10:$J$842,0),15),"")</f>
        <v>TE132(L1T3)D
705 --- WAB</v>
      </c>
      <c r="E409" s="52" t="str">
        <f ca="1">IFERROR(INDEX(Data!$A$10:$O$842,MATCH(CONCATENATE($C409,E$1,$B409),Data!$J$10:$J$842,0),15),"")</f>
        <v/>
      </c>
      <c r="F409" s="52" t="str">
        <f ca="1">IFERROR(INDEX(Data!$A$10:$O$842,MATCH(CONCATENATE($C409,F$1,$B409),Data!$J$10:$J$842,0),15),"")</f>
        <v>TE132(L1T3)B
702 --- WAB</v>
      </c>
      <c r="G409" s="52" t="str">
        <f ca="1">IFERROR(INDEX(Data!$A$10:$O$842,MATCH(CONCATENATE($C409,G$1,$B409),Data!$J$10:$J$842,0),15),"")</f>
        <v/>
      </c>
      <c r="H409" s="52" t="str">
        <f ca="1">IFERROR(INDEX(Data!$A$10:$O$842,MATCH(CONCATENATE($C409,H$1,$B409),Data!$J$10:$J$842,0),15),"")</f>
        <v/>
      </c>
      <c r="I409" s="52" t="str">
        <f ca="1">IFERROR(INDEX(Data!$A$10:$O$842,MATCH(CONCATENATE($C409,I$1,$B409),Data!$J$10:$J$842,0),15),"")</f>
        <v/>
      </c>
    </row>
    <row r="410" spans="1:9" ht="39.950000000000003" customHeight="1">
      <c r="A410" s="57">
        <f>COUNTIF($C$1:C410,C410)+1</f>
        <v>60</v>
      </c>
      <c r="B410" s="57" t="str">
        <f t="shared" si="16"/>
        <v>WAB</v>
      </c>
      <c r="C410" s="58" t="s">
        <v>14</v>
      </c>
      <c r="D410" s="52" t="str">
        <f ca="1">IFERROR(INDEX(Data!$A$10:$O$842,MATCH(CONCATENATE($C410,D$1,$B410),Data!$J$10:$J$842,0),15),"")</f>
        <v>TE132(L1T3)D
706 --- WAB</v>
      </c>
      <c r="E410" s="52" t="str">
        <f ca="1">IFERROR(INDEX(Data!$A$10:$O$842,MATCH(CONCATENATE($C410,E$1,$B410),Data!$J$10:$J$842,0),15),"")</f>
        <v/>
      </c>
      <c r="F410" s="52" t="str">
        <f ca="1">IFERROR(INDEX(Data!$A$10:$O$842,MATCH(CONCATENATE($C410,F$1,$B410),Data!$J$10:$J$842,0),15),"")</f>
        <v/>
      </c>
      <c r="G410" s="52" t="str">
        <f ca="1">IFERROR(INDEX(Data!$A$10:$O$842,MATCH(CONCATENATE($C410,G$1,$B410),Data!$J$10:$J$842,0),15),"")</f>
        <v/>
      </c>
      <c r="H410" s="52" t="str">
        <f ca="1">IFERROR(INDEX(Data!$A$10:$O$842,MATCH(CONCATENATE($C410,H$1,$B410),Data!$J$10:$J$842,0),15),"")</f>
        <v/>
      </c>
      <c r="I410" s="52" t="str">
        <f ca="1">IFERROR(INDEX(Data!$A$10:$O$842,MATCH(CONCATENATE($C410,I$1,$B410),Data!$J$10:$J$842,0),15),"")</f>
        <v/>
      </c>
    </row>
    <row r="411" spans="1:9" ht="39.950000000000003" customHeight="1">
      <c r="A411" s="57">
        <f>COUNTIF($C$1:C411,C411)+1</f>
        <v>60</v>
      </c>
      <c r="B411" s="57" t="str">
        <f t="shared" si="16"/>
        <v>WAB</v>
      </c>
      <c r="C411" s="58" t="s">
        <v>15</v>
      </c>
      <c r="D411" s="52" t="str">
        <f ca="1">IFERROR(INDEX(Data!$A$10:$O$842,MATCH(CONCATENATE($C411,D$1,$B411),Data!$J$10:$J$842,0),15),"")</f>
        <v>TE132(L1T3)B
705 --- WAB</v>
      </c>
      <c r="E411" s="52" t="str">
        <f ca="1">IFERROR(INDEX(Data!$A$10:$O$842,MATCH(CONCATENATE($C411,E$1,$B411),Data!$J$10:$J$842,0),15),"")</f>
        <v/>
      </c>
      <c r="F411" s="52" t="str">
        <f ca="1">IFERROR(INDEX(Data!$A$10:$O$842,MATCH(CONCATENATE($C411,F$1,$B411),Data!$J$10:$J$842,0),15),"")</f>
        <v/>
      </c>
      <c r="G411" s="52" t="str">
        <f ca="1">IFERROR(INDEX(Data!$A$10:$O$842,MATCH(CONCATENATE($C411,G$1,$B411),Data!$J$10:$J$842,0),15),"")</f>
        <v/>
      </c>
      <c r="H411" s="52" t="str">
        <f ca="1">IFERROR(INDEX(Data!$A$10:$O$842,MATCH(CONCATENATE($C411,H$1,$B411),Data!$J$10:$J$842,0),15),"")</f>
        <v/>
      </c>
      <c r="I411" s="52" t="str">
        <f ca="1">IFERROR(INDEX(Data!$A$10:$O$842,MATCH(CONCATENATE($C411,I$1,$B411),Data!$J$10:$J$842,0),15),"")</f>
        <v/>
      </c>
    </row>
    <row r="412" spans="1:9" ht="39.950000000000003" customHeight="1">
      <c r="A412" s="57">
        <f>COUNTIF($C$1:C412,C412)+1</f>
        <v>60</v>
      </c>
      <c r="B412" s="57" t="str">
        <f t="shared" si="16"/>
        <v>WAB</v>
      </c>
      <c r="C412" s="58" t="s">
        <v>16</v>
      </c>
      <c r="D412" s="52" t="str">
        <f ca="1">IFERROR(INDEX(Data!$A$10:$O$842,MATCH(CONCATENATE($C412,D$1,$B412),Data!$J$10:$J$842,0),15),"")</f>
        <v/>
      </c>
      <c r="E412" s="52" t="str">
        <f ca="1">IFERROR(INDEX(Data!$A$10:$O$842,MATCH(CONCATENATE($C412,E$1,$B412),Data!$J$10:$J$842,0),15),"")</f>
        <v/>
      </c>
      <c r="F412" s="52" t="str">
        <f ca="1">IFERROR(INDEX(Data!$A$10:$O$842,MATCH(CONCATENATE($C412,F$1,$B412),Data!$J$10:$J$842,0),15),"")</f>
        <v/>
      </c>
      <c r="G412" s="52" t="str">
        <f ca="1">IFERROR(INDEX(Data!$A$10:$O$842,MATCH(CONCATENATE($C412,G$1,$B412),Data!$J$10:$J$842,0),15),"")</f>
        <v/>
      </c>
      <c r="H412" s="52" t="str">
        <f ca="1">IFERROR(INDEX(Data!$A$10:$O$842,MATCH(CONCATENATE($C412,H$1,$B412),Data!$J$10:$J$842,0),15),"")</f>
        <v/>
      </c>
      <c r="I412" s="52" t="str">
        <f ca="1">IFERROR(INDEX(Data!$A$10:$O$842,MATCH(CONCATENATE($C412,I$1,$B412),Data!$J$10:$J$842,0),15),"")</f>
        <v/>
      </c>
    </row>
    <row r="413" spans="1:9" ht="39.950000000000003" customHeight="1">
      <c r="A413" s="57">
        <f>COUNTIF($C$1:C413,C413)+1</f>
        <v>60</v>
      </c>
      <c r="B413" s="57" t="str">
        <f t="shared" si="16"/>
        <v>WAB</v>
      </c>
      <c r="C413" s="58" t="s">
        <v>17</v>
      </c>
      <c r="D413" s="52" t="str">
        <f ca="1">IFERROR(INDEX(Data!$A$10:$O$842,MATCH(CONCATENATE($C413,D$1,$B413),Data!$J$10:$J$842,0),15),"")</f>
        <v>TE132(L1T3)C
705 --- WAB</v>
      </c>
      <c r="E413" s="52" t="str">
        <f ca="1">IFERROR(INDEX(Data!$A$10:$O$842,MATCH(CONCATENATE($C413,E$1,$B413),Data!$J$10:$J$842,0),15),"")</f>
        <v/>
      </c>
      <c r="F413" s="52" t="str">
        <f ca="1">IFERROR(INDEX(Data!$A$10:$O$842,MATCH(CONCATENATE($C413,F$1,$B413),Data!$J$10:$J$842,0),15),"")</f>
        <v>TE132(L1T3)A
702 --- WAB</v>
      </c>
      <c r="G413" s="52" t="str">
        <f ca="1">IFERROR(INDEX(Data!$A$10:$O$842,MATCH(CONCATENATE($C413,G$1,$B413),Data!$J$10:$J$842,0),15),"")</f>
        <v/>
      </c>
      <c r="H413" s="52" t="str">
        <f ca="1">IFERROR(INDEX(Data!$A$10:$O$842,MATCH(CONCATENATE($C413,H$1,$B413),Data!$J$10:$J$842,0),15),"")</f>
        <v/>
      </c>
      <c r="I413" s="52" t="str">
        <f ca="1">IFERROR(INDEX(Data!$A$10:$O$842,MATCH(CONCATENATE($C413,I$1,$B413),Data!$J$10:$J$842,0),15),"")</f>
        <v/>
      </c>
    </row>
    <row r="414" spans="1:9" ht="15">
      <c r="A414" s="59"/>
      <c r="B414" s="59"/>
      <c r="C414" s="58"/>
      <c r="D414" s="53"/>
      <c r="E414" s="53"/>
      <c r="F414" s="53"/>
      <c r="G414" s="53"/>
      <c r="H414" s="53"/>
      <c r="I414" s="53"/>
    </row>
    <row r="415" spans="1:9" ht="39.950000000000003" customHeight="1">
      <c r="A415" s="57">
        <f>COUNTIF($C$1:C415,C415)+1</f>
        <v>61</v>
      </c>
      <c r="B415" s="57" t="str">
        <f t="shared" ref="B415:B420" si="17">VLOOKUP(A415,$K$4:$L$73,2,FALSE)</f>
        <v>xx</v>
      </c>
      <c r="C415" s="58" t="s">
        <v>0</v>
      </c>
      <c r="D415" s="52" t="str">
        <f ca="1">IFERROR(INDEX(Data!$A$10:$O$842,MATCH(CONCATENATE($C415,D$1,$B415),Data!$J$10:$J$842,0),15),"")</f>
        <v/>
      </c>
      <c r="E415" s="52" t="str">
        <f ca="1">IFERROR(INDEX(Data!$A$10:$O$842,MATCH(CONCATENATE($C415,E$1,$B415),Data!$J$10:$J$842,0),15),"")</f>
        <v/>
      </c>
      <c r="F415" s="52" t="str">
        <f ca="1">IFERROR(INDEX(Data!$A$10:$O$842,MATCH(CONCATENATE($C415,F$1,$B415),Data!$J$10:$J$842,0),15),"")</f>
        <v/>
      </c>
      <c r="G415" s="52" t="str">
        <f ca="1">IFERROR(INDEX(Data!$A$10:$O$842,MATCH(CONCATENATE($C415,G$1,$B415),Data!$J$10:$J$842,0),15),"")</f>
        <v/>
      </c>
      <c r="H415" s="52" t="str">
        <f ca="1">IFERROR(INDEX(Data!$A$10:$O$842,MATCH(CONCATENATE($C415,H$1,$B415),Data!$J$10:$J$842,0),15),"")</f>
        <v/>
      </c>
      <c r="I415" s="52" t="str">
        <f ca="1">IFERROR(INDEX(Data!$A$10:$O$842,MATCH(CONCATENATE($C415,I$1,$B415),Data!$J$10:$J$842,0),15),"")</f>
        <v/>
      </c>
    </row>
    <row r="416" spans="1:9" ht="39.950000000000003" customHeight="1">
      <c r="A416" s="57">
        <f>COUNTIF($C$1:C416,C416)+1</f>
        <v>61</v>
      </c>
      <c r="B416" s="57" t="str">
        <f t="shared" si="17"/>
        <v>xx</v>
      </c>
      <c r="C416" s="58" t="s">
        <v>13</v>
      </c>
      <c r="D416" s="52" t="str">
        <f ca="1">IFERROR(INDEX(Data!$A$10:$O$842,MATCH(CONCATENATE($C416,D$1,$B416),Data!$J$10:$J$842,0),15),"")</f>
        <v/>
      </c>
      <c r="E416" s="52" t="str">
        <f ca="1">IFERROR(INDEX(Data!$A$10:$O$842,MATCH(CONCATENATE($C416,E$1,$B416),Data!$J$10:$J$842,0),15),"")</f>
        <v/>
      </c>
      <c r="F416" s="52" t="str">
        <f ca="1">IFERROR(INDEX(Data!$A$10:$O$842,MATCH(CONCATENATE($C416,F$1,$B416),Data!$J$10:$J$842,0),15),"")</f>
        <v/>
      </c>
      <c r="G416" s="52" t="str">
        <f ca="1">IFERROR(INDEX(Data!$A$10:$O$842,MATCH(CONCATENATE($C416,G$1,$B416),Data!$J$10:$J$842,0),15),"")</f>
        <v/>
      </c>
      <c r="H416" s="52" t="str">
        <f ca="1">IFERROR(INDEX(Data!$A$10:$O$842,MATCH(CONCATENATE($C416,H$1,$B416),Data!$J$10:$J$842,0),15),"")</f>
        <v/>
      </c>
      <c r="I416" s="52" t="str">
        <f ca="1">IFERROR(INDEX(Data!$A$10:$O$842,MATCH(CONCATENATE($C416,I$1,$B416),Data!$J$10:$J$842,0),15),"")</f>
        <v/>
      </c>
    </row>
    <row r="417" spans="1:9" ht="39.950000000000003" customHeight="1">
      <c r="A417" s="57">
        <f>COUNTIF($C$1:C417,C417)+1</f>
        <v>61</v>
      </c>
      <c r="B417" s="57" t="str">
        <f t="shared" si="17"/>
        <v>xx</v>
      </c>
      <c r="C417" s="58" t="s">
        <v>14</v>
      </c>
      <c r="D417" s="52" t="str">
        <f ca="1">IFERROR(INDEX(Data!$A$10:$O$842,MATCH(CONCATENATE($C417,D$1,$B417),Data!$J$10:$J$842,0),15),"")</f>
        <v/>
      </c>
      <c r="E417" s="52" t="str">
        <f ca="1">IFERROR(INDEX(Data!$A$10:$O$842,MATCH(CONCATENATE($C417,E$1,$B417),Data!$J$10:$J$842,0),15),"")</f>
        <v/>
      </c>
      <c r="F417" s="52" t="str">
        <f ca="1">IFERROR(INDEX(Data!$A$10:$O$842,MATCH(CONCATENATE($C417,F$1,$B417),Data!$J$10:$J$842,0),15),"")</f>
        <v/>
      </c>
      <c r="G417" s="52" t="str">
        <f ca="1">IFERROR(INDEX(Data!$A$10:$O$842,MATCH(CONCATENATE($C417,G$1,$B417),Data!$J$10:$J$842,0),15),"")</f>
        <v/>
      </c>
      <c r="H417" s="52" t="str">
        <f ca="1">IFERROR(INDEX(Data!$A$10:$O$842,MATCH(CONCATENATE($C417,H$1,$B417),Data!$J$10:$J$842,0),15),"")</f>
        <v/>
      </c>
      <c r="I417" s="52" t="str">
        <f ca="1">IFERROR(INDEX(Data!$A$10:$O$842,MATCH(CONCATENATE($C417,I$1,$B417),Data!$J$10:$J$842,0),15),"")</f>
        <v/>
      </c>
    </row>
    <row r="418" spans="1:9" ht="39.950000000000003" customHeight="1">
      <c r="A418" s="57">
        <f>COUNTIF($C$1:C418,C418)+1</f>
        <v>61</v>
      </c>
      <c r="B418" s="57" t="str">
        <f t="shared" si="17"/>
        <v>xx</v>
      </c>
      <c r="C418" s="58" t="s">
        <v>15</v>
      </c>
      <c r="D418" s="52" t="str">
        <f ca="1">IFERROR(INDEX(Data!$A$10:$O$842,MATCH(CONCATENATE($C418,D$1,$B418),Data!$J$10:$J$842,0),15),"")</f>
        <v/>
      </c>
      <c r="E418" s="52" t="str">
        <f ca="1">IFERROR(INDEX(Data!$A$10:$O$842,MATCH(CONCATENATE($C418,E$1,$B418),Data!$J$10:$J$842,0),15),"")</f>
        <v>xxxx
701 --- xx</v>
      </c>
      <c r="F418" s="52" t="str">
        <f ca="1">IFERROR(INDEX(Data!$A$10:$O$842,MATCH(CONCATENATE($C418,F$1,$B418),Data!$J$10:$J$842,0),15),"")</f>
        <v/>
      </c>
      <c r="G418" s="52" t="str">
        <f ca="1">IFERROR(INDEX(Data!$A$10:$O$842,MATCH(CONCATENATE($C418,G$1,$B418),Data!$J$10:$J$842,0),15),"")</f>
        <v/>
      </c>
      <c r="H418" s="52" t="str">
        <f ca="1">IFERROR(INDEX(Data!$A$10:$O$842,MATCH(CONCATENATE($C418,H$1,$B418),Data!$J$10:$J$842,0),15),"")</f>
        <v/>
      </c>
      <c r="I418" s="52" t="str">
        <f ca="1">IFERROR(INDEX(Data!$A$10:$O$842,MATCH(CONCATENATE($C418,I$1,$B418),Data!$J$10:$J$842,0),15),"")</f>
        <v/>
      </c>
    </row>
    <row r="419" spans="1:9" ht="39.950000000000003" customHeight="1">
      <c r="A419" s="57">
        <f>COUNTIF($C$1:C419,C419)+1</f>
        <v>61</v>
      </c>
      <c r="B419" s="57" t="str">
        <f t="shared" si="17"/>
        <v>xx</v>
      </c>
      <c r="C419" s="58" t="s">
        <v>16</v>
      </c>
      <c r="D419" s="52" t="str">
        <f ca="1">IFERROR(INDEX(Data!$A$10:$O$842,MATCH(CONCATENATE($C419,D$1,$B419),Data!$J$10:$J$842,0),15),"")</f>
        <v/>
      </c>
      <c r="E419" s="52" t="str">
        <f ca="1">IFERROR(INDEX(Data!$A$10:$O$842,MATCH(CONCATENATE($C419,E$1,$B419),Data!$J$10:$J$842,0),15),"")</f>
        <v/>
      </c>
      <c r="F419" s="52" t="str">
        <f ca="1">IFERROR(INDEX(Data!$A$10:$O$842,MATCH(CONCATENATE($C419,F$1,$B419),Data!$J$10:$J$842,0),15),"")</f>
        <v/>
      </c>
      <c r="G419" s="52" t="str">
        <f ca="1">IFERROR(INDEX(Data!$A$10:$O$842,MATCH(CONCATENATE($C419,G$1,$B419),Data!$J$10:$J$842,0),15),"")</f>
        <v>xxx
705 --- XX</v>
      </c>
      <c r="H419" s="52" t="str">
        <f ca="1">IFERROR(INDEX(Data!$A$10:$O$842,MATCH(CONCATENATE($C419,H$1,$B419),Data!$J$10:$J$842,0),15),"")</f>
        <v/>
      </c>
      <c r="I419" s="52" t="str">
        <f ca="1">IFERROR(INDEX(Data!$A$10:$O$842,MATCH(CONCATENATE($C419,I$1,$B419),Data!$J$10:$J$842,0),15),"")</f>
        <v/>
      </c>
    </row>
    <row r="420" spans="1:9" ht="39.950000000000003" customHeight="1">
      <c r="A420" s="57">
        <f>COUNTIF($C$1:C420,C420)+1</f>
        <v>61</v>
      </c>
      <c r="B420" s="57" t="str">
        <f t="shared" si="17"/>
        <v>xx</v>
      </c>
      <c r="C420" s="58" t="s">
        <v>17</v>
      </c>
      <c r="D420" s="52" t="str">
        <f ca="1">IFERROR(INDEX(Data!$A$10:$O$842,MATCH(CONCATENATE($C420,D$1,$B420),Data!$J$10:$J$842,0),15),"")</f>
        <v/>
      </c>
      <c r="E420" s="52" t="str">
        <f ca="1">IFERROR(INDEX(Data!$A$10:$O$842,MATCH(CONCATENATE($C420,E$1,$B420),Data!$J$10:$J$842,0),15),"")</f>
        <v/>
      </c>
      <c r="F420" s="52" t="str">
        <f ca="1">IFERROR(INDEX(Data!$A$10:$O$842,MATCH(CONCATENATE($C420,F$1,$B420),Data!$J$10:$J$842,0),15),"")</f>
        <v/>
      </c>
      <c r="G420" s="52" t="str">
        <f ca="1">IFERROR(INDEX(Data!$A$10:$O$842,MATCH(CONCATENATE($C420,G$1,$B420),Data!$J$10:$J$842,0),15),"")</f>
        <v/>
      </c>
      <c r="H420" s="52" t="str">
        <f ca="1">IFERROR(INDEX(Data!$A$10:$O$842,MATCH(CONCATENATE($C420,H$1,$B420),Data!$J$10:$J$842,0),15),"")</f>
        <v/>
      </c>
      <c r="I420" s="52" t="str">
        <f ca="1">IFERROR(INDEX(Data!$A$10:$O$842,MATCH(CONCATENATE($C420,I$1,$B420),Data!$J$10:$J$842,0),15),"")</f>
        <v/>
      </c>
    </row>
    <row r="421" spans="1:9" ht="15">
      <c r="A421" s="59"/>
      <c r="B421" s="59"/>
      <c r="C421" s="58"/>
      <c r="D421" s="53"/>
      <c r="E421" s="53"/>
      <c r="F421" s="53"/>
      <c r="G421" s="53"/>
      <c r="H421" s="53"/>
      <c r="I421" s="53"/>
    </row>
    <row r="422" spans="1:9" ht="39.950000000000003" customHeight="1">
      <c r="A422" s="57">
        <f>COUNTIF($C$1:C422,C422)+1</f>
        <v>62</v>
      </c>
      <c r="B422" s="57" t="str">
        <f t="shared" ref="B422:B427" si="18">VLOOKUP(A422,$K$4:$L$73,2,FALSE)</f>
        <v>xxx</v>
      </c>
      <c r="C422" s="58" t="s">
        <v>0</v>
      </c>
      <c r="D422" s="52" t="str">
        <f ca="1">IFERROR(INDEX(Data!$A$10:$O$842,MATCH(CONCATENATE($C422,D$1,$B422),Data!$J$10:$J$842,0),15),"")</f>
        <v/>
      </c>
      <c r="E422" s="52" t="str">
        <f ca="1">IFERROR(INDEX(Data!$A$10:$O$842,MATCH(CONCATENATE($C422,E$1,$B422),Data!$J$10:$J$842,0),15),"")</f>
        <v/>
      </c>
      <c r="F422" s="52" t="str">
        <f ca="1">IFERROR(INDEX(Data!$A$10:$O$842,MATCH(CONCATENATE($C422,F$1,$B422),Data!$J$10:$J$842,0),15),"")</f>
        <v/>
      </c>
      <c r="G422" s="52" t="str">
        <f ca="1">IFERROR(INDEX(Data!$A$10:$O$842,MATCH(CONCATENATE($C422,G$1,$B422),Data!$J$10:$J$842,0),15),"")</f>
        <v/>
      </c>
      <c r="H422" s="52" t="str">
        <f ca="1">IFERROR(INDEX(Data!$A$10:$O$842,MATCH(CONCATENATE($C422,H$1,$B422),Data!$J$10:$J$842,0),15),"")</f>
        <v/>
      </c>
      <c r="I422" s="52" t="str">
        <f ca="1">IFERROR(INDEX(Data!$A$10:$O$842,MATCH(CONCATENATE($C422,I$1,$B422),Data!$J$10:$J$842,0),15),"")</f>
        <v/>
      </c>
    </row>
    <row r="423" spans="1:9" ht="39.950000000000003" customHeight="1">
      <c r="A423" s="57">
        <f>COUNTIF($C$1:C423,C423)+1</f>
        <v>62</v>
      </c>
      <c r="B423" s="57" t="str">
        <f t="shared" si="18"/>
        <v>xxx</v>
      </c>
      <c r="C423" s="58" t="s">
        <v>13</v>
      </c>
      <c r="D423" s="52" t="str">
        <f ca="1">IFERROR(INDEX(Data!$A$10:$O$842,MATCH(CONCATENATE($C423,D$1,$B423),Data!$J$10:$J$842,0),15),"")</f>
        <v/>
      </c>
      <c r="E423" s="52" t="str">
        <f ca="1">IFERROR(INDEX(Data!$A$10:$O$842,MATCH(CONCATENATE($C423,E$1,$B423),Data!$J$10:$J$842,0),15),"")</f>
        <v>xxxxxxx
701 --- xxx</v>
      </c>
      <c r="F423" s="52" t="str">
        <f ca="1">IFERROR(INDEX(Data!$A$10:$O$842,MATCH(CONCATENATE($C423,F$1,$B423),Data!$J$10:$J$842,0),15),"")</f>
        <v/>
      </c>
      <c r="G423" s="52" t="str">
        <f ca="1">IFERROR(INDEX(Data!$A$10:$O$842,MATCH(CONCATENATE($C423,G$1,$B423),Data!$J$10:$J$842,0),15),"")</f>
        <v/>
      </c>
      <c r="H423" s="52" t="str">
        <f ca="1">IFERROR(INDEX(Data!$A$10:$O$842,MATCH(CONCATENATE($C423,H$1,$B423),Data!$J$10:$J$842,0),15),"")</f>
        <v/>
      </c>
      <c r="I423" s="52" t="str">
        <f ca="1">IFERROR(INDEX(Data!$A$10:$O$842,MATCH(CONCATENATE($C423,I$1,$B423),Data!$J$10:$J$842,0),15),"")</f>
        <v/>
      </c>
    </row>
    <row r="424" spans="1:9" ht="39.950000000000003" customHeight="1">
      <c r="A424" s="57">
        <f>COUNTIF($C$1:C424,C424)+1</f>
        <v>62</v>
      </c>
      <c r="B424" s="57" t="str">
        <f t="shared" si="18"/>
        <v>xxx</v>
      </c>
      <c r="C424" s="58" t="s">
        <v>14</v>
      </c>
      <c r="D424" s="52" t="str">
        <f ca="1">IFERROR(INDEX(Data!$A$10:$O$842,MATCH(CONCATENATE($C424,D$1,$B424),Data!$J$10:$J$842,0),15),"")</f>
        <v>xxx
707 --- XXX</v>
      </c>
      <c r="E424" s="52" t="str">
        <f ca="1">IFERROR(INDEX(Data!$A$10:$O$842,MATCH(CONCATENATE($C424,E$1,$B424),Data!$J$10:$J$842,0),15),"")</f>
        <v/>
      </c>
      <c r="F424" s="52" t="str">
        <f ca="1">IFERROR(INDEX(Data!$A$10:$O$842,MATCH(CONCATENATE($C424,F$1,$B424),Data!$J$10:$J$842,0),15),"")</f>
        <v/>
      </c>
      <c r="G424" s="52" t="str">
        <f ca="1">IFERROR(INDEX(Data!$A$10:$O$842,MATCH(CONCATENATE($C424,G$1,$B424),Data!$J$10:$J$842,0),15),"")</f>
        <v>xxx
705 --- XXX</v>
      </c>
      <c r="H424" s="52" t="str">
        <f ca="1">IFERROR(INDEX(Data!$A$10:$O$842,MATCH(CONCATENATE($C424,H$1,$B424),Data!$J$10:$J$842,0),15),"")</f>
        <v/>
      </c>
      <c r="I424" s="52" t="str">
        <f ca="1">IFERROR(INDEX(Data!$A$10:$O$842,MATCH(CONCATENATE($C424,I$1,$B424),Data!$J$10:$J$842,0),15),"")</f>
        <v/>
      </c>
    </row>
    <row r="425" spans="1:9" ht="39.950000000000003" customHeight="1">
      <c r="A425" s="57">
        <f>COUNTIF($C$1:C425,C425)+1</f>
        <v>62</v>
      </c>
      <c r="B425" s="57" t="str">
        <f t="shared" si="18"/>
        <v>xxx</v>
      </c>
      <c r="C425" s="58" t="s">
        <v>15</v>
      </c>
      <c r="D425" s="52" t="str">
        <f ca="1">IFERROR(INDEX(Data!$A$10:$O$842,MATCH(CONCATENATE($C425,D$1,$B425),Data!$J$10:$J$842,0),15),"")</f>
        <v/>
      </c>
      <c r="E425" s="52" t="str">
        <f ca="1">IFERROR(INDEX(Data!$A$10:$O$842,MATCH(CONCATENATE($C425,E$1,$B425),Data!$J$10:$J$842,0),15),"")</f>
        <v/>
      </c>
      <c r="F425" s="52" t="str">
        <f ca="1">IFERROR(INDEX(Data!$A$10:$O$842,MATCH(CONCATENATE($C425,F$1,$B425),Data!$J$10:$J$842,0),15),"")</f>
        <v/>
      </c>
      <c r="G425" s="52" t="str">
        <f ca="1">IFERROR(INDEX(Data!$A$10:$O$842,MATCH(CONCATENATE($C425,G$1,$B425),Data!$J$10:$J$842,0),15),"")</f>
        <v/>
      </c>
      <c r="H425" s="52" t="str">
        <f ca="1">IFERROR(INDEX(Data!$A$10:$O$842,MATCH(CONCATENATE($C425,H$1,$B425),Data!$J$10:$J$842,0),15),"")</f>
        <v/>
      </c>
      <c r="I425" s="52" t="str">
        <f ca="1">IFERROR(INDEX(Data!$A$10:$O$842,MATCH(CONCATENATE($C425,I$1,$B425),Data!$J$10:$J$842,0),15),"")</f>
        <v/>
      </c>
    </row>
    <row r="426" spans="1:9" ht="39.950000000000003" customHeight="1">
      <c r="A426" s="57">
        <f>COUNTIF($C$1:C426,C426)+1</f>
        <v>62</v>
      </c>
      <c r="B426" s="57" t="str">
        <f t="shared" si="18"/>
        <v>xxx</v>
      </c>
      <c r="C426" s="58" t="s">
        <v>16</v>
      </c>
      <c r="D426" s="52" t="str">
        <f ca="1">IFERROR(INDEX(Data!$A$10:$O$842,MATCH(CONCATENATE($C426,D$1,$B426),Data!$J$10:$J$842,0),15),"")</f>
        <v>xxx
705 --- XXX</v>
      </c>
      <c r="E426" s="52" t="str">
        <f ca="1">IFERROR(INDEX(Data!$A$10:$O$842,MATCH(CONCATENATE($C426,E$1,$B426),Data!$J$10:$J$842,0),15),"")</f>
        <v/>
      </c>
      <c r="F426" s="52" t="str">
        <f ca="1">IFERROR(INDEX(Data!$A$10:$O$842,MATCH(CONCATENATE($C426,F$1,$B426),Data!$J$10:$J$842,0),15),"")</f>
        <v/>
      </c>
      <c r="G426" s="52" t="str">
        <f ca="1">IFERROR(INDEX(Data!$A$10:$O$842,MATCH(CONCATENATE($C426,G$1,$B426),Data!$J$10:$J$842,0),15),"")</f>
        <v/>
      </c>
      <c r="H426" s="52" t="str">
        <f ca="1">IFERROR(INDEX(Data!$A$10:$O$842,MATCH(CONCATENATE($C426,H$1,$B426),Data!$J$10:$J$842,0),15),"")</f>
        <v/>
      </c>
      <c r="I426" s="52" t="str">
        <f ca="1">IFERROR(INDEX(Data!$A$10:$O$842,MATCH(CONCATENATE($C426,I$1,$B426),Data!$J$10:$J$842,0),15),"")</f>
        <v/>
      </c>
    </row>
    <row r="427" spans="1:9" ht="39.950000000000003" customHeight="1">
      <c r="A427" s="57">
        <f>COUNTIF($C$1:C427,C427)+1</f>
        <v>62</v>
      </c>
      <c r="B427" s="57" t="str">
        <f t="shared" si="18"/>
        <v>xxx</v>
      </c>
      <c r="C427" s="58" t="s">
        <v>17</v>
      </c>
      <c r="D427" s="52" t="str">
        <f ca="1">IFERROR(INDEX(Data!$A$10:$O$842,MATCH(CONCATENATE($C427,D$1,$B427),Data!$J$10:$J$842,0),15),"")</f>
        <v/>
      </c>
      <c r="E427" s="52" t="str">
        <f ca="1">IFERROR(INDEX(Data!$A$10:$O$842,MATCH(CONCATENATE($C427,E$1,$B427),Data!$J$10:$J$842,0),15),"")</f>
        <v/>
      </c>
      <c r="F427" s="52" t="str">
        <f ca="1">IFERROR(INDEX(Data!$A$10:$O$842,MATCH(CONCATENATE($C427,F$1,$B427),Data!$J$10:$J$842,0),15),"")</f>
        <v/>
      </c>
      <c r="G427" s="52" t="str">
        <f ca="1">IFERROR(INDEX(Data!$A$10:$O$842,MATCH(CONCATENATE($C427,G$1,$B427),Data!$J$10:$J$842,0),15),"")</f>
        <v/>
      </c>
      <c r="H427" s="52" t="str">
        <f ca="1">IFERROR(INDEX(Data!$A$10:$O$842,MATCH(CONCATENATE($C427,H$1,$B427),Data!$J$10:$J$842,0),15),"")</f>
        <v/>
      </c>
      <c r="I427" s="52" t="str">
        <f ca="1">IFERROR(INDEX(Data!$A$10:$O$842,MATCH(CONCATENATE($C427,I$1,$B427),Data!$J$10:$J$842,0),15),"")</f>
        <v/>
      </c>
    </row>
  </sheetData>
  <dataConsolidate>
    <dataRefs count="1">
      <dataRef ref="P4:P83" sheet="Data"/>
    </dataRefs>
  </dataConsolidate>
  <pageMargins left="0.45" right="0.45" top="0.5" bottom="0.5" header="0.3" footer="0.3"/>
  <pageSetup paperSize="9" scale="65" fitToHeight="17" orientation="portrait" r:id="rId2"/>
  <rowBreaks count="5" manualBreakCount="5">
    <brk id="50" max="16383" man="1"/>
    <brk id="119" max="16383" man="1"/>
    <brk id="176" max="16383" man="1"/>
    <brk id="232" max="16383" man="1"/>
    <brk id="2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37"/>
  <sheetViews>
    <sheetView view="pageBreakPreview" topLeftCell="A76" zoomScale="80" zoomScaleSheetLayoutView="80" workbookViewId="0">
      <selection activeCell="B16" sqref="B16:I43"/>
    </sheetView>
  </sheetViews>
  <sheetFormatPr defaultRowHeight="12.75" outlineLevelCol="1"/>
  <cols>
    <col min="2" max="2" width="13.5703125" bestFit="1" customWidth="1"/>
    <col min="3" max="3" width="15.42578125" bestFit="1" customWidth="1"/>
    <col min="4" max="9" width="21.42578125" style="49" customWidth="1"/>
    <col min="12" max="12" width="12.7109375" customWidth="1" outlineLevel="1"/>
    <col min="13" max="13" width="12.42578125" customWidth="1"/>
  </cols>
  <sheetData>
    <row r="1" spans="1:12" ht="39.950000000000003" customHeight="1">
      <c r="A1" s="54" t="s">
        <v>59</v>
      </c>
      <c r="B1" s="55"/>
      <c r="C1" s="56"/>
      <c r="D1" s="58" t="str">
        <f>Data!D1</f>
        <v>08:30-10:00</v>
      </c>
      <c r="E1" s="58" t="str">
        <f>Data!E1</f>
        <v>10:00-11:30</v>
      </c>
      <c r="F1" s="58" t="str">
        <f>Data!F1</f>
        <v>11:30-01:00</v>
      </c>
      <c r="G1" s="58" t="str">
        <f>Data!G1</f>
        <v>01:00-02:30</v>
      </c>
      <c r="H1" s="58" t="str">
        <f>Data!H1</f>
        <v>2:30-04:00</v>
      </c>
      <c r="I1" s="58" t="str">
        <f>Data!I1</f>
        <v>04:00-05:30</v>
      </c>
      <c r="L1" t="s">
        <v>81</v>
      </c>
    </row>
    <row r="2" spans="1:12" ht="39.950000000000003" customHeight="1">
      <c r="A2" s="57">
        <f>COUNTIF($C$1:C2,C2)+1</f>
        <v>2</v>
      </c>
      <c r="B2" s="57" t="str">
        <f>VLOOKUP(A2,$K$4:$L$73,2,FALSE)</f>
        <v>(Apparel-II)</v>
      </c>
      <c r="C2" s="58" t="s">
        <v>0</v>
      </c>
      <c r="D2" s="52" t="str">
        <f ca="1">IFERROR(INDEX(Data!$A$10:$O$842,MATCH(CONCATENATE($C2,D$1,$B2),Data!$K$10:$K$842,0),15),"")</f>
        <v/>
      </c>
      <c r="E2" s="52" t="str">
        <f ca="1">IFERROR(INDEX(Data!$A$10:$O$842,MATCH(CONCATENATE($C2,E$1,$B2),Data!$K$10:$K$842,0),15),"")</f>
        <v/>
      </c>
      <c r="F2" s="52" t="str">
        <f ca="1">IFERROR(INDEX(Data!$A$10:$O$842,MATCH(CONCATENATE($C2,F$1,$B2),Data!$K$10:$K$842,0),15),"")</f>
        <v>Uttara campus(Apparel-II)
L-App --- 0</v>
      </c>
      <c r="G2" s="52" t="str">
        <f ca="1">IFERROR(INDEX(Data!$A$10:$O$842,MATCH(CONCATENATE($C2,G$1,$B2),Data!$K$10:$K$842,0),15),"")</f>
        <v>Uttara campus(Apparel-II)
L-App --- 0</v>
      </c>
      <c r="H2" s="52" t="str">
        <f ca="1">IFERROR(INDEX(Data!$A$10:$O$842,MATCH(CONCATENATE($C2,H$1,$B2),Data!$K$10:$K$842,0),15),"")</f>
        <v/>
      </c>
      <c r="I2" s="52" t="str">
        <f ca="1">IFERROR(INDEX(Data!$A$10:$O$842,MATCH(CONCATENATE($C2,I$1,$B2),Data!$K$10:$K$842,0),15),"")</f>
        <v/>
      </c>
    </row>
    <row r="3" spans="1:12" ht="39.950000000000003" customHeight="1">
      <c r="A3" s="57">
        <f>COUNTIF($C$1:C3,C3)+1</f>
        <v>2</v>
      </c>
      <c r="B3" s="57" t="str">
        <f t="shared" ref="B3:B66" si="0">VLOOKUP(A3,$K$4:$L$73,2,FALSE)</f>
        <v>(Apparel-II)</v>
      </c>
      <c r="C3" s="58" t="s">
        <v>13</v>
      </c>
      <c r="D3" s="52" t="str">
        <f ca="1">IFERROR(INDEX(Data!$A$10:$O$842,MATCH(CONCATENATE($C3,D$1,$B3),Data!$K$10:$K$842,0),15),"")</f>
        <v/>
      </c>
      <c r="E3" s="52" t="str">
        <f ca="1">IFERROR(INDEX(Data!$A$10:$O$842,MATCH(CONCATENATE($C3,E$1,$B3),Data!$K$10:$K$842,0),15),"")</f>
        <v/>
      </c>
      <c r="F3" s="52" t="str">
        <f ca="1">IFERROR(INDEX(Data!$A$10:$O$842,MATCH(CONCATENATE($C3,F$1,$B3),Data!$K$10:$K$842,0),15),"")</f>
        <v/>
      </c>
      <c r="G3" s="52" t="str">
        <f ca="1">IFERROR(INDEX(Data!$A$10:$O$842,MATCH(CONCATENATE($C3,G$1,$B3),Data!$K$10:$K$842,0),15),"")</f>
        <v/>
      </c>
      <c r="H3" s="52" t="str">
        <f ca="1">IFERROR(INDEX(Data!$A$10:$O$842,MATCH(CONCATENATE($C3,H$1,$B3),Data!$K$10:$K$842,0),15),"")</f>
        <v/>
      </c>
      <c r="I3" s="52" t="str">
        <f ca="1">IFERROR(INDEX(Data!$A$10:$O$842,MATCH(CONCATENATE($C3,I$1,$B3),Data!$K$10:$K$842,0),15),"")</f>
        <v/>
      </c>
      <c r="K3" s="42" t="s">
        <v>59</v>
      </c>
      <c r="L3" s="11" t="s">
        <v>72</v>
      </c>
    </row>
    <row r="4" spans="1:12" ht="39.950000000000003" customHeight="1">
      <c r="A4" s="57">
        <f>COUNTIF($C$1:C4,C4)+1</f>
        <v>2</v>
      </c>
      <c r="B4" s="57" t="str">
        <f t="shared" si="0"/>
        <v>(Apparel-II)</v>
      </c>
      <c r="C4" s="58" t="s">
        <v>14</v>
      </c>
      <c r="D4" s="52" t="str">
        <f ca="1">IFERROR(INDEX(Data!$A$10:$O$842,MATCH(CONCATENATE($C4,D$1,$B4),Data!$K$10:$K$842,0),15),"")</f>
        <v/>
      </c>
      <c r="E4" s="52" t="str">
        <f ca="1">IFERROR(INDEX(Data!$A$10:$O$842,MATCH(CONCATENATE($C4,E$1,$B4),Data!$K$10:$K$842,0),15),"")</f>
        <v/>
      </c>
      <c r="F4" s="52" t="str">
        <f ca="1">IFERROR(INDEX(Data!$A$10:$O$842,MATCH(CONCATENATE($C4,F$1,$B4),Data!$K$10:$K$842,0),15),"")</f>
        <v/>
      </c>
      <c r="G4" s="52" t="str">
        <f ca="1">IFERROR(INDEX(Data!$A$10:$O$842,MATCH(CONCATENATE($C4,G$1,$B4),Data!$K$10:$K$842,0),15),"")</f>
        <v/>
      </c>
      <c r="H4" s="52" t="str">
        <f ca="1">IFERROR(INDEX(Data!$A$10:$O$842,MATCH(CONCATENATE($C4,H$1,$B4),Data!$K$10:$K$842,0),15),"")</f>
        <v/>
      </c>
      <c r="I4" s="52" t="str">
        <f ca="1">IFERROR(INDEX(Data!$A$10:$O$842,MATCH(CONCATENATE($C4,I$1,$B4),Data!$K$10:$K$842,0),15),"")</f>
        <v/>
      </c>
      <c r="K4">
        <v>1</v>
      </c>
      <c r="L4" s="12">
        <v>0</v>
      </c>
    </row>
    <row r="5" spans="1:12" ht="39.950000000000003" customHeight="1">
      <c r="A5" s="57">
        <f>COUNTIF($C$1:C5,C5)+1</f>
        <v>2</v>
      </c>
      <c r="B5" s="57" t="str">
        <f t="shared" si="0"/>
        <v>(Apparel-II)</v>
      </c>
      <c r="C5" s="58" t="s">
        <v>15</v>
      </c>
      <c r="D5" s="52" t="str">
        <f ca="1">IFERROR(INDEX(Data!$A$10:$O$842,MATCH(CONCATENATE($C5,D$1,$B5),Data!$K$10:$K$842,0),15),"")</f>
        <v/>
      </c>
      <c r="E5" s="52" t="str">
        <f ca="1">IFERROR(INDEX(Data!$A$10:$O$842,MATCH(CONCATENATE($C5,E$1,$B5),Data!$K$10:$K$842,0),15),"")</f>
        <v/>
      </c>
      <c r="F5" s="52" t="str">
        <f ca="1">IFERROR(INDEX(Data!$A$10:$O$842,MATCH(CONCATENATE($C5,F$1,$B5),Data!$K$10:$K$842,0),15),"")</f>
        <v/>
      </c>
      <c r="G5" s="52" t="str">
        <f ca="1">IFERROR(INDEX(Data!$A$10:$O$842,MATCH(CONCATENATE($C5,G$1,$B5),Data!$K$10:$K$842,0),15),"")</f>
        <v/>
      </c>
      <c r="H5" s="52" t="str">
        <f ca="1">IFERROR(INDEX(Data!$A$10:$O$842,MATCH(CONCATENATE($C5,H$1,$B5),Data!$K$10:$K$842,0),15),"")</f>
        <v/>
      </c>
      <c r="I5" s="52" t="str">
        <f ca="1">IFERROR(INDEX(Data!$A$10:$O$842,MATCH(CONCATENATE($C5,I$1,$B5),Data!$K$10:$K$842,0),15),"")</f>
        <v/>
      </c>
      <c r="K5">
        <v>2</v>
      </c>
      <c r="L5" s="13" t="s">
        <v>447</v>
      </c>
    </row>
    <row r="6" spans="1:12" ht="39.950000000000003" customHeight="1">
      <c r="A6" s="57">
        <f>COUNTIF($C$1:C6,C6)+1</f>
        <v>2</v>
      </c>
      <c r="B6" s="57" t="str">
        <f t="shared" si="0"/>
        <v>(Apparel-II)</v>
      </c>
      <c r="C6" s="58" t="s">
        <v>16</v>
      </c>
      <c r="D6" s="52" t="str">
        <f ca="1">IFERROR(INDEX(Data!$A$10:$O$842,MATCH(CONCATENATE($C6,D$1,$B6),Data!$K$10:$K$842,0),15),"")</f>
        <v/>
      </c>
      <c r="E6" s="52" t="str">
        <f ca="1">IFERROR(INDEX(Data!$A$10:$O$842,MATCH(CONCATENATE($C6,E$1,$B6),Data!$K$10:$K$842,0),15),"")</f>
        <v/>
      </c>
      <c r="F6" s="52" t="str">
        <f ca="1">IFERROR(INDEX(Data!$A$10:$O$842,MATCH(CONCATENATE($C6,F$1,$B6),Data!$K$10:$K$842,0),15),"")</f>
        <v/>
      </c>
      <c r="G6" s="52" t="str">
        <f ca="1">IFERROR(INDEX(Data!$A$10:$O$842,MATCH(CONCATENATE($C6,G$1,$B6),Data!$K$10:$K$842,0),15),"")</f>
        <v/>
      </c>
      <c r="H6" s="52" t="str">
        <f ca="1">IFERROR(INDEX(Data!$A$10:$O$842,MATCH(CONCATENATE($C6,H$1,$B6),Data!$K$10:$K$842,0),15),"")</f>
        <v/>
      </c>
      <c r="I6" s="52" t="str">
        <f ca="1">IFERROR(INDEX(Data!$A$10:$O$842,MATCH(CONCATENATE($C6,I$1,$B6),Data!$K$10:$K$842,0),15),"")</f>
        <v/>
      </c>
      <c r="K6">
        <v>3</v>
      </c>
      <c r="L6" s="13" t="s">
        <v>448</v>
      </c>
    </row>
    <row r="7" spans="1:12" ht="39.950000000000003" customHeight="1">
      <c r="A7" s="57">
        <f>COUNTIF($C$1:C7,C7)+1</f>
        <v>2</v>
      </c>
      <c r="B7" s="57" t="str">
        <f t="shared" si="0"/>
        <v>(Apparel-II)</v>
      </c>
      <c r="C7" s="58" t="s">
        <v>17</v>
      </c>
      <c r="D7" s="52" t="str">
        <f ca="1">IFERROR(INDEX(Data!$A$10:$O$842,MATCH(CONCATENATE($C7,D$1,$B7),Data!$K$10:$K$842,0),15),"")</f>
        <v/>
      </c>
      <c r="E7" s="52" t="str">
        <f ca="1">IFERROR(INDEX(Data!$A$10:$O$842,MATCH(CONCATENATE($C7,E$1,$B7),Data!$K$10:$K$842,0),15),"")</f>
        <v/>
      </c>
      <c r="F7" s="52" t="str">
        <f ca="1">IFERROR(INDEX(Data!$A$10:$O$842,MATCH(CONCATENATE($C7,F$1,$B7),Data!$K$10:$K$842,0),15),"")</f>
        <v/>
      </c>
      <c r="G7" s="52" t="str">
        <f ca="1">IFERROR(INDEX(Data!$A$10:$O$842,MATCH(CONCATENATE($C7,G$1,$B7),Data!$K$10:$K$842,0),15),"")</f>
        <v/>
      </c>
      <c r="H7" s="52" t="str">
        <f ca="1">IFERROR(INDEX(Data!$A$10:$O$842,MATCH(CONCATENATE($C7,H$1,$B7),Data!$K$10:$K$842,0),15),"")</f>
        <v/>
      </c>
      <c r="I7" s="52" t="str">
        <f ca="1">IFERROR(INDEX(Data!$A$10:$O$842,MATCH(CONCATENATE($C7,I$1,$B7),Data!$K$10:$K$842,0),15),"")</f>
        <v/>
      </c>
      <c r="K7">
        <v>4</v>
      </c>
      <c r="L7" s="13" t="s">
        <v>113</v>
      </c>
    </row>
    <row r="8" spans="1:12" ht="39.950000000000003" customHeight="1">
      <c r="A8" s="59"/>
      <c r="B8" s="59"/>
      <c r="C8" s="58"/>
      <c r="D8" s="53"/>
      <c r="E8" s="53"/>
      <c r="F8" s="53"/>
      <c r="G8" s="53"/>
      <c r="H8" s="53"/>
      <c r="I8" s="53"/>
      <c r="K8">
        <v>5</v>
      </c>
      <c r="L8" s="13" t="s">
        <v>114</v>
      </c>
    </row>
    <row r="9" spans="1:12" ht="39.950000000000003" customHeight="1">
      <c r="A9" s="57">
        <f>COUNTIF($C$1:C9,C9)+1</f>
        <v>3</v>
      </c>
      <c r="B9" s="57" t="str">
        <f>VLOOKUP(A9,$K$4:$L$73,2,FALSE)</f>
        <v>(Fabric-I)</v>
      </c>
      <c r="C9" s="58" t="s">
        <v>0</v>
      </c>
      <c r="D9" s="52" t="str">
        <f ca="1">IFERROR(INDEX(Data!$A$10:$O$842,MATCH(CONCATENATE($C9,D$1,$B9),Data!$K$10:$K$842,0),15),"")</f>
        <v/>
      </c>
      <c r="E9" s="52" t="str">
        <f ca="1">IFERROR(INDEX(Data!$A$10:$O$842,MATCH(CONCATENATE($C9,E$1,$B9),Data!$K$10:$K$842,0),15),"")</f>
        <v/>
      </c>
      <c r="F9" s="52" t="str">
        <f ca="1">IFERROR(INDEX(Data!$A$10:$O$842,MATCH(CONCATENATE($C9,F$1,$B9),Data!$K$10:$K$842,0),15),"")</f>
        <v/>
      </c>
      <c r="G9" s="52" t="str">
        <f ca="1">IFERROR(INDEX(Data!$A$10:$O$842,MATCH(CONCATENATE($C9,G$1,$B9),Data!$K$10:$K$842,0),15),"")</f>
        <v/>
      </c>
      <c r="H9" s="52" t="str">
        <f ca="1">IFERROR(INDEX(Data!$A$10:$O$842,MATCH(CONCATENATE($C9,H$1,$B9),Data!$K$10:$K$842,0),15),"")</f>
        <v>Uttara campus(Fabric-I)
L-Fab --- 0</v>
      </c>
      <c r="I9" s="52" t="str">
        <f ca="1">IFERROR(INDEX(Data!$A$10:$O$842,MATCH(CONCATENATE($C9,I$1,$B9),Data!$K$10:$K$842,0),15),"")</f>
        <v>Uttara campus(Fabric-I)
L-Fab --- 0</v>
      </c>
      <c r="K9">
        <v>6</v>
      </c>
      <c r="L9" s="13" t="s">
        <v>115</v>
      </c>
    </row>
    <row r="10" spans="1:12" ht="39.950000000000003" customHeight="1">
      <c r="A10" s="57">
        <f>COUNTIF($C$1:C10,C10)+1</f>
        <v>3</v>
      </c>
      <c r="B10" s="57" t="str">
        <f t="shared" si="0"/>
        <v>(Fabric-I)</v>
      </c>
      <c r="C10" s="58" t="s">
        <v>13</v>
      </c>
      <c r="D10" s="52" t="str">
        <f ca="1">IFERROR(INDEX(Data!$A$10:$O$842,MATCH(CONCATENATE($C10,D$1,$B10),Data!$K$10:$K$842,0),15),"")</f>
        <v/>
      </c>
      <c r="E10" s="52" t="str">
        <f ca="1">IFERROR(INDEX(Data!$A$10:$O$842,MATCH(CONCATENATE($C10,E$1,$B10),Data!$K$10:$K$842,0),15),"")</f>
        <v/>
      </c>
      <c r="F10" s="52" t="str">
        <f ca="1">IFERROR(INDEX(Data!$A$10:$O$842,MATCH(CONCATENATE($C10,F$1,$B10),Data!$K$10:$K$842,0),15),"")</f>
        <v/>
      </c>
      <c r="G10" s="52" t="str">
        <f ca="1">IFERROR(INDEX(Data!$A$10:$O$842,MATCH(CONCATENATE($C10,G$1,$B10),Data!$K$10:$K$842,0),15),"")</f>
        <v/>
      </c>
      <c r="H10" s="52" t="str">
        <f ca="1">IFERROR(INDEX(Data!$A$10:$O$842,MATCH(CONCATENATE($C10,H$1,$B10),Data!$K$10:$K$842,0),15),"")</f>
        <v/>
      </c>
      <c r="I10" s="52" t="str">
        <f ca="1">IFERROR(INDEX(Data!$A$10:$O$842,MATCH(CONCATENATE($C10,I$1,$B10),Data!$K$10:$K$842,0),15),"")</f>
        <v/>
      </c>
      <c r="K10">
        <v>7</v>
      </c>
      <c r="L10" s="13" t="s">
        <v>171</v>
      </c>
    </row>
    <row r="11" spans="1:12" ht="39.950000000000003" customHeight="1">
      <c r="A11" s="57">
        <f>COUNTIF($C$1:C11,C11)+1</f>
        <v>3</v>
      </c>
      <c r="B11" s="57" t="str">
        <f t="shared" si="0"/>
        <v>(Fabric-I)</v>
      </c>
      <c r="C11" s="58" t="s">
        <v>14</v>
      </c>
      <c r="D11" s="52" t="str">
        <f ca="1">IFERROR(INDEX(Data!$A$10:$O$842,MATCH(CONCATENATE($C11,D$1,$B11),Data!$K$10:$K$842,0),15),"")</f>
        <v/>
      </c>
      <c r="E11" s="52" t="str">
        <f ca="1">IFERROR(INDEX(Data!$A$10:$O$842,MATCH(CONCATENATE($C11,E$1,$B11),Data!$K$10:$K$842,0),15),"")</f>
        <v/>
      </c>
      <c r="F11" s="52" t="str">
        <f ca="1">IFERROR(INDEX(Data!$A$10:$O$842,MATCH(CONCATENATE($C11,F$1,$B11),Data!$K$10:$K$842,0),15),"")</f>
        <v/>
      </c>
      <c r="G11" s="52" t="str">
        <f ca="1">IFERROR(INDEX(Data!$A$10:$O$842,MATCH(CONCATENATE($C11,G$1,$B11),Data!$K$10:$K$842,0),15),"")</f>
        <v/>
      </c>
      <c r="H11" s="52" t="str">
        <f ca="1">IFERROR(INDEX(Data!$A$10:$O$842,MATCH(CONCATENATE($C11,H$1,$B11),Data!$K$10:$K$842,0),15),"")</f>
        <v/>
      </c>
      <c r="I11" s="52" t="str">
        <f ca="1">IFERROR(INDEX(Data!$A$10:$O$842,MATCH(CONCATENATE($C11,I$1,$B11),Data!$K$10:$K$842,0),15),"")</f>
        <v/>
      </c>
      <c r="K11">
        <v>8</v>
      </c>
      <c r="L11" s="13" t="s">
        <v>120</v>
      </c>
    </row>
    <row r="12" spans="1:12" ht="39.950000000000003" customHeight="1">
      <c r="A12" s="57">
        <f>COUNTIF($C$1:C12,C12)+1</f>
        <v>3</v>
      </c>
      <c r="B12" s="57" t="str">
        <f t="shared" si="0"/>
        <v>(Fabric-I)</v>
      </c>
      <c r="C12" s="58" t="s">
        <v>15</v>
      </c>
      <c r="D12" s="52" t="str">
        <f ca="1">IFERROR(INDEX(Data!$A$10:$O$842,MATCH(CONCATENATE($C12,D$1,$B12),Data!$K$10:$K$842,0),15),"")</f>
        <v/>
      </c>
      <c r="E12" s="52" t="str">
        <f ca="1">IFERROR(INDEX(Data!$A$10:$O$842,MATCH(CONCATENATE($C12,E$1,$B12),Data!$K$10:$K$842,0),15),"")</f>
        <v/>
      </c>
      <c r="F12" s="52" t="str">
        <f ca="1">IFERROR(INDEX(Data!$A$10:$O$842,MATCH(CONCATENATE($C12,F$1,$B12),Data!$K$10:$K$842,0),15),"")</f>
        <v/>
      </c>
      <c r="G12" s="52" t="str">
        <f ca="1">IFERROR(INDEX(Data!$A$10:$O$842,MATCH(CONCATENATE($C12,G$1,$B12),Data!$K$10:$K$842,0),15),"")</f>
        <v/>
      </c>
      <c r="H12" s="52" t="str">
        <f ca="1">IFERROR(INDEX(Data!$A$10:$O$842,MATCH(CONCATENATE($C12,H$1,$B12),Data!$K$10:$K$842,0),15),"")</f>
        <v/>
      </c>
      <c r="I12" s="52" t="str">
        <f ca="1">IFERROR(INDEX(Data!$A$10:$O$842,MATCH(CONCATENATE($C12,I$1,$B12),Data!$K$10:$K$842,0),15),"")</f>
        <v/>
      </c>
      <c r="K12">
        <v>9</v>
      </c>
      <c r="L12" s="13" t="s">
        <v>119</v>
      </c>
    </row>
    <row r="13" spans="1:12" ht="39.950000000000003" customHeight="1">
      <c r="A13" s="57">
        <f>COUNTIF($C$1:C13,C13)+1</f>
        <v>3</v>
      </c>
      <c r="B13" s="57" t="str">
        <f t="shared" si="0"/>
        <v>(Fabric-I)</v>
      </c>
      <c r="C13" s="58" t="s">
        <v>16</v>
      </c>
      <c r="D13" s="52" t="str">
        <f ca="1">IFERROR(INDEX(Data!$A$10:$O$842,MATCH(CONCATENATE($C13,D$1,$B13),Data!$K$10:$K$842,0),15),"")</f>
        <v/>
      </c>
      <c r="E13" s="52" t="str">
        <f ca="1">IFERROR(INDEX(Data!$A$10:$O$842,MATCH(CONCATENATE($C13,E$1,$B13),Data!$K$10:$K$842,0),15),"")</f>
        <v/>
      </c>
      <c r="F13" s="52" t="str">
        <f ca="1">IFERROR(INDEX(Data!$A$10:$O$842,MATCH(CONCATENATE($C13,F$1,$B13),Data!$K$10:$K$842,0),15),"")</f>
        <v/>
      </c>
      <c r="G13" s="52" t="str">
        <f ca="1">IFERROR(INDEX(Data!$A$10:$O$842,MATCH(CONCATENATE($C13,G$1,$B13),Data!$K$10:$K$842,0),15),"")</f>
        <v/>
      </c>
      <c r="H13" s="52" t="str">
        <f ca="1">IFERROR(INDEX(Data!$A$10:$O$842,MATCH(CONCATENATE($C13,H$1,$B13),Data!$K$10:$K$842,0),15),"")</f>
        <v/>
      </c>
      <c r="I13" s="52" t="str">
        <f ca="1">IFERROR(INDEX(Data!$A$10:$O$842,MATCH(CONCATENATE($C13,I$1,$B13),Data!$K$10:$K$842,0),15),"")</f>
        <v/>
      </c>
      <c r="K13">
        <v>10</v>
      </c>
      <c r="L13" s="13" t="s">
        <v>121</v>
      </c>
    </row>
    <row r="14" spans="1:12" ht="39.950000000000003" customHeight="1">
      <c r="A14" s="57">
        <f>COUNTIF($C$1:C14,C14)+1</f>
        <v>3</v>
      </c>
      <c r="B14" s="57" t="str">
        <f t="shared" si="0"/>
        <v>(Fabric-I)</v>
      </c>
      <c r="C14" s="58" t="s">
        <v>17</v>
      </c>
      <c r="D14" s="52" t="str">
        <f ca="1">IFERROR(INDEX(Data!$A$10:$O$842,MATCH(CONCATENATE($C14,D$1,$B14),Data!$K$10:$K$842,0),15),"")</f>
        <v/>
      </c>
      <c r="E14" s="52" t="str">
        <f ca="1">IFERROR(INDEX(Data!$A$10:$O$842,MATCH(CONCATENATE($C14,E$1,$B14),Data!$K$10:$K$842,0),15),"")</f>
        <v/>
      </c>
      <c r="F14" s="52" t="str">
        <f ca="1">IFERROR(INDEX(Data!$A$10:$O$842,MATCH(CONCATENATE($C14,F$1,$B14),Data!$K$10:$K$842,0),15),"")</f>
        <v/>
      </c>
      <c r="G14" s="52" t="str">
        <f ca="1">IFERROR(INDEX(Data!$A$10:$O$842,MATCH(CONCATENATE($C14,G$1,$B14),Data!$K$10:$K$842,0),15),"")</f>
        <v/>
      </c>
      <c r="H14" s="52" t="str">
        <f ca="1">IFERROR(INDEX(Data!$A$10:$O$842,MATCH(CONCATENATE($C14,H$1,$B14),Data!$K$10:$K$842,0),15),"")</f>
        <v/>
      </c>
      <c r="I14" s="52" t="str">
        <f ca="1">IFERROR(INDEX(Data!$A$10:$O$842,MATCH(CONCATENATE($C14,I$1,$B14),Data!$K$10:$K$842,0),15),"")</f>
        <v/>
      </c>
      <c r="K14">
        <v>11</v>
      </c>
      <c r="L14" s="13" t="s">
        <v>122</v>
      </c>
    </row>
    <row r="15" spans="1:12" ht="39.950000000000003" customHeight="1">
      <c r="A15" s="59"/>
      <c r="B15" s="59"/>
      <c r="C15" s="58"/>
      <c r="D15" s="53"/>
      <c r="E15" s="53"/>
      <c r="F15" s="53"/>
      <c r="G15" s="53"/>
      <c r="H15" s="53"/>
      <c r="I15" s="53"/>
      <c r="K15">
        <v>12</v>
      </c>
      <c r="L15" s="13" t="s">
        <v>123</v>
      </c>
    </row>
    <row r="16" spans="1:12" ht="39.950000000000003" customHeight="1">
      <c r="A16" s="57">
        <f>COUNTIF($C$1:C16,C16)+1</f>
        <v>4</v>
      </c>
      <c r="B16" s="57" t="str">
        <f>VLOOKUP(A16,$K$4:$L$73,2,FALSE)</f>
        <v>(L1T1)A</v>
      </c>
      <c r="C16" s="58" t="s">
        <v>0</v>
      </c>
      <c r="D16" s="52" t="str">
        <f ca="1">IFERROR(INDEX(Data!$A$10:$O$842,MATCH(CONCATENATE($C16,D$1,$B16),Data!$K$10:$K$842,0),15),"")</f>
        <v/>
      </c>
      <c r="E16" s="52" t="str">
        <f ca="1">IFERROR(INDEX(Data!$A$10:$O$842,MATCH(CONCATENATE($C16,E$1,$B16),Data!$K$10:$K$842,0),15),"")</f>
        <v>PHY111(L1T1)A
706 --- AKA</v>
      </c>
      <c r="F16" s="52" t="str">
        <f ca="1">IFERROR(INDEX(Data!$A$10:$O$842,MATCH(CONCATENATE($C16,F$1,$B16),Data!$K$10:$K$842,0),15),"")</f>
        <v/>
      </c>
      <c r="G16" s="52" t="str">
        <f ca="1">IFERROR(INDEX(Data!$A$10:$O$842,MATCH(CONCATENATE($C16,G$1,$B16),Data!$K$10:$K$842,0),15),"")</f>
        <v>MAT111(L1T1)A
304P --- SF1</v>
      </c>
      <c r="H16" s="52" t="str">
        <f ca="1">IFERROR(INDEX(Data!$A$10:$O$842,MATCH(CONCATENATE($C16,H$1,$B16),Data!$K$10:$K$842,0),15),"")</f>
        <v/>
      </c>
      <c r="I16" s="52" t="str">
        <f ca="1">IFERROR(INDEX(Data!$A$10:$O$842,MATCH(CONCATENATE($C16,I$1,$B16),Data!$K$10:$K$842,0),15),"")</f>
        <v>ENG111(L1T1)A
702 --- SKB</v>
      </c>
      <c r="K16">
        <v>13</v>
      </c>
      <c r="L16" s="13" t="s">
        <v>438</v>
      </c>
    </row>
    <row r="17" spans="1:12" ht="39.950000000000003" customHeight="1">
      <c r="A17" s="57">
        <f>COUNTIF($C$1:C17,C17)+1</f>
        <v>4</v>
      </c>
      <c r="B17" s="57" t="str">
        <f t="shared" si="0"/>
        <v>(L1T1)A</v>
      </c>
      <c r="C17" s="58" t="s">
        <v>13</v>
      </c>
      <c r="D17" s="52" t="str">
        <f ca="1">IFERROR(INDEX(Data!$A$10:$O$842,MATCH(CONCATENATE($C17,D$1,$B17),Data!$K$10:$K$842,0),15),"")</f>
        <v/>
      </c>
      <c r="E17" s="52" t="str">
        <f ca="1">IFERROR(INDEX(Data!$A$10:$O$842,MATCH(CONCATENATE($C17,E$1,$B17),Data!$K$10:$K$842,0),15),"")</f>
        <v/>
      </c>
      <c r="F17" s="52" t="str">
        <f ca="1">IFERROR(INDEX(Data!$A$10:$O$842,MATCH(CONCATENATE($C17,F$1,$B17),Data!$K$10:$K$842,0),15),"")</f>
        <v/>
      </c>
      <c r="G17" s="52" t="str">
        <f ca="1">IFERROR(INDEX(Data!$A$10:$O$842,MATCH(CONCATENATE($C17,G$1,$B17),Data!$K$10:$K$842,0),15),"")</f>
        <v>PHY111(L1T1)A
706 --- AKA</v>
      </c>
      <c r="H17" s="52" t="str">
        <f ca="1">IFERROR(INDEX(Data!$A$10:$O$842,MATCH(CONCATENATE($C17,H$1,$B17),Data!$K$10:$K$842,0),15),"")</f>
        <v/>
      </c>
      <c r="I17" s="52" t="str">
        <f ca="1">IFERROR(INDEX(Data!$A$10:$O$842,MATCH(CONCATENATE($C17,I$1,$B17),Data!$K$10:$K$842,0),15),"")</f>
        <v/>
      </c>
      <c r="K17">
        <v>14</v>
      </c>
      <c r="L17" s="13" t="s">
        <v>434</v>
      </c>
    </row>
    <row r="18" spans="1:12" ht="39.950000000000003" customHeight="1">
      <c r="A18" s="57">
        <f>COUNTIF($C$1:C18,C18)+1</f>
        <v>4</v>
      </c>
      <c r="B18" s="57" t="str">
        <f t="shared" si="0"/>
        <v>(L1T1)A</v>
      </c>
      <c r="C18" s="58" t="s">
        <v>14</v>
      </c>
      <c r="D18" s="52" t="str">
        <f ca="1">IFERROR(INDEX(Data!$A$10:$O$842,MATCH(CONCATENATE($C18,D$1,$B18),Data!$K$10:$K$842,0),15),"")</f>
        <v/>
      </c>
      <c r="E18" s="52" t="str">
        <f ca="1">IFERROR(INDEX(Data!$A$10:$O$842,MATCH(CONCATENATE($C18,E$1,$B18),Data!$K$10:$K$842,0),15),"")</f>
        <v>TE111(L1T1)A
301P --- MK</v>
      </c>
      <c r="F18" s="52" t="str">
        <f ca="1">IFERROR(INDEX(Data!$A$10:$O$842,MATCH(CONCATENATE($C18,F$1,$B18),Data!$K$10:$K$842,0),15),"")</f>
        <v>ENG111(L1T1)A
702 --- SKB</v>
      </c>
      <c r="G18" s="52" t="str">
        <f ca="1">IFERROR(INDEX(Data!$A$10:$O$842,MATCH(CONCATENATE($C18,G$1,$B18),Data!$K$10:$K$842,0),15),"")</f>
        <v/>
      </c>
      <c r="H18" s="52" t="str">
        <f ca="1">IFERROR(INDEX(Data!$A$10:$O$842,MATCH(CONCATENATE($C18,H$1,$B18),Data!$K$10:$K$842,0),15),"")</f>
        <v/>
      </c>
      <c r="I18" s="52" t="str">
        <f ca="1">IFERROR(INDEX(Data!$A$10:$O$842,MATCH(CONCATENATE($C18,I$1,$B18),Data!$K$10:$K$842,0),15),"")</f>
        <v/>
      </c>
      <c r="K18">
        <v>15</v>
      </c>
      <c r="L18" s="13" t="s">
        <v>432</v>
      </c>
    </row>
    <row r="19" spans="1:12" ht="39.950000000000003" customHeight="1">
      <c r="A19" s="57">
        <f>COUNTIF($C$1:C19,C19)+1</f>
        <v>4</v>
      </c>
      <c r="B19" s="57" t="str">
        <f t="shared" si="0"/>
        <v>(L1T1)A</v>
      </c>
      <c r="C19" s="58" t="s">
        <v>15</v>
      </c>
      <c r="D19" s="52" t="str">
        <f ca="1">IFERROR(INDEX(Data!$A$10:$O$842,MATCH(CONCATENATE($C19,D$1,$B19),Data!$K$10:$K$842,0),15),"")</f>
        <v/>
      </c>
      <c r="E19" s="52" t="str">
        <f ca="1">IFERROR(INDEX(Data!$A$10:$O$842,MATCH(CONCATENATE($C19,E$1,$B19),Data!$K$10:$K$842,0),15),"")</f>
        <v/>
      </c>
      <c r="F19" s="52" t="str">
        <f ca="1">IFERROR(INDEX(Data!$A$10:$O$842,MATCH(CONCATENATE($C19,F$1,$B19),Data!$K$10:$K$842,0),15),"")</f>
        <v>TE111(L1T1)A
711 --- MK</v>
      </c>
      <c r="G19" s="52" t="str">
        <f ca="1">IFERROR(INDEX(Data!$A$10:$O$842,MATCH(CONCATENATE($C19,G$1,$B19),Data!$K$10:$K$842,0),15),"")</f>
        <v>MAT111(L1T1)A
304P --- SF1</v>
      </c>
      <c r="H19" s="52" t="str">
        <f ca="1">IFERROR(INDEX(Data!$A$10:$O$842,MATCH(CONCATENATE($C19,H$1,$B19),Data!$K$10:$K$842,0),15),"")</f>
        <v/>
      </c>
      <c r="I19" s="52" t="str">
        <f ca="1">IFERROR(INDEX(Data!$A$10:$O$842,MATCH(CONCATENATE($C19,I$1,$B19),Data!$K$10:$K$842,0),15),"")</f>
        <v/>
      </c>
      <c r="K19">
        <v>16</v>
      </c>
      <c r="L19" s="13" t="s">
        <v>166</v>
      </c>
    </row>
    <row r="20" spans="1:12" ht="39.950000000000003" customHeight="1">
      <c r="A20" s="57">
        <f>COUNTIF($C$1:C20,C20)+1</f>
        <v>4</v>
      </c>
      <c r="B20" s="57" t="str">
        <f t="shared" si="0"/>
        <v>(L1T1)A</v>
      </c>
      <c r="C20" s="58" t="s">
        <v>16</v>
      </c>
      <c r="D20" s="52" t="str">
        <f ca="1">IFERROR(INDEX(Data!$A$10:$O$842,MATCH(CONCATENATE($C20,D$1,$B20),Data!$K$10:$K$842,0),15),"")</f>
        <v/>
      </c>
      <c r="E20" s="52" t="str">
        <f ca="1">IFERROR(INDEX(Data!$A$10:$O$842,MATCH(CONCATENATE($C20,E$1,$B20),Data!$K$10:$K$842,0),15),"")</f>
        <v/>
      </c>
      <c r="F20" s="52" t="str">
        <f ca="1">IFERROR(INDEX(Data!$A$10:$O$842,MATCH(CONCATENATE($C20,F$1,$B20),Data!$K$10:$K$842,0),15),"")</f>
        <v/>
      </c>
      <c r="G20" s="52" t="str">
        <f ca="1">IFERROR(INDEX(Data!$A$10:$O$842,MATCH(CONCATENATE($C20,G$1,$B20),Data!$K$10:$K$842,0),15),"")</f>
        <v/>
      </c>
      <c r="H20" s="52" t="str">
        <f ca="1">IFERROR(INDEX(Data!$A$10:$O$842,MATCH(CONCATENATE($C20,H$1,$B20),Data!$K$10:$K$842,0),15),"")</f>
        <v/>
      </c>
      <c r="I20" s="52" t="str">
        <f ca="1">IFERROR(INDEX(Data!$A$10:$O$842,MATCH(CONCATENATE($C20,I$1,$B20),Data!$K$10:$K$842,0),15),"")</f>
        <v/>
      </c>
      <c r="K20">
        <v>17</v>
      </c>
      <c r="L20" s="13" t="s">
        <v>167</v>
      </c>
    </row>
    <row r="21" spans="1:12" ht="39.950000000000003" customHeight="1">
      <c r="A21" s="57">
        <f>COUNTIF($C$1:C21,C21)+1</f>
        <v>4</v>
      </c>
      <c r="B21" s="57" t="str">
        <f t="shared" si="0"/>
        <v>(L1T1)A</v>
      </c>
      <c r="C21" s="58" t="s">
        <v>17</v>
      </c>
      <c r="D21" s="52" t="str">
        <f ca="1">IFERROR(INDEX(Data!$A$10:$O$842,MATCH(CONCATENATE($C21,D$1,$B21),Data!$K$10:$K$842,0),15),"")</f>
        <v/>
      </c>
      <c r="E21" s="52" t="str">
        <f ca="1">IFERROR(INDEX(Data!$A$10:$O$842,MATCH(CONCATENATE($C21,E$1,$B21),Data!$K$10:$K$842,0),15),"")</f>
        <v/>
      </c>
      <c r="F21" s="52" t="str">
        <f ca="1">IFERROR(INDEX(Data!$A$10:$O$842,MATCH(CONCATENATE($C21,F$1,$B21),Data!$K$10:$K$842,0),15),"")</f>
        <v/>
      </c>
      <c r="G21" s="52" t="str">
        <f ca="1">IFERROR(INDEX(Data!$A$10:$O$842,MATCH(CONCATENATE($C21,G$1,$B21),Data!$K$10:$K$842,0),15),"")</f>
        <v/>
      </c>
      <c r="H21" s="52" t="str">
        <f ca="1">IFERROR(INDEX(Data!$A$10:$O$842,MATCH(CONCATENATE($C21,H$1,$B21),Data!$K$10:$K$842,0),15),"")</f>
        <v/>
      </c>
      <c r="I21" s="52" t="str">
        <f ca="1">IFERROR(INDEX(Data!$A$10:$O$842,MATCH(CONCATENATE($C21,I$1,$B21),Data!$K$10:$K$842,0),15),"")</f>
        <v/>
      </c>
      <c r="K21">
        <v>18</v>
      </c>
      <c r="L21" s="13" t="s">
        <v>168</v>
      </c>
    </row>
    <row r="22" spans="1:12" ht="39.950000000000003" customHeight="1">
      <c r="A22" s="59"/>
      <c r="B22" s="59"/>
      <c r="C22" s="58"/>
      <c r="D22" s="53"/>
      <c r="E22" s="53"/>
      <c r="F22" s="53"/>
      <c r="G22" s="53"/>
      <c r="H22" s="53"/>
      <c r="I22" s="53"/>
      <c r="K22">
        <v>19</v>
      </c>
      <c r="L22" s="13" t="s">
        <v>169</v>
      </c>
    </row>
    <row r="23" spans="1:12" ht="39.950000000000003" customHeight="1">
      <c r="A23" s="57">
        <f>COUNTIF($C$1:C23,C23)+1</f>
        <v>5</v>
      </c>
      <c r="B23" s="57" t="str">
        <f>VLOOKUP(A23,$K$4:$L$73,2,FALSE)</f>
        <v>(L1T1)B</v>
      </c>
      <c r="C23" s="58" t="s">
        <v>0</v>
      </c>
      <c r="D23" s="52" t="str">
        <f ca="1">IFERROR(INDEX(Data!$A$10:$O$842,MATCH(CONCATENATE($C23,D$1,$B23),Data!$K$10:$K$842,0),15),"")</f>
        <v/>
      </c>
      <c r="E23" s="52" t="str">
        <f ca="1">IFERROR(INDEX(Data!$A$10:$O$842,MATCH(CONCATENATE($C23,E$1,$B23),Data!$K$10:$K$842,0),15),"")</f>
        <v>MAT111(L1T1)B
304P --- SF1</v>
      </c>
      <c r="F23" s="52" t="str">
        <f ca="1">IFERROR(INDEX(Data!$A$10:$O$842,MATCH(CONCATENATE($C23,F$1,$B23),Data!$K$10:$K$842,0),15),"")</f>
        <v>PHY111(L1T1)B
707 --- AKA</v>
      </c>
      <c r="G23" s="52" t="str">
        <f ca="1">IFERROR(INDEX(Data!$A$10:$O$842,MATCH(CONCATENATE($C23,G$1,$B23),Data!$K$10:$K$842,0),15),"")</f>
        <v/>
      </c>
      <c r="H23" s="52" t="str">
        <f ca="1">IFERROR(INDEX(Data!$A$10:$O$842,MATCH(CONCATENATE($C23,H$1,$B23),Data!$K$10:$K$842,0),15),"")</f>
        <v/>
      </c>
      <c r="I23" s="52" t="str">
        <f ca="1">IFERROR(INDEX(Data!$A$10:$O$842,MATCH(CONCATENATE($C23,I$1,$B23),Data!$K$10:$K$842,0),15),"")</f>
        <v/>
      </c>
      <c r="K23">
        <v>20</v>
      </c>
      <c r="L23" s="13" t="s">
        <v>243</v>
      </c>
    </row>
    <row r="24" spans="1:12" ht="39.950000000000003" customHeight="1">
      <c r="A24" s="57">
        <f>COUNTIF($C$1:C24,C24)+1</f>
        <v>5</v>
      </c>
      <c r="B24" s="57" t="str">
        <f t="shared" si="0"/>
        <v>(L1T1)B</v>
      </c>
      <c r="C24" s="58" t="s">
        <v>13</v>
      </c>
      <c r="D24" s="52" t="str">
        <f ca="1">IFERROR(INDEX(Data!$A$10:$O$842,MATCH(CONCATENATE($C24,D$1,$B24),Data!$K$10:$K$842,0),15),"")</f>
        <v>PHY111(L1T1)B
702 --- AKA</v>
      </c>
      <c r="E24" s="52" t="str">
        <f ca="1">IFERROR(INDEX(Data!$A$10:$O$842,MATCH(CONCATENATE($C24,E$1,$B24),Data!$K$10:$K$842,0),15),"")</f>
        <v/>
      </c>
      <c r="F24" s="52" t="str">
        <f ca="1">IFERROR(INDEX(Data!$A$10:$O$842,MATCH(CONCATENATE($C24,F$1,$B24),Data!$K$10:$K$842,0),15),"")</f>
        <v/>
      </c>
      <c r="G24" s="52" t="str">
        <f ca="1">IFERROR(INDEX(Data!$A$10:$O$842,MATCH(CONCATENATE($C24,G$1,$B24),Data!$K$10:$K$842,0),15),"")</f>
        <v/>
      </c>
      <c r="H24" s="52" t="str">
        <f ca="1">IFERROR(INDEX(Data!$A$10:$O$842,MATCH(CONCATENATE($C24,H$1,$B24),Data!$K$10:$K$842,0),15),"")</f>
        <v/>
      </c>
      <c r="I24" s="52" t="str">
        <f ca="1">IFERROR(INDEX(Data!$A$10:$O$842,MATCH(CONCATENATE($C24,I$1,$B24),Data!$K$10:$K$842,0),15),"")</f>
        <v/>
      </c>
      <c r="K24">
        <v>21</v>
      </c>
      <c r="L24" s="13" t="s">
        <v>242</v>
      </c>
    </row>
    <row r="25" spans="1:12" ht="39.950000000000003" customHeight="1">
      <c r="A25" s="57">
        <f>COUNTIF($C$1:C25,C25)+1</f>
        <v>5</v>
      </c>
      <c r="B25" s="57" t="str">
        <f t="shared" si="0"/>
        <v>(L1T1)B</v>
      </c>
      <c r="C25" s="58" t="s">
        <v>14</v>
      </c>
      <c r="D25" s="52" t="str">
        <f ca="1">IFERROR(INDEX(Data!$A$10:$O$842,MATCH(CONCATENATE($C25,D$1,$B25),Data!$K$10:$K$842,0),15),"")</f>
        <v>PHY112(L1T1)B
501 --- 0</v>
      </c>
      <c r="E25" s="52" t="str">
        <f ca="1">IFERROR(INDEX(Data!$A$10:$O$842,MATCH(CONCATENATE($C25,E$1,$B25),Data!$K$10:$K$842,0),15),"")</f>
        <v>PHY112(L1T1)B
501 --- 0</v>
      </c>
      <c r="F25" s="52" t="str">
        <f ca="1">IFERROR(INDEX(Data!$A$10:$O$842,MATCH(CONCATENATE($C25,F$1,$B25),Data!$K$10:$K$842,0),15),"")</f>
        <v/>
      </c>
      <c r="G25" s="52" t="str">
        <f ca="1">IFERROR(INDEX(Data!$A$10:$O$842,MATCH(CONCATENATE($C25,G$1,$B25),Data!$K$10:$K$842,0),15),"")</f>
        <v>TE111(L1T1)B
304P --- MK</v>
      </c>
      <c r="H25" s="52" t="str">
        <f ca="1">IFERROR(INDEX(Data!$A$10:$O$842,MATCH(CONCATENATE($C25,H$1,$B25),Data!$K$10:$K$842,0),15),"")</f>
        <v>MAT111(L1T1)B
304P --- SF1</v>
      </c>
      <c r="I25" s="52" t="str">
        <f ca="1">IFERROR(INDEX(Data!$A$10:$O$842,MATCH(CONCATENATE($C25,I$1,$B25),Data!$K$10:$K$842,0),15),"")</f>
        <v/>
      </c>
      <c r="K25">
        <v>22</v>
      </c>
      <c r="L25" s="13" t="s">
        <v>116</v>
      </c>
    </row>
    <row r="26" spans="1:12" ht="39.950000000000003" customHeight="1">
      <c r="A26" s="57">
        <f>COUNTIF($C$1:C26,C26)+1</f>
        <v>5</v>
      </c>
      <c r="B26" s="57" t="str">
        <f t="shared" si="0"/>
        <v>(L1T1)B</v>
      </c>
      <c r="C26" s="58" t="s">
        <v>15</v>
      </c>
      <c r="D26" s="52" t="str">
        <f ca="1">IFERROR(INDEX(Data!$A$10:$O$842,MATCH(CONCATENATE($C26,D$1,$B26),Data!$K$10:$K$842,0),15),"")</f>
        <v/>
      </c>
      <c r="E26" s="52" t="str">
        <f ca="1">IFERROR(INDEX(Data!$A$10:$O$842,MATCH(CONCATENATE($C26,E$1,$B26),Data!$K$10:$K$842,0),15),"")</f>
        <v/>
      </c>
      <c r="F26" s="52" t="str">
        <f ca="1">IFERROR(INDEX(Data!$A$10:$O$842,MATCH(CONCATENATE($C26,F$1,$B26),Data!$K$10:$K$842,0),15),"")</f>
        <v/>
      </c>
      <c r="G26" s="52" t="str">
        <f ca="1">IFERROR(INDEX(Data!$A$10:$O$842,MATCH(CONCATENATE($C26,G$1,$B26),Data!$K$10:$K$842,0),15),"")</f>
        <v>TE111(L1T1)B
301P --- MK</v>
      </c>
      <c r="H26" s="52" t="str">
        <f ca="1">IFERROR(INDEX(Data!$A$10:$O$842,MATCH(CONCATENATE($C26,H$1,$B26),Data!$K$10:$K$842,0),15),"")</f>
        <v>ENG111(L1T1)B
301P --- SKB</v>
      </c>
      <c r="I26" s="52" t="str">
        <f ca="1">IFERROR(INDEX(Data!$A$10:$O$842,MATCH(CONCATENATE($C26,I$1,$B26),Data!$K$10:$K$842,0),15),"")</f>
        <v/>
      </c>
      <c r="K26">
        <v>23</v>
      </c>
      <c r="L26" s="13" t="s">
        <v>200</v>
      </c>
    </row>
    <row r="27" spans="1:12" ht="39.950000000000003" customHeight="1">
      <c r="A27" s="57">
        <f>COUNTIF($C$1:C27,C27)+1</f>
        <v>5</v>
      </c>
      <c r="B27" s="57" t="str">
        <f t="shared" si="0"/>
        <v>(L1T1)B</v>
      </c>
      <c r="C27" s="58" t="s">
        <v>16</v>
      </c>
      <c r="D27" s="52" t="str">
        <f ca="1">IFERROR(INDEX(Data!$A$10:$O$842,MATCH(CONCATENATE($C27,D$1,$B27),Data!$K$10:$K$842,0),15),"")</f>
        <v/>
      </c>
      <c r="E27" s="52" t="str">
        <f ca="1">IFERROR(INDEX(Data!$A$10:$O$842,MATCH(CONCATENATE($C27,E$1,$B27),Data!$K$10:$K$842,0),15),"")</f>
        <v/>
      </c>
      <c r="F27" s="52" t="str">
        <f ca="1">IFERROR(INDEX(Data!$A$10:$O$842,MATCH(CONCATENATE($C27,F$1,$B27),Data!$K$10:$K$842,0),15),"")</f>
        <v/>
      </c>
      <c r="G27" s="52" t="str">
        <f ca="1">IFERROR(INDEX(Data!$A$10:$O$842,MATCH(CONCATENATE($C27,G$1,$B27),Data!$K$10:$K$842,0),15),"")</f>
        <v/>
      </c>
      <c r="H27" s="52" t="str">
        <f ca="1">IFERROR(INDEX(Data!$A$10:$O$842,MATCH(CONCATENATE($C27,H$1,$B27),Data!$K$10:$K$842,0),15),"")</f>
        <v/>
      </c>
      <c r="I27" s="52" t="str">
        <f ca="1">IFERROR(INDEX(Data!$A$10:$O$842,MATCH(CONCATENATE($C27,I$1,$B27),Data!$K$10:$K$842,0),15),"")</f>
        <v/>
      </c>
      <c r="K27">
        <v>24</v>
      </c>
      <c r="L27" s="13" t="s">
        <v>164</v>
      </c>
    </row>
    <row r="28" spans="1:12" ht="39.950000000000003" customHeight="1">
      <c r="A28" s="57">
        <f>COUNTIF($C$1:C28,C28)+1</f>
        <v>5</v>
      </c>
      <c r="B28" s="57" t="str">
        <f t="shared" si="0"/>
        <v>(L1T1)B</v>
      </c>
      <c r="C28" s="58" t="s">
        <v>17</v>
      </c>
      <c r="D28" s="52" t="str">
        <f ca="1">IFERROR(INDEX(Data!$A$10:$O$842,MATCH(CONCATENATE($C28,D$1,$B28),Data!$K$10:$K$842,0),15),"")</f>
        <v/>
      </c>
      <c r="E28" s="52" t="str">
        <f ca="1">IFERROR(INDEX(Data!$A$10:$O$842,MATCH(CONCATENATE($C28,E$1,$B28),Data!$K$10:$K$842,0),15),"")</f>
        <v/>
      </c>
      <c r="F28" s="52" t="str">
        <f ca="1">IFERROR(INDEX(Data!$A$10:$O$842,MATCH(CONCATENATE($C28,F$1,$B28),Data!$K$10:$K$842,0),15),"")</f>
        <v/>
      </c>
      <c r="G28" s="52" t="str">
        <f ca="1">IFERROR(INDEX(Data!$A$10:$O$842,MATCH(CONCATENATE($C28,G$1,$B28),Data!$K$10:$K$842,0),15),"")</f>
        <v>ENG111(L1T1)B
304P --- SKB</v>
      </c>
      <c r="H28" s="52" t="str">
        <f ca="1">IFERROR(INDEX(Data!$A$10:$O$842,MATCH(CONCATENATE($C28,H$1,$B28),Data!$K$10:$K$842,0),15),"")</f>
        <v/>
      </c>
      <c r="I28" s="52" t="str">
        <f ca="1">IFERROR(INDEX(Data!$A$10:$O$842,MATCH(CONCATENATE($C28,I$1,$B28),Data!$K$10:$K$842,0),15),"")</f>
        <v/>
      </c>
      <c r="K28">
        <v>25</v>
      </c>
      <c r="L28" s="13" t="s">
        <v>433</v>
      </c>
    </row>
    <row r="29" spans="1:12" ht="39.950000000000003" customHeight="1">
      <c r="A29" s="59"/>
      <c r="B29" s="59"/>
      <c r="C29" s="58"/>
      <c r="D29" s="53"/>
      <c r="E29" s="53"/>
      <c r="F29" s="53"/>
      <c r="G29" s="53"/>
      <c r="H29" s="53"/>
      <c r="I29" s="53"/>
      <c r="K29">
        <v>26</v>
      </c>
      <c r="L29" s="13" t="s">
        <v>435</v>
      </c>
    </row>
    <row r="30" spans="1:12" ht="39.950000000000003" customHeight="1">
      <c r="A30" s="57">
        <f>COUNTIF($C$1:C30,C30)+1</f>
        <v>6</v>
      </c>
      <c r="B30" s="57" t="str">
        <f>VLOOKUP(A30,$K$4:$L$73,2,FALSE)</f>
        <v>(L1T1)C</v>
      </c>
      <c r="C30" s="58" t="s">
        <v>0</v>
      </c>
      <c r="D30" s="52" t="str">
        <f ca="1">IFERROR(INDEX(Data!$A$10:$O$842,MATCH(CONCATENATE($C30,D$1,$B30),Data!$K$10:$K$842,0),15),"")</f>
        <v/>
      </c>
      <c r="E30" s="52" t="str">
        <f ca="1">IFERROR(INDEX(Data!$A$10:$O$842,MATCH(CONCATENATE($C30,E$1,$B30),Data!$K$10:$K$842,0),15),"")</f>
        <v/>
      </c>
      <c r="F30" s="52" t="str">
        <f ca="1">IFERROR(INDEX(Data!$A$10:$O$842,MATCH(CONCATENATE($C30,F$1,$B30),Data!$K$10:$K$842,0),15),"")</f>
        <v/>
      </c>
      <c r="G30" s="52" t="str">
        <f ca="1">IFERROR(INDEX(Data!$A$10:$O$842,MATCH(CONCATENATE($C30,G$1,$B30),Data!$K$10:$K$842,0),15),"")</f>
        <v/>
      </c>
      <c r="H30" s="52" t="str">
        <f ca="1">IFERROR(INDEX(Data!$A$10:$O$842,MATCH(CONCATENATE($C30,H$1,$B30),Data!$K$10:$K$842,0),15),"")</f>
        <v>PHY111(L1T1)C
701 --- AKA</v>
      </c>
      <c r="I30" s="52" t="str">
        <f ca="1">IFERROR(INDEX(Data!$A$10:$O$842,MATCH(CONCATENATE($C30,I$1,$B30),Data!$K$10:$K$842,0),15),"")</f>
        <v/>
      </c>
      <c r="K30">
        <v>27</v>
      </c>
      <c r="L30" s="13" t="s">
        <v>437</v>
      </c>
    </row>
    <row r="31" spans="1:12" ht="39.950000000000003" customHeight="1">
      <c r="A31" s="57">
        <f>COUNTIF($C$1:C31,C31)+1</f>
        <v>6</v>
      </c>
      <c r="B31" s="57" t="str">
        <f t="shared" si="0"/>
        <v>(L1T1)C</v>
      </c>
      <c r="C31" s="58" t="s">
        <v>13</v>
      </c>
      <c r="D31" s="52" t="str">
        <f ca="1">IFERROR(INDEX(Data!$A$10:$O$842,MATCH(CONCATENATE($C31,D$1,$B31),Data!$K$10:$K$842,0),15),"")</f>
        <v/>
      </c>
      <c r="E31" s="52" t="str">
        <f ca="1">IFERROR(INDEX(Data!$A$10:$O$842,MATCH(CONCATENATE($C31,E$1,$B31),Data!$K$10:$K$842,0),15),"")</f>
        <v/>
      </c>
      <c r="F31" s="52" t="str">
        <f ca="1">IFERROR(INDEX(Data!$A$10:$O$842,MATCH(CONCATENATE($C31,F$1,$B31),Data!$K$10:$K$842,0),15),"")</f>
        <v/>
      </c>
      <c r="G31" s="52" t="str">
        <f ca="1">IFERROR(INDEX(Data!$A$10:$O$842,MATCH(CONCATENATE($C31,G$1,$B31),Data!$K$10:$K$842,0),15),"")</f>
        <v/>
      </c>
      <c r="H31" s="52" t="str">
        <f ca="1">IFERROR(INDEX(Data!$A$10:$O$842,MATCH(CONCATENATE($C31,H$1,$B31),Data!$K$10:$K$842,0),15),"")</f>
        <v>PHY111(L1T1)C
706 --- AKA</v>
      </c>
      <c r="I31" s="52" t="str">
        <f ca="1">IFERROR(INDEX(Data!$A$10:$O$842,MATCH(CONCATENATE($C31,I$1,$B31),Data!$K$10:$K$842,0),15),"")</f>
        <v>MAT111(L1T1)C
304P --- SF1</v>
      </c>
      <c r="K31">
        <v>28</v>
      </c>
      <c r="L31" s="13" t="s">
        <v>436</v>
      </c>
    </row>
    <row r="32" spans="1:12" ht="39.950000000000003" customHeight="1">
      <c r="A32" s="57">
        <f>COUNTIF($C$1:C32,C32)+1</f>
        <v>6</v>
      </c>
      <c r="B32" s="57" t="str">
        <f t="shared" si="0"/>
        <v>(L1T1)C</v>
      </c>
      <c r="C32" s="58" t="s">
        <v>14</v>
      </c>
      <c r="D32" s="52" t="str">
        <f ca="1">IFERROR(INDEX(Data!$A$10:$O$842,MATCH(CONCATENATE($C32,D$1,$B32),Data!$K$10:$K$842,0),15),"")</f>
        <v/>
      </c>
      <c r="E32" s="52" t="str">
        <f ca="1">IFERROR(INDEX(Data!$A$10:$O$842,MATCH(CONCATENATE($C32,E$1,$B32),Data!$K$10:$K$842,0),15),"")</f>
        <v/>
      </c>
      <c r="F32" s="52" t="str">
        <f ca="1">IFERROR(INDEX(Data!$A$10:$O$842,MATCH(CONCATENATE($C32,F$1,$B32),Data!$K$10:$K$842,0),15),"")</f>
        <v/>
      </c>
      <c r="G32" s="52" t="str">
        <f ca="1">IFERROR(INDEX(Data!$A$10:$O$842,MATCH(CONCATENATE($C32,G$1,$B32),Data!$K$10:$K$842,0),15),"")</f>
        <v/>
      </c>
      <c r="H32" s="52" t="str">
        <f ca="1">IFERROR(INDEX(Data!$A$10:$O$842,MATCH(CONCATENATE($C32,H$1,$B32),Data!$K$10:$K$842,0),15),"")</f>
        <v/>
      </c>
      <c r="I32" s="52" t="str">
        <f ca="1">IFERROR(INDEX(Data!$A$10:$O$842,MATCH(CONCATENATE($C32,I$1,$B32),Data!$K$10:$K$842,0),15),"")</f>
        <v/>
      </c>
      <c r="K32">
        <v>29</v>
      </c>
      <c r="L32" s="13" t="s">
        <v>130</v>
      </c>
    </row>
    <row r="33" spans="1:12" ht="39.950000000000003" customHeight="1">
      <c r="A33" s="57">
        <f>COUNTIF($C$1:C33,C33)+1</f>
        <v>6</v>
      </c>
      <c r="B33" s="57" t="str">
        <f t="shared" si="0"/>
        <v>(L1T1)C</v>
      </c>
      <c r="C33" s="58" t="s">
        <v>15</v>
      </c>
      <c r="D33" s="52" t="str">
        <f ca="1">IFERROR(INDEX(Data!$A$10:$O$842,MATCH(CONCATENATE($C33,D$1,$B33),Data!$K$10:$K$842,0),15),"")</f>
        <v/>
      </c>
      <c r="E33" s="52" t="str">
        <f ca="1">IFERROR(INDEX(Data!$A$10:$O$842,MATCH(CONCATENATE($C33,E$1,$B33),Data!$K$10:$K$842,0),15),"")</f>
        <v/>
      </c>
      <c r="F33" s="52" t="str">
        <f ca="1">IFERROR(INDEX(Data!$A$10:$O$842,MATCH(CONCATENATE($C33,F$1,$B33),Data!$K$10:$K$842,0),15),"")</f>
        <v/>
      </c>
      <c r="G33" s="52" t="str">
        <f ca="1">IFERROR(INDEX(Data!$A$10:$O$842,MATCH(CONCATENATE($C33,G$1,$B33),Data!$K$10:$K$842,0),15),"")</f>
        <v>ENG111(L1T1)C
707 --- SKB</v>
      </c>
      <c r="H33" s="52" t="str">
        <f ca="1">IFERROR(INDEX(Data!$A$10:$O$842,MATCH(CONCATENATE($C33,H$1,$B33),Data!$K$10:$K$842,0),15),"")</f>
        <v/>
      </c>
      <c r="I33" s="52" t="str">
        <f ca="1">IFERROR(INDEX(Data!$A$10:$O$842,MATCH(CONCATENATE($C33,I$1,$B33),Data!$K$10:$K$842,0),15),"")</f>
        <v/>
      </c>
      <c r="K33">
        <v>30</v>
      </c>
      <c r="L33" s="13" t="s">
        <v>131</v>
      </c>
    </row>
    <row r="34" spans="1:12" ht="39.950000000000003" customHeight="1">
      <c r="A34" s="57">
        <f>COUNTIF($C$1:C34,C34)+1</f>
        <v>6</v>
      </c>
      <c r="B34" s="57" t="str">
        <f t="shared" si="0"/>
        <v>(L1T1)C</v>
      </c>
      <c r="C34" s="58" t="s">
        <v>16</v>
      </c>
      <c r="D34" s="52" t="str">
        <f ca="1">IFERROR(INDEX(Data!$A$10:$O$842,MATCH(CONCATENATE($C34,D$1,$B34),Data!$K$10:$K$842,0),15),"")</f>
        <v/>
      </c>
      <c r="E34" s="52" t="str">
        <f ca="1">IFERROR(INDEX(Data!$A$10:$O$842,MATCH(CONCATENATE($C34,E$1,$B34),Data!$K$10:$K$842,0),15),"")</f>
        <v>MAT111(L1T1)C
304P --- SF1</v>
      </c>
      <c r="F34" s="52" t="str">
        <f ca="1">IFERROR(INDEX(Data!$A$10:$O$842,MATCH(CONCATENATE($C34,F$1,$B34),Data!$K$10:$K$842,0),15),"")</f>
        <v>TE111(L1T1)C
711 --- AMK</v>
      </c>
      <c r="G34" s="52" t="str">
        <f ca="1">IFERROR(INDEX(Data!$A$10:$O$842,MATCH(CONCATENATE($C34,G$1,$B34),Data!$K$10:$K$842,0),15),"")</f>
        <v/>
      </c>
      <c r="H34" s="52" t="str">
        <f ca="1">IFERROR(INDEX(Data!$A$10:$O$842,MATCH(CONCATENATE($C34,H$1,$B34),Data!$K$10:$K$842,0),15),"")</f>
        <v/>
      </c>
      <c r="I34" s="52" t="str">
        <f ca="1">IFERROR(INDEX(Data!$A$10:$O$842,MATCH(CONCATENATE($C34,I$1,$B34),Data!$K$10:$K$842,0),15),"")</f>
        <v/>
      </c>
      <c r="K34">
        <v>31</v>
      </c>
      <c r="L34" s="13" t="s">
        <v>157</v>
      </c>
    </row>
    <row r="35" spans="1:12" ht="39.950000000000003" customHeight="1">
      <c r="A35" s="57">
        <f>COUNTIF($C$1:C35,C35)+1</f>
        <v>6</v>
      </c>
      <c r="B35" s="57" t="str">
        <f t="shared" si="0"/>
        <v>(L1T1)C</v>
      </c>
      <c r="C35" s="58" t="s">
        <v>17</v>
      </c>
      <c r="D35" s="52" t="str">
        <f ca="1">IFERROR(INDEX(Data!$A$10:$O$842,MATCH(CONCATENATE($C35,D$1,$B35),Data!$K$10:$K$842,0),15),"")</f>
        <v/>
      </c>
      <c r="E35" s="52" t="str">
        <f ca="1">IFERROR(INDEX(Data!$A$10:$O$842,MATCH(CONCATENATE($C35,E$1,$B35),Data!$K$10:$K$842,0),15),"")</f>
        <v>TE111(L1T1)C
301P --- AMK</v>
      </c>
      <c r="F35" s="52" t="str">
        <f ca="1">IFERROR(INDEX(Data!$A$10:$O$842,MATCH(CONCATENATE($C35,F$1,$B35),Data!$K$10:$K$842,0),15),"")</f>
        <v>ENG111(L1T1)C
304P --- SKB</v>
      </c>
      <c r="G35" s="52" t="str">
        <f ca="1">IFERROR(INDEX(Data!$A$10:$O$842,MATCH(CONCATENATE($C35,G$1,$B35),Data!$K$10:$K$842,0),15),"")</f>
        <v/>
      </c>
      <c r="H35" s="52" t="str">
        <f ca="1">IFERROR(INDEX(Data!$A$10:$O$842,MATCH(CONCATENATE($C35,H$1,$B35),Data!$K$10:$K$842,0),15),"")</f>
        <v/>
      </c>
      <c r="I35" s="52" t="str">
        <f ca="1">IFERROR(INDEX(Data!$A$10:$O$842,MATCH(CONCATENATE($C35,I$1,$B35),Data!$K$10:$K$842,0),15),"")</f>
        <v/>
      </c>
      <c r="K35">
        <v>32</v>
      </c>
      <c r="L35" s="13" t="s">
        <v>148</v>
      </c>
    </row>
    <row r="36" spans="1:12" ht="39.950000000000003" customHeight="1">
      <c r="A36" s="59"/>
      <c r="B36" s="59"/>
      <c r="C36" s="58"/>
      <c r="D36" s="53"/>
      <c r="E36" s="53"/>
      <c r="F36" s="53"/>
      <c r="G36" s="53"/>
      <c r="H36" s="53"/>
      <c r="I36" s="53"/>
      <c r="K36">
        <v>33</v>
      </c>
      <c r="L36" s="13" t="s">
        <v>117</v>
      </c>
    </row>
    <row r="37" spans="1:12" ht="39.950000000000003" customHeight="1">
      <c r="A37" s="57">
        <f>COUNTIF($C$1:C37,C37)+1</f>
        <v>7</v>
      </c>
      <c r="B37" s="57" t="str">
        <f>VLOOKUP(A37,$K$4:$L$73,2,FALSE)</f>
        <v>(L1T1)D</v>
      </c>
      <c r="C37" s="58" t="s">
        <v>0</v>
      </c>
      <c r="D37" s="52" t="str">
        <f ca="1">IFERROR(INDEX(Data!$A$10:$O$842,MATCH(CONCATENATE($C37,D$1,$B37),Data!$K$10:$K$842,0),15),"")</f>
        <v/>
      </c>
      <c r="E37" s="52" t="str">
        <f ca="1">IFERROR(INDEX(Data!$A$10:$O$842,MATCH(CONCATENATE($C37,E$1,$B37),Data!$K$10:$K$842,0),15),"")</f>
        <v/>
      </c>
      <c r="F37" s="52" t="str">
        <f ca="1">IFERROR(INDEX(Data!$A$10:$O$842,MATCH(CONCATENATE($C37,F$1,$B37),Data!$K$10:$K$842,0),15),"")</f>
        <v>ENG111(L1T1)D
304P --- SKB</v>
      </c>
      <c r="G37" s="52" t="str">
        <f ca="1">IFERROR(INDEX(Data!$A$10:$O$842,MATCH(CONCATENATE($C37,G$1,$B37),Data!$K$10:$K$842,0),15),"")</f>
        <v/>
      </c>
      <c r="H37" s="52" t="str">
        <f ca="1">IFERROR(INDEX(Data!$A$10:$O$842,MATCH(CONCATENATE($C37,H$1,$B37),Data!$K$10:$K$842,0),15),"")</f>
        <v/>
      </c>
      <c r="I37" s="52" t="str">
        <f ca="1">IFERROR(INDEX(Data!$A$10:$O$842,MATCH(CONCATENATE($C37,I$1,$B37),Data!$K$10:$K$842,0),15),"")</f>
        <v/>
      </c>
      <c r="K37">
        <v>34</v>
      </c>
      <c r="L37" s="13" t="s">
        <v>142</v>
      </c>
    </row>
    <row r="38" spans="1:12" ht="39.950000000000003" customHeight="1">
      <c r="A38" s="57">
        <f>COUNTIF($C$1:C38,C38)+1</f>
        <v>7</v>
      </c>
      <c r="B38" s="57" t="str">
        <f t="shared" si="0"/>
        <v>(L1T1)D</v>
      </c>
      <c r="C38" s="58" t="s">
        <v>13</v>
      </c>
      <c r="D38" s="52" t="str">
        <f ca="1">IFERROR(INDEX(Data!$A$10:$O$842,MATCH(CONCATENATE($C38,D$1,$B38),Data!$K$10:$K$842,0),15),"")</f>
        <v/>
      </c>
      <c r="E38" s="52" t="str">
        <f ca="1">IFERROR(INDEX(Data!$A$10:$O$842,MATCH(CONCATENATE($C38,E$1,$B38),Data!$K$10:$K$842,0),15),"")</f>
        <v/>
      </c>
      <c r="F38" s="52" t="str">
        <f ca="1">IFERROR(INDEX(Data!$A$10:$O$842,MATCH(CONCATENATE($C38,F$1,$B38),Data!$K$10:$K$842,0),15),"")</f>
        <v/>
      </c>
      <c r="G38" s="52" t="str">
        <f ca="1">IFERROR(INDEX(Data!$A$10:$O$842,MATCH(CONCATENATE($C38,G$1,$B38),Data!$K$10:$K$842,0),15),"")</f>
        <v/>
      </c>
      <c r="H38" s="52" t="str">
        <f ca="1">IFERROR(INDEX(Data!$A$10:$O$842,MATCH(CONCATENATE($C38,H$1,$B38),Data!$K$10:$K$842,0),15),"")</f>
        <v>MAT111(L1T1)D
304P --- SF1</v>
      </c>
      <c r="I38" s="52" t="str">
        <f ca="1">IFERROR(INDEX(Data!$A$10:$O$842,MATCH(CONCATENATE($C38,I$1,$B38),Data!$K$10:$K$842,0),15),"")</f>
        <v/>
      </c>
      <c r="K38">
        <v>35</v>
      </c>
      <c r="L38" s="13" t="s">
        <v>143</v>
      </c>
    </row>
    <row r="39" spans="1:12" ht="39.950000000000003" customHeight="1">
      <c r="A39" s="57">
        <f>COUNTIF($C$1:C39,C39)+1</f>
        <v>7</v>
      </c>
      <c r="B39" s="57" t="str">
        <f t="shared" si="0"/>
        <v>(L1T1)D</v>
      </c>
      <c r="C39" s="58" t="s">
        <v>14</v>
      </c>
      <c r="D39" s="52" t="str">
        <f ca="1">IFERROR(INDEX(Data!$A$10:$O$842,MATCH(CONCATENATE($C39,D$1,$B39),Data!$K$10:$K$842,0),15),"")</f>
        <v/>
      </c>
      <c r="E39" s="52" t="str">
        <f ca="1">IFERROR(INDEX(Data!$A$10:$O$842,MATCH(CONCATENATE($C39,E$1,$B39),Data!$K$10:$K$842,0),15),"")</f>
        <v/>
      </c>
      <c r="F39" s="52" t="str">
        <f ca="1">IFERROR(INDEX(Data!$A$10:$O$842,MATCH(CONCATENATE($C39,F$1,$B39),Data!$K$10:$K$842,0),15),"")</f>
        <v/>
      </c>
      <c r="G39" s="52" t="str">
        <f ca="1">IFERROR(INDEX(Data!$A$10:$O$842,MATCH(CONCATENATE($C39,G$1,$B39),Data!$K$10:$K$842,0),15),"")</f>
        <v/>
      </c>
      <c r="H39" s="52" t="str">
        <f ca="1">IFERROR(INDEX(Data!$A$10:$O$842,MATCH(CONCATENATE($C39,H$1,$B39),Data!$K$10:$K$842,0),15),"")</f>
        <v/>
      </c>
      <c r="I39" s="52" t="str">
        <f ca="1">IFERROR(INDEX(Data!$A$10:$O$842,MATCH(CONCATENATE($C39,I$1,$B39),Data!$K$10:$K$842,0),15),"")</f>
        <v/>
      </c>
      <c r="K39">
        <v>36</v>
      </c>
      <c r="L39" s="13" t="s">
        <v>431</v>
      </c>
    </row>
    <row r="40" spans="1:12" ht="39.950000000000003" customHeight="1">
      <c r="A40" s="57">
        <f>COUNTIF($C$1:C40,C40)+1</f>
        <v>7</v>
      </c>
      <c r="B40" s="57" t="str">
        <f t="shared" si="0"/>
        <v>(L1T1)D</v>
      </c>
      <c r="C40" s="58" t="s">
        <v>15</v>
      </c>
      <c r="D40" s="52" t="str">
        <f ca="1">IFERROR(INDEX(Data!$A$10:$O$842,MATCH(CONCATENATE($C40,D$1,$B40),Data!$K$10:$K$842,0),15),"")</f>
        <v/>
      </c>
      <c r="E40" s="52" t="str">
        <f ca="1">IFERROR(INDEX(Data!$A$10:$O$842,MATCH(CONCATENATE($C40,E$1,$B40),Data!$K$10:$K$842,0),15),"")</f>
        <v/>
      </c>
      <c r="F40" s="52" t="str">
        <f ca="1">IFERROR(INDEX(Data!$A$10:$O$842,MATCH(CONCATENATE($C40,F$1,$B40),Data!$K$10:$K$842,0),15),"")</f>
        <v/>
      </c>
      <c r="G40" s="52" t="str">
        <f ca="1">IFERROR(INDEX(Data!$A$10:$O$842,MATCH(CONCATENATE($C40,G$1,$B40),Data!$K$10:$K$842,0),15),"")</f>
        <v/>
      </c>
      <c r="H40" s="52" t="str">
        <f ca="1">IFERROR(INDEX(Data!$A$10:$O$842,MATCH(CONCATENATE($C40,H$1,$B40),Data!$K$10:$K$842,0),15),"")</f>
        <v/>
      </c>
      <c r="I40" s="52" t="str">
        <f ca="1">IFERROR(INDEX(Data!$A$10:$O$842,MATCH(CONCATENATE($C40,I$1,$B40),Data!$K$10:$K$842,0),15),"")</f>
        <v>MAT111(L1T1)D
705 --- SF1</v>
      </c>
      <c r="K40">
        <v>37</v>
      </c>
      <c r="L40" s="13" t="s">
        <v>430</v>
      </c>
    </row>
    <row r="41" spans="1:12" ht="39.950000000000003" customHeight="1">
      <c r="A41" s="57">
        <f>COUNTIF($C$1:C41,C41)+1</f>
        <v>7</v>
      </c>
      <c r="B41" s="57" t="str">
        <f t="shared" si="0"/>
        <v>(L1T1)D</v>
      </c>
      <c r="C41" s="58" t="s">
        <v>16</v>
      </c>
      <c r="D41" s="52" t="str">
        <f ca="1">IFERROR(INDEX(Data!$A$10:$O$842,MATCH(CONCATENATE($C41,D$1,$B41),Data!$K$10:$K$842,0),15),"")</f>
        <v>PHY112(L1T1)D
501 --- 0</v>
      </c>
      <c r="E41" s="52" t="str">
        <f ca="1">IFERROR(INDEX(Data!$A$10:$O$842,MATCH(CONCATENATE($C41,E$1,$B41),Data!$K$10:$K$842,0),15),"")</f>
        <v>PHY112(L1T1)D
501 --- 0</v>
      </c>
      <c r="F41" s="52" t="str">
        <f ca="1">IFERROR(INDEX(Data!$A$10:$O$842,MATCH(CONCATENATE($C41,F$1,$B41),Data!$K$10:$K$842,0),15),"")</f>
        <v/>
      </c>
      <c r="G41" s="52" t="str">
        <f ca="1">IFERROR(INDEX(Data!$A$10:$O$842,MATCH(CONCATENATE($C41,G$1,$B41),Data!$K$10:$K$842,0),15),"")</f>
        <v/>
      </c>
      <c r="H41" s="52" t="str">
        <f ca="1">IFERROR(INDEX(Data!$A$10:$O$842,MATCH(CONCATENATE($C41,H$1,$B41),Data!$K$10:$K$842,0),15),"")</f>
        <v>TE111(L1T1)D
301P --- FS</v>
      </c>
      <c r="I41" s="52" t="str">
        <f ca="1">IFERROR(INDEX(Data!$A$10:$O$842,MATCH(CONCATENATE($C41,I$1,$B41),Data!$K$10:$K$842,0),15),"")</f>
        <v>PHY111(L1T1)D
705 --- AKA</v>
      </c>
      <c r="K41">
        <v>38</v>
      </c>
      <c r="L41" s="13" t="s">
        <v>443</v>
      </c>
    </row>
    <row r="42" spans="1:12" ht="39.950000000000003" customHeight="1">
      <c r="A42" s="57">
        <f>COUNTIF($C$1:C42,C42)+1</f>
        <v>7</v>
      </c>
      <c r="B42" s="57" t="str">
        <f t="shared" si="0"/>
        <v>(L1T1)D</v>
      </c>
      <c r="C42" s="58" t="s">
        <v>17</v>
      </c>
      <c r="D42" s="52" t="str">
        <f ca="1">IFERROR(INDEX(Data!$A$10:$O$842,MATCH(CONCATENATE($C42,D$1,$B42),Data!$K$10:$K$842,0),15),"")</f>
        <v/>
      </c>
      <c r="E42" s="52" t="str">
        <f ca="1">IFERROR(INDEX(Data!$A$10:$O$842,MATCH(CONCATENATE($C42,E$1,$B42),Data!$K$10:$K$842,0),15),"")</f>
        <v>ENG111(L1T1)D
304P --- SKB</v>
      </c>
      <c r="F42" s="52" t="str">
        <f ca="1">IFERROR(INDEX(Data!$A$10:$O$842,MATCH(CONCATENATE($C42,F$1,$B42),Data!$K$10:$K$842,0),15),"")</f>
        <v>TE111(L1T1)D
301P --- FS</v>
      </c>
      <c r="G42" s="52" t="str">
        <f ca="1">IFERROR(INDEX(Data!$A$10:$O$842,MATCH(CONCATENATE($C42,G$1,$B42),Data!$K$10:$K$842,0),15),"")</f>
        <v/>
      </c>
      <c r="H42" s="52" t="str">
        <f ca="1">IFERROR(INDEX(Data!$A$10:$O$842,MATCH(CONCATENATE($C42,H$1,$B42),Data!$K$10:$K$842,0),15),"")</f>
        <v>PHY111(L1T1)D
707 --- AKA</v>
      </c>
      <c r="I42" s="52" t="str">
        <f ca="1">IFERROR(INDEX(Data!$A$10:$O$842,MATCH(CONCATENATE($C42,I$1,$B42),Data!$K$10:$K$842,0),15),"")</f>
        <v/>
      </c>
      <c r="K42">
        <v>39</v>
      </c>
      <c r="L42" s="13" t="s">
        <v>445</v>
      </c>
    </row>
    <row r="43" spans="1:12" ht="39.950000000000003" customHeight="1">
      <c r="A43" s="59"/>
      <c r="B43" s="59"/>
      <c r="C43" s="58"/>
      <c r="D43" s="53"/>
      <c r="E43" s="53"/>
      <c r="F43" s="53"/>
      <c r="G43" s="53"/>
      <c r="H43" s="53"/>
      <c r="I43" s="53"/>
      <c r="K43">
        <v>40</v>
      </c>
      <c r="L43" s="13" t="s">
        <v>94</v>
      </c>
    </row>
    <row r="44" spans="1:12" ht="39.950000000000003" customHeight="1">
      <c r="A44" s="57">
        <f>COUNTIF($C$1:C44,C44)+1</f>
        <v>8</v>
      </c>
      <c r="B44" s="57" t="str">
        <f>VLOOKUP(A44,$K$4:$L$73,2,FALSE)</f>
        <v>(L1T2)A</v>
      </c>
      <c r="C44" s="58" t="s">
        <v>0</v>
      </c>
      <c r="D44" s="52" t="str">
        <f ca="1">IFERROR(INDEX(Data!$A$10:$O$842,MATCH(CONCATENATE($C44,D$1,$B44),Data!$K$10:$K$842,0),15),"")</f>
        <v/>
      </c>
      <c r="E44" s="52" t="str">
        <f ca="1">IFERROR(INDEX(Data!$A$10:$O$842,MATCH(CONCATENATE($C44,E$1,$B44),Data!$K$10:$K$842,0),15),"")</f>
        <v/>
      </c>
      <c r="F44" s="52" t="str">
        <f ca="1">IFERROR(INDEX(Data!$A$10:$O$842,MATCH(CONCATENATE($C44,F$1,$B44),Data!$K$10:$K$842,0),15),"")</f>
        <v/>
      </c>
      <c r="G44" s="52" t="str">
        <f ca="1">IFERROR(INDEX(Data!$A$10:$O$842,MATCH(CONCATENATE($C44,G$1,$B44),Data!$K$10:$K$842,0),15),"")</f>
        <v>PHY122(L1T2)A
706 --- FN</v>
      </c>
      <c r="H44" s="52" t="str">
        <f ca="1">IFERROR(INDEX(Data!$A$10:$O$842,MATCH(CONCATENATE($C44,H$1,$B44),Data!$K$10:$K$842,0),15),"")</f>
        <v/>
      </c>
      <c r="I44" s="52" t="str">
        <f ca="1">IFERROR(INDEX(Data!$A$10:$O$842,MATCH(CONCATENATE($C44,I$1,$B44),Data!$K$10:$K$842,0),15),"")</f>
        <v/>
      </c>
      <c r="K44">
        <v>41</v>
      </c>
      <c r="L44" s="13" t="s">
        <v>78</v>
      </c>
    </row>
    <row r="45" spans="1:12" ht="39.950000000000003" customHeight="1">
      <c r="A45" s="57">
        <f>COUNTIF($C$1:C45,C45)+1</f>
        <v>8</v>
      </c>
      <c r="B45" s="57" t="str">
        <f t="shared" si="0"/>
        <v>(L1T2)A</v>
      </c>
      <c r="C45" s="58" t="s">
        <v>13</v>
      </c>
      <c r="D45" s="52" t="str">
        <f ca="1">IFERROR(INDEX(Data!$A$10:$O$842,MATCH(CONCATENATE($C45,D$1,$B45),Data!$K$10:$K$842,0),15),"")</f>
        <v>PHY123(L1T2)A
502 --- 0</v>
      </c>
      <c r="E45" s="52" t="str">
        <f ca="1">IFERROR(INDEX(Data!$A$10:$O$842,MATCH(CONCATENATE($C45,E$1,$B45),Data!$K$10:$K$842,0),15),"")</f>
        <v>PHY123(L1T2)A
502 --- 0</v>
      </c>
      <c r="F45" s="52" t="str">
        <f ca="1">IFERROR(INDEX(Data!$A$10:$O$842,MATCH(CONCATENATE($C45,F$1,$B45),Data!$K$10:$K$842,0),15),"")</f>
        <v/>
      </c>
      <c r="G45" s="52" t="str">
        <f ca="1">IFERROR(INDEX(Data!$A$10:$O$842,MATCH(CONCATENATE($C45,G$1,$B45),Data!$K$10:$K$842,0),15),"")</f>
        <v/>
      </c>
      <c r="H45" s="52" t="str">
        <f ca="1">IFERROR(INDEX(Data!$A$10:$O$842,MATCH(CONCATENATE($C45,H$1,$B45),Data!$K$10:$K$842,0),15),"")</f>
        <v>CHE124(L1T2)A
705 --- MMI</v>
      </c>
      <c r="I45" s="52" t="str">
        <f ca="1">IFERROR(INDEX(Data!$A$10:$O$842,MATCH(CONCATENATE($C45,I$1,$B45),Data!$K$10:$K$842,0),15),"")</f>
        <v/>
      </c>
      <c r="K45">
        <v>42</v>
      </c>
      <c r="L45" s="13" t="s">
        <v>91</v>
      </c>
    </row>
    <row r="46" spans="1:12" ht="39.950000000000003" customHeight="1">
      <c r="A46" s="57">
        <f>COUNTIF($C$1:C46,C46)+1</f>
        <v>8</v>
      </c>
      <c r="B46" s="57" t="str">
        <f t="shared" si="0"/>
        <v>(L1T2)A</v>
      </c>
      <c r="C46" s="58" t="s">
        <v>14</v>
      </c>
      <c r="D46" s="52" t="str">
        <f ca="1">IFERROR(INDEX(Data!$A$10:$O$842,MATCH(CONCATENATE($C46,D$1,$B46),Data!$K$10:$K$842,0),15),"")</f>
        <v/>
      </c>
      <c r="E46" s="52" t="str">
        <f ca="1">IFERROR(INDEX(Data!$A$10:$O$842,MATCH(CONCATENATE($C46,E$1,$B46),Data!$K$10:$K$842,0),15),"")</f>
        <v/>
      </c>
      <c r="F46" s="52" t="str">
        <f ca="1">IFERROR(INDEX(Data!$A$10:$O$842,MATCH(CONCATENATE($C46,F$1,$B46),Data!$K$10:$K$842,0),15),"")</f>
        <v>CHE125 (L1T2)A
L-Chem --- MH(LAB)</v>
      </c>
      <c r="G46" s="52" t="str">
        <f ca="1">IFERROR(INDEX(Data!$A$10:$O$842,MATCH(CONCATENATE($C46,G$1,$B46),Data!$K$10:$K$842,0),15),"")</f>
        <v>CHE125 (L1T2)A
L-Chem --- MH(LAB)</v>
      </c>
      <c r="H46" s="52" t="str">
        <f ca="1">IFERROR(INDEX(Data!$A$10:$O$842,MATCH(CONCATENATE($C46,H$1,$B46),Data!$K$10:$K$842,0),15),"")</f>
        <v>CHE124(L1T2)A
705 --- MMI</v>
      </c>
      <c r="I46" s="52" t="str">
        <f ca="1">IFERROR(INDEX(Data!$A$10:$O$842,MATCH(CONCATENATE($C46,I$1,$B46),Data!$K$10:$K$842,0),15),"")</f>
        <v>PHY122(L1T2)A
703 --- FN</v>
      </c>
      <c r="K46">
        <v>43</v>
      </c>
      <c r="L46" s="13" t="s">
        <v>440</v>
      </c>
    </row>
    <row r="47" spans="1:12" ht="39.950000000000003" customHeight="1">
      <c r="A47" s="57">
        <f>COUNTIF($C$1:C47,C47)+1</f>
        <v>8</v>
      </c>
      <c r="B47" s="57" t="str">
        <f t="shared" si="0"/>
        <v>(L1T2)A</v>
      </c>
      <c r="C47" s="58" t="s">
        <v>15</v>
      </c>
      <c r="D47" s="52" t="str">
        <f ca="1">IFERROR(INDEX(Data!$A$10:$O$842,MATCH(CONCATENATE($C47,D$1,$B47),Data!$K$10:$K$842,0),15),"")</f>
        <v/>
      </c>
      <c r="E47" s="52" t="str">
        <f ca="1">IFERROR(INDEX(Data!$A$10:$O$842,MATCH(CONCATENATE($C47,E$1,$B47),Data!$K$10:$K$842,0),15),"")</f>
        <v/>
      </c>
      <c r="F47" s="52" t="str">
        <f ca="1">IFERROR(INDEX(Data!$A$10:$O$842,MATCH(CONCATENATE($C47,F$1,$B47),Data!$K$10:$K$842,0),15),"")</f>
        <v/>
      </c>
      <c r="G47" s="52" t="str">
        <f ca="1">IFERROR(INDEX(Data!$A$10:$O$842,MATCH(CONCATENATE($C47,G$1,$B47),Data!$K$10:$K$842,0),15),"")</f>
        <v/>
      </c>
      <c r="H47" s="52" t="str">
        <f ca="1">IFERROR(INDEX(Data!$A$10:$O$842,MATCH(CONCATENATE($C47,H$1,$B47),Data!$K$10:$K$842,0),15),"")</f>
        <v>MAT122(L1T2)A
707 --- MSU</v>
      </c>
      <c r="I47" s="52" t="str">
        <f ca="1">IFERROR(INDEX(Data!$A$10:$O$842,MATCH(CONCATENATE($C47,I$1,$B47),Data!$K$10:$K$842,0),15),"")</f>
        <v>ENG122(L1T2)A
304P --- SAH</v>
      </c>
      <c r="K47">
        <v>44</v>
      </c>
      <c r="L47" s="13" t="s">
        <v>100</v>
      </c>
    </row>
    <row r="48" spans="1:12" ht="39.950000000000003" customHeight="1">
      <c r="A48" s="57">
        <f>COUNTIF($C$1:C48,C48)+1</f>
        <v>8</v>
      </c>
      <c r="B48" s="57" t="str">
        <f t="shared" si="0"/>
        <v>(L1T2)A</v>
      </c>
      <c r="C48" s="58" t="s">
        <v>16</v>
      </c>
      <c r="D48" s="52" t="str">
        <f ca="1">IFERROR(INDEX(Data!$A$10:$O$842,MATCH(CONCATENATE($C48,D$1,$B48),Data!$K$10:$K$842,0),15),"")</f>
        <v/>
      </c>
      <c r="E48" s="52" t="str">
        <f ca="1">IFERROR(INDEX(Data!$A$10:$O$842,MATCH(CONCATENATE($C48,E$1,$B48),Data!$K$10:$K$842,0),15),"")</f>
        <v/>
      </c>
      <c r="F48" s="52" t="str">
        <f ca="1">IFERROR(INDEX(Data!$A$10:$O$842,MATCH(CONCATENATE($C48,F$1,$B48),Data!$K$10:$K$842,0),15),"")</f>
        <v/>
      </c>
      <c r="G48" s="52" t="str">
        <f ca="1">IFERROR(INDEX(Data!$A$10:$O$842,MATCH(CONCATENATE($C48,G$1,$B48),Data!$K$10:$K$842,0),15),"")</f>
        <v/>
      </c>
      <c r="H48" s="52" t="str">
        <f ca="1">IFERROR(INDEX(Data!$A$10:$O$842,MATCH(CONCATENATE($C48,H$1,$B48),Data!$K$10:$K$842,0),15),"")</f>
        <v>MAT122(L1T2)A
703 --- MSU</v>
      </c>
      <c r="I48" s="52" t="str">
        <f ca="1">IFERROR(INDEX(Data!$A$10:$O$842,MATCH(CONCATENATE($C48,I$1,$B48),Data!$K$10:$K$842,0),15),"")</f>
        <v>ENG122(L1T2)A
304P --- SAH</v>
      </c>
      <c r="K48">
        <v>45</v>
      </c>
      <c r="L48" s="13" t="s">
        <v>79</v>
      </c>
    </row>
    <row r="49" spans="1:12" ht="39.950000000000003" customHeight="1">
      <c r="A49" s="57">
        <f>COUNTIF($C$1:C49,C49)+1</f>
        <v>8</v>
      </c>
      <c r="B49" s="57" t="str">
        <f t="shared" si="0"/>
        <v>(L1T2)A</v>
      </c>
      <c r="C49" s="58" t="s">
        <v>17</v>
      </c>
      <c r="D49" s="52" t="str">
        <f ca="1">IFERROR(INDEX(Data!$A$10:$O$842,MATCH(CONCATENATE($C49,D$1,$B49),Data!$K$10:$K$842,0),15),"")</f>
        <v/>
      </c>
      <c r="E49" s="52" t="str">
        <f ca="1">IFERROR(INDEX(Data!$A$10:$O$842,MATCH(CONCATENATE($C49,E$1,$B49),Data!$K$10:$K$842,0),15),"")</f>
        <v/>
      </c>
      <c r="F49" s="52" t="str">
        <f ca="1">IFERROR(INDEX(Data!$A$10:$O$842,MATCH(CONCATENATE($C49,F$1,$B49),Data!$K$10:$K$842,0),15),"")</f>
        <v/>
      </c>
      <c r="G49" s="52" t="str">
        <f ca="1">IFERROR(INDEX(Data!$A$10:$O$842,MATCH(CONCATENATE($C49,G$1,$B49),Data!$K$10:$K$842,0),15),"")</f>
        <v/>
      </c>
      <c r="H49" s="52" t="str">
        <f ca="1">IFERROR(INDEX(Data!$A$10:$O$842,MATCH(CONCATENATE($C49,H$1,$B49),Data!$K$10:$K$842,0),15),"")</f>
        <v/>
      </c>
      <c r="I49" s="52" t="str">
        <f ca="1">IFERROR(INDEX(Data!$A$10:$O$842,MATCH(CONCATENATE($C49,I$1,$B49),Data!$K$10:$K$842,0),15),"")</f>
        <v/>
      </c>
      <c r="K49">
        <v>46</v>
      </c>
      <c r="L49" s="13" t="s">
        <v>87</v>
      </c>
    </row>
    <row r="50" spans="1:12" ht="39.950000000000003" customHeight="1">
      <c r="A50" s="59"/>
      <c r="B50" s="59"/>
      <c r="C50" s="58"/>
      <c r="D50" s="53"/>
      <c r="E50" s="53"/>
      <c r="F50" s="53"/>
      <c r="G50" s="53"/>
      <c r="H50" s="53"/>
      <c r="I50" s="53"/>
      <c r="K50">
        <v>47</v>
      </c>
      <c r="L50" s="13" t="s">
        <v>439</v>
      </c>
    </row>
    <row r="51" spans="1:12" ht="39.950000000000003" customHeight="1">
      <c r="A51" s="57">
        <f>COUNTIF($C$1:C51,C51)+1</f>
        <v>9</v>
      </c>
      <c r="B51" s="57" t="str">
        <f>VLOOKUP(A51,$K$4:$L$73,2,FALSE)</f>
        <v>(L1T2)B</v>
      </c>
      <c r="C51" s="58" t="s">
        <v>0</v>
      </c>
      <c r="D51" s="52" t="str">
        <f ca="1">IFERROR(INDEX(Data!$A$10:$O$842,MATCH(CONCATENATE($C51,D$1,$B51),Data!$K$10:$K$842,0),15),"")</f>
        <v/>
      </c>
      <c r="E51" s="52" t="str">
        <f ca="1">IFERROR(INDEX(Data!$A$10:$O$842,MATCH(CONCATENATE($C51,E$1,$B51),Data!$K$10:$K$842,0),15),"")</f>
        <v/>
      </c>
      <c r="F51" s="52" t="str">
        <f ca="1">IFERROR(INDEX(Data!$A$10:$O$842,MATCH(CONCATENATE($C51,F$1,$B51),Data!$K$10:$K$842,0),15),"")</f>
        <v/>
      </c>
      <c r="G51" s="52" t="str">
        <f ca="1">IFERROR(INDEX(Data!$A$10:$O$842,MATCH(CONCATENATE($C51,G$1,$B51),Data!$K$10:$K$842,0),15),"")</f>
        <v/>
      </c>
      <c r="H51" s="52" t="str">
        <f ca="1">IFERROR(INDEX(Data!$A$10:$O$842,MATCH(CONCATENATE($C51,H$1,$B51),Data!$K$10:$K$842,0),15),"")</f>
        <v/>
      </c>
      <c r="I51" s="52" t="str">
        <f ca="1">IFERROR(INDEX(Data!$A$10:$O$842,MATCH(CONCATENATE($C51,I$1,$B51),Data!$K$10:$K$842,0),15),"")</f>
        <v>PHY122(L1T2)B
704 --- FN</v>
      </c>
      <c r="K51">
        <v>48</v>
      </c>
      <c r="L51" s="13" t="s">
        <v>129</v>
      </c>
    </row>
    <row r="52" spans="1:12" ht="39.950000000000003" customHeight="1">
      <c r="A52" s="57">
        <f>COUNTIF($C$1:C52,C52)+1</f>
        <v>9</v>
      </c>
      <c r="B52" s="57" t="str">
        <f t="shared" si="0"/>
        <v>(L1T2)B</v>
      </c>
      <c r="C52" s="58" t="s">
        <v>13</v>
      </c>
      <c r="D52" s="52" t="str">
        <f ca="1">IFERROR(INDEX(Data!$A$10:$O$842,MATCH(CONCATENATE($C52,D$1,$B52),Data!$K$10:$K$842,0),15),"")</f>
        <v/>
      </c>
      <c r="E52" s="52" t="str">
        <f ca="1">IFERROR(INDEX(Data!$A$10:$O$842,MATCH(CONCATENATE($C52,E$1,$B52),Data!$K$10:$K$842,0),15),"")</f>
        <v/>
      </c>
      <c r="F52" s="52" t="str">
        <f ca="1">IFERROR(INDEX(Data!$A$10:$O$842,MATCH(CONCATENATE($C52,F$1,$B52),Data!$K$10:$K$842,0),15),"")</f>
        <v>CHE124(L1T2)B
705 --- MMI</v>
      </c>
      <c r="G52" s="52" t="str">
        <f ca="1">IFERROR(INDEX(Data!$A$10:$O$842,MATCH(CONCATENATE($C52,G$1,$B52),Data!$K$10:$K$842,0),15),"")</f>
        <v/>
      </c>
      <c r="H52" s="52" t="str">
        <f ca="1">IFERROR(INDEX(Data!$A$10:$O$842,MATCH(CONCATENATE($C52,H$1,$B52),Data!$K$10:$K$842,0),15),"")</f>
        <v/>
      </c>
      <c r="I52" s="52" t="str">
        <f ca="1">IFERROR(INDEX(Data!$A$10:$O$842,MATCH(CONCATENATE($C52,I$1,$B52),Data!$K$10:$K$842,0),15),"")</f>
        <v/>
      </c>
      <c r="K52">
        <v>49</v>
      </c>
      <c r="L52" s="13" t="s">
        <v>444</v>
      </c>
    </row>
    <row r="53" spans="1:12" ht="39.950000000000003" customHeight="1">
      <c r="A53" s="57">
        <f>COUNTIF($C$1:C53,C53)+1</f>
        <v>9</v>
      </c>
      <c r="B53" s="57" t="str">
        <f t="shared" si="0"/>
        <v>(L1T2)B</v>
      </c>
      <c r="C53" s="58" t="s">
        <v>14</v>
      </c>
      <c r="D53" s="52" t="str">
        <f ca="1">IFERROR(INDEX(Data!$A$10:$O$842,MATCH(CONCATENATE($C53,D$1,$B53),Data!$K$10:$K$842,0),15),"")</f>
        <v/>
      </c>
      <c r="E53" s="52" t="str">
        <f ca="1">IFERROR(INDEX(Data!$A$10:$O$842,MATCH(CONCATENATE($C53,E$1,$B53),Data!$K$10:$K$842,0),15),"")</f>
        <v/>
      </c>
      <c r="F53" s="52" t="str">
        <f ca="1">IFERROR(INDEX(Data!$A$10:$O$842,MATCH(CONCATENATE($C53,F$1,$B53),Data!$K$10:$K$842,0),15),"")</f>
        <v/>
      </c>
      <c r="G53" s="52" t="str">
        <f ca="1">IFERROR(INDEX(Data!$A$10:$O$842,MATCH(CONCATENATE($C53,G$1,$B53),Data!$K$10:$K$842,0),15),"")</f>
        <v/>
      </c>
      <c r="H53" s="52" t="str">
        <f ca="1">IFERROR(INDEX(Data!$A$10:$O$842,MATCH(CONCATENATE($C53,H$1,$B53),Data!$K$10:$K$842,0),15),"")</f>
        <v>PHY122(L1T2)B
703 --- FN</v>
      </c>
      <c r="I53" s="52" t="str">
        <f ca="1">IFERROR(INDEX(Data!$A$10:$O$842,MATCH(CONCATENATE($C53,I$1,$B53),Data!$K$10:$K$842,0),15),"")</f>
        <v>CHE124(L1T2)B
705 --- MMI</v>
      </c>
      <c r="K53">
        <v>50</v>
      </c>
      <c r="L53" s="13" t="s">
        <v>441</v>
      </c>
    </row>
    <row r="54" spans="1:12" ht="39.950000000000003" customHeight="1">
      <c r="A54" s="57">
        <f>COUNTIF($C$1:C54,C54)+1</f>
        <v>9</v>
      </c>
      <c r="B54" s="57" t="str">
        <f t="shared" si="0"/>
        <v>(L1T2)B</v>
      </c>
      <c r="C54" s="58" t="s">
        <v>15</v>
      </c>
      <c r="D54" s="52" t="str">
        <f ca="1">IFERROR(INDEX(Data!$A$10:$O$842,MATCH(CONCATENATE($C54,D$1,$B54),Data!$K$10:$K$842,0),15),"")</f>
        <v/>
      </c>
      <c r="E54" s="52" t="str">
        <f ca="1">IFERROR(INDEX(Data!$A$10:$O$842,MATCH(CONCATENATE($C54,E$1,$B54),Data!$K$10:$K$842,0),15),"")</f>
        <v/>
      </c>
      <c r="F54" s="52" t="str">
        <f ca="1">IFERROR(INDEX(Data!$A$10:$O$842,MATCH(CONCATENATE($C54,F$1,$B54),Data!$K$10:$K$842,0),15),"")</f>
        <v/>
      </c>
      <c r="G54" s="52" t="str">
        <f ca="1">IFERROR(INDEX(Data!$A$10:$O$842,MATCH(CONCATENATE($C54,G$1,$B54),Data!$K$10:$K$842,0),15),"")</f>
        <v/>
      </c>
      <c r="H54" s="52" t="str">
        <f ca="1">IFERROR(INDEX(Data!$A$10:$O$842,MATCH(CONCATENATE($C54,H$1,$B54),Data!$K$10:$K$842,0),15),"")</f>
        <v>ENG122(L1T2)B
304P --- SAH</v>
      </c>
      <c r="I54" s="52" t="str">
        <f ca="1">IFERROR(INDEX(Data!$A$10:$O$842,MATCH(CONCATENATE($C54,I$1,$B54),Data!$K$10:$K$842,0),15),"")</f>
        <v>MAT122(L1T2)B
707 --- MSU</v>
      </c>
      <c r="K54">
        <v>51</v>
      </c>
      <c r="L54" s="13" t="s">
        <v>442</v>
      </c>
    </row>
    <row r="55" spans="1:12" ht="39.950000000000003" customHeight="1">
      <c r="A55" s="57">
        <f>COUNTIF($C$1:C55,C55)+1</f>
        <v>9</v>
      </c>
      <c r="B55" s="57" t="str">
        <f t="shared" si="0"/>
        <v>(L1T2)B</v>
      </c>
      <c r="C55" s="58" t="s">
        <v>16</v>
      </c>
      <c r="D55" s="52" t="str">
        <f ca="1">IFERROR(INDEX(Data!$A$10:$O$842,MATCH(CONCATENATE($C55,D$1,$B55),Data!$K$10:$K$842,0),15),"")</f>
        <v/>
      </c>
      <c r="E55" s="52" t="str">
        <f ca="1">IFERROR(INDEX(Data!$A$10:$O$842,MATCH(CONCATENATE($C55,E$1,$B55),Data!$K$10:$K$842,0),15),"")</f>
        <v/>
      </c>
      <c r="F55" s="52" t="str">
        <f ca="1">IFERROR(INDEX(Data!$A$10:$O$842,MATCH(CONCATENATE($C55,F$1,$B55),Data!$K$10:$K$842,0),15),"")</f>
        <v/>
      </c>
      <c r="G55" s="52" t="str">
        <f ca="1">IFERROR(INDEX(Data!$A$10:$O$842,MATCH(CONCATENATE($C55,G$1,$B55),Data!$K$10:$K$842,0),15),"")</f>
        <v/>
      </c>
      <c r="H55" s="52" t="str">
        <f ca="1">IFERROR(INDEX(Data!$A$10:$O$842,MATCH(CONCATENATE($C55,H$1,$B55),Data!$K$10:$K$842,0),15),"")</f>
        <v>ENG122(L1T2)B
304P --- SAH</v>
      </c>
      <c r="I55" s="52" t="str">
        <f ca="1">IFERROR(INDEX(Data!$A$10:$O$842,MATCH(CONCATENATE($C55,I$1,$B55),Data!$K$10:$K$842,0),15),"")</f>
        <v>MAT122(L1T2)B
704 --- MSU</v>
      </c>
      <c r="K55">
        <v>52</v>
      </c>
      <c r="L55" s="13" t="s">
        <v>95</v>
      </c>
    </row>
    <row r="56" spans="1:12" ht="39.950000000000003" customHeight="1">
      <c r="A56" s="57">
        <f>COUNTIF($C$1:C56,C56)+1</f>
        <v>9</v>
      </c>
      <c r="B56" s="57" t="str">
        <f t="shared" si="0"/>
        <v>(L1T2)B</v>
      </c>
      <c r="C56" s="58" t="s">
        <v>17</v>
      </c>
      <c r="D56" s="52" t="str">
        <f ca="1">IFERROR(INDEX(Data!$A$10:$O$842,MATCH(CONCATENATE($C56,D$1,$B56),Data!$K$10:$K$842,0),15),"")</f>
        <v/>
      </c>
      <c r="E56" s="52" t="str">
        <f ca="1">IFERROR(INDEX(Data!$A$10:$O$842,MATCH(CONCATENATE($C56,E$1,$B56),Data!$K$10:$K$842,0),15),"")</f>
        <v/>
      </c>
      <c r="F56" s="52" t="str">
        <f ca="1">IFERROR(INDEX(Data!$A$10:$O$842,MATCH(CONCATENATE($C56,F$1,$B56),Data!$K$10:$K$842,0),15),"")</f>
        <v/>
      </c>
      <c r="G56" s="52" t="str">
        <f ca="1">IFERROR(INDEX(Data!$A$10:$O$842,MATCH(CONCATENATE($C56,G$1,$B56),Data!$K$10:$K$842,0),15),"")</f>
        <v/>
      </c>
      <c r="H56" s="52" t="str">
        <f ca="1">IFERROR(INDEX(Data!$A$10:$O$842,MATCH(CONCATENATE($C56,H$1,$B56),Data!$K$10:$K$842,0),15),"")</f>
        <v/>
      </c>
      <c r="I56" s="52" t="str">
        <f ca="1">IFERROR(INDEX(Data!$A$10:$O$842,MATCH(CONCATENATE($C56,I$1,$B56),Data!$K$10:$K$842,0),15),"")</f>
        <v/>
      </c>
      <c r="K56">
        <v>53</v>
      </c>
      <c r="L56" s="13" t="s">
        <v>557</v>
      </c>
    </row>
    <row r="57" spans="1:12" ht="39.950000000000003" customHeight="1">
      <c r="A57" s="59"/>
      <c r="B57" s="59"/>
      <c r="C57" s="58"/>
      <c r="D57" s="53"/>
      <c r="E57" s="53"/>
      <c r="F57" s="53"/>
      <c r="G57" s="53"/>
      <c r="H57" s="53"/>
      <c r="I57" s="53"/>
      <c r="K57">
        <v>54</v>
      </c>
      <c r="L57" s="13" t="s">
        <v>105</v>
      </c>
    </row>
    <row r="58" spans="1:12" ht="39.950000000000003" customHeight="1">
      <c r="A58" s="57">
        <f>COUNTIF($C$1:C58,C58)+1</f>
        <v>10</v>
      </c>
      <c r="B58" s="57" t="str">
        <f>VLOOKUP(A58,$K$4:$L$73,2,FALSE)</f>
        <v>(L1T3)A</v>
      </c>
      <c r="C58" s="58" t="s">
        <v>0</v>
      </c>
      <c r="D58" s="52" t="str">
        <f ca="1">IFERROR(INDEX(Data!$A$10:$O$842,MATCH(CONCATENATE($C58,D$1,$B58),Data!$K$10:$K$842,0),15),"")</f>
        <v>TE132(L1T3)A
706 --- WAB</v>
      </c>
      <c r="E58" s="52" t="str">
        <f ca="1">IFERROR(INDEX(Data!$A$10:$O$842,MATCH(CONCATENATE($C58,E$1,$B58),Data!$K$10:$K$842,0),15),"")</f>
        <v>TE133(L1T3)A
705 --- MMI</v>
      </c>
      <c r="F58" s="52" t="str">
        <f ca="1">IFERROR(INDEX(Data!$A$10:$O$842,MATCH(CONCATENATE($C58,F$1,$B58),Data!$K$10:$K$842,0),15),"")</f>
        <v/>
      </c>
      <c r="G58" s="52" t="str">
        <f ca="1">IFERROR(INDEX(Data!$A$10:$O$842,MATCH(CONCATENATE($C58,G$1,$B58),Data!$K$10:$K$842,0),15),"")</f>
        <v/>
      </c>
      <c r="H58" s="52" t="str">
        <f ca="1">IFERROR(INDEX(Data!$A$10:$O$842,MATCH(CONCATENATE($C58,H$1,$B58),Data!$K$10:$K$842,0),15),"")</f>
        <v/>
      </c>
      <c r="I58" s="52" t="str">
        <f ca="1">IFERROR(INDEX(Data!$A$10:$O$842,MATCH(CONCATENATE($C58,I$1,$B58),Data!$K$10:$K$842,0),15),"")</f>
        <v/>
      </c>
      <c r="K58">
        <v>55</v>
      </c>
      <c r="L58" s="13" t="s">
        <v>558</v>
      </c>
    </row>
    <row r="59" spans="1:12" ht="39.950000000000003" customHeight="1">
      <c r="A59" s="57">
        <f>COUNTIF($C$1:C59,C59)+1</f>
        <v>10</v>
      </c>
      <c r="B59" s="57" t="str">
        <f t="shared" si="0"/>
        <v>(L1T3)A</v>
      </c>
      <c r="C59" s="58" t="s">
        <v>13</v>
      </c>
      <c r="D59" s="52" t="str">
        <f ca="1">IFERROR(INDEX(Data!$A$10:$O$842,MATCH(CONCATENATE($C59,D$1,$B59),Data!$K$10:$K$842,0),15),"")</f>
        <v/>
      </c>
      <c r="E59" s="52" t="str">
        <f ca="1">IFERROR(INDEX(Data!$A$10:$O$842,MATCH(CONCATENATE($C59,E$1,$B59),Data!$K$10:$K$842,0),15),"")</f>
        <v/>
      </c>
      <c r="F59" s="52" t="str">
        <f ca="1">IFERROR(INDEX(Data!$A$10:$O$842,MATCH(CONCATENATE($C59,F$1,$B59),Data!$K$10:$K$842,0),15),"")</f>
        <v/>
      </c>
      <c r="G59" s="52" t="str">
        <f ca="1">IFERROR(INDEX(Data!$A$10:$O$842,MATCH(CONCATENATE($C59,G$1,$B59),Data!$K$10:$K$842,0),15),"")</f>
        <v/>
      </c>
      <c r="H59" s="52" t="str">
        <f ca="1">IFERROR(INDEX(Data!$A$10:$O$842,MATCH(CONCATENATE($C59,H$1,$B59),Data!$K$10:$K$842,0),15),"")</f>
        <v/>
      </c>
      <c r="I59" s="52" t="str">
        <f ca="1">IFERROR(INDEX(Data!$A$10:$O$842,MATCH(CONCATENATE($C59,I$1,$B59),Data!$K$10:$K$842,0),15),"")</f>
        <v/>
      </c>
      <c r="K59">
        <v>56</v>
      </c>
      <c r="L59" s="13" t="s">
        <v>104</v>
      </c>
    </row>
    <row r="60" spans="1:12" ht="39.950000000000003" customHeight="1">
      <c r="A60" s="57">
        <f>COUNTIF($C$1:C60,C60)+1</f>
        <v>10</v>
      </c>
      <c r="B60" s="57" t="str">
        <f t="shared" si="0"/>
        <v>(L1T3)A</v>
      </c>
      <c r="C60" s="58" t="s">
        <v>14</v>
      </c>
      <c r="D60" s="52" t="str">
        <f ca="1">IFERROR(INDEX(Data!$A$10:$O$842,MATCH(CONCATENATE($C60,D$1,$B60),Data!$K$10:$K$842,0),15),"")</f>
        <v/>
      </c>
      <c r="E60" s="52" t="str">
        <f ca="1">IFERROR(INDEX(Data!$A$10:$O$842,MATCH(CONCATENATE($C60,E$1,$B60),Data!$K$10:$K$842,0),15),"")</f>
        <v/>
      </c>
      <c r="F60" s="52" t="str">
        <f ca="1">IFERROR(INDEX(Data!$A$10:$O$842,MATCH(CONCATENATE($C60,F$1,$B60),Data!$K$10:$K$842,0),15),"")</f>
        <v>CSE112(L1T3)A
201 --- KS</v>
      </c>
      <c r="G60" s="52" t="str">
        <f ca="1">IFERROR(INDEX(Data!$A$10:$O$842,MATCH(CONCATENATE($C60,G$1,$B60),Data!$K$10:$K$842,0),15),"")</f>
        <v>CSE112(L1T3)A
201 --- KS</v>
      </c>
      <c r="H60" s="52" t="str">
        <f ca="1">IFERROR(INDEX(Data!$A$10:$O$842,MATCH(CONCATENATE($C60,H$1,$B60),Data!$K$10:$K$842,0),15),"")</f>
        <v>MAT133(L1T3)A
704 --- BCD</v>
      </c>
      <c r="I60" s="52" t="str">
        <f ca="1">IFERROR(INDEX(Data!$A$10:$O$842,MATCH(CONCATENATE($C60,I$1,$B60),Data!$K$10:$K$842,0),15),"")</f>
        <v>STA131(L1T3)A
704 --- TM(NS)</v>
      </c>
      <c r="K60">
        <v>57</v>
      </c>
      <c r="L60" s="13" t="s">
        <v>446</v>
      </c>
    </row>
    <row r="61" spans="1:12" ht="39.950000000000003" customHeight="1">
      <c r="A61" s="57">
        <f>COUNTIF($C$1:C61,C61)+1</f>
        <v>10</v>
      </c>
      <c r="B61" s="57" t="str">
        <f t="shared" si="0"/>
        <v>(L1T3)A</v>
      </c>
      <c r="C61" s="58" t="s">
        <v>15</v>
      </c>
      <c r="D61" s="52" t="str">
        <f ca="1">IFERROR(INDEX(Data!$A$10:$O$842,MATCH(CONCATENATE($C61,D$1,$B61),Data!$K$10:$K$842,0),15),"")</f>
        <v/>
      </c>
      <c r="E61" s="52" t="str">
        <f ca="1">IFERROR(INDEX(Data!$A$10:$O$842,MATCH(CONCATENATE($C61,E$1,$B61),Data!$K$10:$K$842,0),15),"")</f>
        <v/>
      </c>
      <c r="F61" s="52" t="str">
        <f ca="1">IFERROR(INDEX(Data!$A$10:$O$842,MATCH(CONCATENATE($C61,F$1,$B61),Data!$K$10:$K$842,0),15),"")</f>
        <v>TE133(L1T3)A
705 --- MMI</v>
      </c>
      <c r="G61" s="52" t="str">
        <f ca="1">IFERROR(INDEX(Data!$A$10:$O$842,MATCH(CONCATENATE($C61,G$1,$B61),Data!$K$10:$K$842,0),15),"")</f>
        <v>MAT133(L1T3)A
701 --- BCD</v>
      </c>
      <c r="H61" s="52" t="str">
        <f ca="1">IFERROR(INDEX(Data!$A$10:$O$842,MATCH(CONCATENATE($C61,H$1,$B61),Data!$K$10:$K$842,0),15),"")</f>
        <v/>
      </c>
      <c r="I61" s="52" t="str">
        <f ca="1">IFERROR(INDEX(Data!$A$10:$O$842,MATCH(CONCATENATE($C61,I$1,$B61),Data!$K$10:$K$842,0),15),"")</f>
        <v/>
      </c>
      <c r="K61">
        <v>58</v>
      </c>
      <c r="L61" s="13" t="s">
        <v>393</v>
      </c>
    </row>
    <row r="62" spans="1:12" ht="39.950000000000003" customHeight="1">
      <c r="A62" s="57">
        <f>COUNTIF($C$1:C62,C62)+1</f>
        <v>10</v>
      </c>
      <c r="B62" s="57" t="str">
        <f t="shared" si="0"/>
        <v>(L1T3)A</v>
      </c>
      <c r="C62" s="58" t="s">
        <v>16</v>
      </c>
      <c r="D62" s="52" t="str">
        <f ca="1">IFERROR(INDEX(Data!$A$10:$O$842,MATCH(CONCATENATE($C62,D$1,$B62),Data!$K$10:$K$842,0),15),"")</f>
        <v/>
      </c>
      <c r="E62" s="52" t="str">
        <f ca="1">IFERROR(INDEX(Data!$A$10:$O$842,MATCH(CONCATENATE($C62,E$1,$B62),Data!$K$10:$K$842,0),15),"")</f>
        <v/>
      </c>
      <c r="F62" s="52" t="str">
        <f ca="1">IFERROR(INDEX(Data!$A$10:$O$842,MATCH(CONCATENATE($C62,F$1,$B62),Data!$K$10:$K$842,0),15),"")</f>
        <v/>
      </c>
      <c r="G62" s="52" t="str">
        <f ca="1">IFERROR(INDEX(Data!$A$10:$O$842,MATCH(CONCATENATE($C62,G$1,$B62),Data!$K$10:$K$842,0),15),"")</f>
        <v/>
      </c>
      <c r="H62" s="52" t="str">
        <f ca="1">IFERROR(INDEX(Data!$A$10:$O$842,MATCH(CONCATENATE($C62,H$1,$B62),Data!$K$10:$K$842,0),15),"")</f>
        <v/>
      </c>
      <c r="I62" s="52" t="str">
        <f ca="1">IFERROR(INDEX(Data!$A$10:$O$842,MATCH(CONCATENATE($C62,I$1,$B62),Data!$K$10:$K$842,0),15),"")</f>
        <v/>
      </c>
      <c r="K62">
        <v>59</v>
      </c>
      <c r="L62" s="13" t="s">
        <v>401</v>
      </c>
    </row>
    <row r="63" spans="1:12" ht="39.950000000000003" customHeight="1">
      <c r="A63" s="57">
        <f>COUNTIF($C$1:C63,C63)+1</f>
        <v>10</v>
      </c>
      <c r="B63" s="57" t="str">
        <f t="shared" si="0"/>
        <v>(L1T3)A</v>
      </c>
      <c r="C63" s="58" t="s">
        <v>17</v>
      </c>
      <c r="D63" s="52" t="str">
        <f ca="1">IFERROR(INDEX(Data!$A$10:$O$842,MATCH(CONCATENATE($C63,D$1,$B63),Data!$K$10:$K$842,0),15),"")</f>
        <v/>
      </c>
      <c r="E63" s="52" t="str">
        <f ca="1">IFERROR(INDEX(Data!$A$10:$O$842,MATCH(CONCATENATE($C63,E$1,$B63),Data!$K$10:$K$842,0),15),"")</f>
        <v/>
      </c>
      <c r="F63" s="52" t="str">
        <f ca="1">IFERROR(INDEX(Data!$A$10:$O$842,MATCH(CONCATENATE($C63,F$1,$B63),Data!$K$10:$K$842,0),15),"")</f>
        <v>TE132(L1T3)A
702 --- WAB</v>
      </c>
      <c r="G63" s="52" t="str">
        <f ca="1">IFERROR(INDEX(Data!$A$10:$O$842,MATCH(CONCATENATE($C63,G$1,$B63),Data!$K$10:$K$842,0),15),"")</f>
        <v>STA131(L1T3)A
706 --- TM(NS)</v>
      </c>
      <c r="H63" s="52" t="str">
        <f ca="1">IFERROR(INDEX(Data!$A$10:$O$842,MATCH(CONCATENATE($C63,H$1,$B63),Data!$K$10:$K$842,0),15),"")</f>
        <v/>
      </c>
      <c r="I63" s="52" t="str">
        <f ca="1">IFERROR(INDEX(Data!$A$10:$O$842,MATCH(CONCATENATE($C63,I$1,$B63),Data!$K$10:$K$842,0),15),"")</f>
        <v/>
      </c>
      <c r="K63">
        <v>60</v>
      </c>
      <c r="L63" s="13" t="s">
        <v>323</v>
      </c>
    </row>
    <row r="64" spans="1:12" ht="39.950000000000003" customHeight="1">
      <c r="A64" s="59"/>
      <c r="B64" s="59"/>
      <c r="C64" s="58"/>
      <c r="D64" s="53"/>
      <c r="E64" s="53"/>
      <c r="F64" s="53"/>
      <c r="G64" s="53"/>
      <c r="H64" s="53"/>
      <c r="I64" s="53"/>
      <c r="K64">
        <v>61</v>
      </c>
      <c r="L64" s="13" t="s">
        <v>344</v>
      </c>
    </row>
    <row r="65" spans="1:12" ht="39.950000000000003" customHeight="1">
      <c r="A65" s="57">
        <f>COUNTIF($C$1:C65,C65)+1</f>
        <v>11</v>
      </c>
      <c r="B65" s="57" t="str">
        <f>VLOOKUP(A65,$K$4:$L$73,2,FALSE)</f>
        <v>(L1T3)B</v>
      </c>
      <c r="C65" s="58" t="s">
        <v>0</v>
      </c>
      <c r="D65" s="52" t="str">
        <f ca="1">IFERROR(INDEX(Data!$A$10:$O$842,MATCH(CONCATENATE($C65,D$1,$B65),Data!$K$10:$K$842,0),15),"")</f>
        <v/>
      </c>
      <c r="E65" s="52" t="str">
        <f ca="1">IFERROR(INDEX(Data!$A$10:$O$842,MATCH(CONCATENATE($C65,E$1,$B65),Data!$K$10:$K$842,0),15),"")</f>
        <v/>
      </c>
      <c r="F65" s="52" t="str">
        <f ca="1">IFERROR(INDEX(Data!$A$10:$O$842,MATCH(CONCATENATE($C65,F$1,$B65),Data!$K$10:$K$842,0),15),"")</f>
        <v>TE133(L1T3)B
705 --- MMI</v>
      </c>
      <c r="G65" s="52" t="str">
        <f ca="1">IFERROR(INDEX(Data!$A$10:$O$842,MATCH(CONCATENATE($C65,G$1,$B65),Data!$K$10:$K$842,0),15),"")</f>
        <v>STA131(L1T3)B
301P --- SRD</v>
      </c>
      <c r="H65" s="52" t="str">
        <f ca="1">IFERROR(INDEX(Data!$A$10:$O$842,MATCH(CONCATENATE($C65,H$1,$B65),Data!$K$10:$K$842,0),15),"")</f>
        <v>MAT133(L1T3)B
704 --- BCD</v>
      </c>
      <c r="I65" s="52" t="str">
        <f ca="1">IFERROR(INDEX(Data!$A$10:$O$842,MATCH(CONCATENATE($C65,I$1,$B65),Data!$K$10:$K$842,0),15),"")</f>
        <v/>
      </c>
      <c r="K65">
        <v>62</v>
      </c>
      <c r="L65" s="13" t="s">
        <v>343</v>
      </c>
    </row>
    <row r="66" spans="1:12" ht="39.950000000000003" customHeight="1">
      <c r="A66" s="57">
        <f>COUNTIF($C$1:C66,C66)+1</f>
        <v>11</v>
      </c>
      <c r="B66" s="57" t="str">
        <f t="shared" si="0"/>
        <v>(L1T3)B</v>
      </c>
      <c r="C66" s="58" t="s">
        <v>13</v>
      </c>
      <c r="D66" s="52" t="str">
        <f ca="1">IFERROR(INDEX(Data!$A$10:$O$842,MATCH(CONCATENATE($C66,D$1,$B66),Data!$K$10:$K$842,0),15),"")</f>
        <v>CSE112(L1T3)B
201 --- KS</v>
      </c>
      <c r="E66" s="52" t="str">
        <f ca="1">IFERROR(INDEX(Data!$A$10:$O$842,MATCH(CONCATENATE($C66,E$1,$B66),Data!$K$10:$K$842,0),15),"")</f>
        <v>CSE112(L1T3)B
201 --- KS</v>
      </c>
      <c r="F66" s="52" t="str">
        <f ca="1">IFERROR(INDEX(Data!$A$10:$O$842,MATCH(CONCATENATE($C66,F$1,$B66),Data!$K$10:$K$842,0),15),"")</f>
        <v>TE132(L1T3)B
702 --- WAB</v>
      </c>
      <c r="G66" s="52" t="str">
        <f ca="1">IFERROR(INDEX(Data!$A$10:$O$842,MATCH(CONCATENATE($C66,G$1,$B66),Data!$K$10:$K$842,0),15),"")</f>
        <v/>
      </c>
      <c r="H66" s="52" t="str">
        <f ca="1">IFERROR(INDEX(Data!$A$10:$O$842,MATCH(CONCATENATE($C66,H$1,$B66),Data!$K$10:$K$842,0),15),"")</f>
        <v/>
      </c>
      <c r="I66" s="52" t="str">
        <f ca="1">IFERROR(INDEX(Data!$A$10:$O$842,MATCH(CONCATENATE($C66,I$1,$B66),Data!$K$10:$K$842,0),15),"")</f>
        <v/>
      </c>
      <c r="K66">
        <v>63</v>
      </c>
      <c r="L66" s="13" t="s">
        <v>322</v>
      </c>
    </row>
    <row r="67" spans="1:12" ht="39.950000000000003" customHeight="1">
      <c r="A67" s="57">
        <f>COUNTIF($C$1:C67,C67)+1</f>
        <v>11</v>
      </c>
      <c r="B67" s="57" t="str">
        <f t="shared" ref="B67:B130" si="1">VLOOKUP(A67,$K$4:$L$73,2,FALSE)</f>
        <v>(L1T3)B</v>
      </c>
      <c r="C67" s="58" t="s">
        <v>14</v>
      </c>
      <c r="D67" s="52" t="str">
        <f ca="1">IFERROR(INDEX(Data!$A$10:$O$842,MATCH(CONCATENATE($C67,D$1,$B67),Data!$K$10:$K$842,0),15),"")</f>
        <v/>
      </c>
      <c r="E67" s="52" t="str">
        <f ca="1">IFERROR(INDEX(Data!$A$10:$O$842,MATCH(CONCATENATE($C67,E$1,$B67),Data!$K$10:$K$842,0),15),"")</f>
        <v/>
      </c>
      <c r="F67" s="52" t="str">
        <f ca="1">IFERROR(INDEX(Data!$A$10:$O$842,MATCH(CONCATENATE($C67,F$1,$B67),Data!$K$10:$K$842,0),15),"")</f>
        <v/>
      </c>
      <c r="G67" s="52" t="str">
        <f ca="1">IFERROR(INDEX(Data!$A$10:$O$842,MATCH(CONCATENATE($C67,G$1,$B67),Data!$K$10:$K$842,0),15),"")</f>
        <v/>
      </c>
      <c r="H67" s="52" t="str">
        <f ca="1">IFERROR(INDEX(Data!$A$10:$O$842,MATCH(CONCATENATE($C67,H$1,$B67),Data!$K$10:$K$842,0),15),"")</f>
        <v/>
      </c>
      <c r="I67" s="52" t="str">
        <f ca="1">IFERROR(INDEX(Data!$A$10:$O$842,MATCH(CONCATENATE($C67,I$1,$B67),Data!$K$10:$K$842,0),15),"")</f>
        <v/>
      </c>
      <c r="K67">
        <v>64</v>
      </c>
      <c r="L67" s="13" t="s">
        <v>107</v>
      </c>
    </row>
    <row r="68" spans="1:12" ht="39.950000000000003" customHeight="1">
      <c r="A68" s="57">
        <f>COUNTIF($C$1:C68,C68)+1</f>
        <v>11</v>
      </c>
      <c r="B68" s="57" t="str">
        <f t="shared" si="1"/>
        <v>(L1T3)B</v>
      </c>
      <c r="C68" s="58" t="s">
        <v>15</v>
      </c>
      <c r="D68" s="52" t="str">
        <f ca="1">IFERROR(INDEX(Data!$A$10:$O$842,MATCH(CONCATENATE($C68,D$1,$B68),Data!$K$10:$K$842,0),15),"")</f>
        <v>TE132(L1T3)B
705 --- WAB</v>
      </c>
      <c r="E68" s="52" t="str">
        <f ca="1">IFERROR(INDEX(Data!$A$10:$O$842,MATCH(CONCATENATE($C68,E$1,$B68),Data!$K$10:$K$842,0),15),"")</f>
        <v>TE133(L1T3)B
705 --- MMI</v>
      </c>
      <c r="F68" s="52" t="str">
        <f ca="1">IFERROR(INDEX(Data!$A$10:$O$842,MATCH(CONCATENATE($C68,F$1,$B68),Data!$K$10:$K$842,0),15),"")</f>
        <v/>
      </c>
      <c r="G68" s="52" t="str">
        <f ca="1">IFERROR(INDEX(Data!$A$10:$O$842,MATCH(CONCATENATE($C68,G$1,$B68),Data!$K$10:$K$842,0),15),"")</f>
        <v/>
      </c>
      <c r="H68" s="52" t="str">
        <f ca="1">IFERROR(INDEX(Data!$A$10:$O$842,MATCH(CONCATENATE($C68,H$1,$B68),Data!$K$10:$K$842,0),15),"")</f>
        <v/>
      </c>
      <c r="I68" s="52" t="str">
        <f ca="1">IFERROR(INDEX(Data!$A$10:$O$842,MATCH(CONCATENATE($C68,I$1,$B68),Data!$K$10:$K$842,0),15),"")</f>
        <v/>
      </c>
      <c r="K68">
        <v>65</v>
      </c>
      <c r="L68" s="13" t="s">
        <v>245</v>
      </c>
    </row>
    <row r="69" spans="1:12" ht="39.950000000000003" customHeight="1">
      <c r="A69" s="57">
        <f>COUNTIF($C$1:C69,C69)+1</f>
        <v>11</v>
      </c>
      <c r="B69" s="57" t="str">
        <f t="shared" si="1"/>
        <v>(L1T3)B</v>
      </c>
      <c r="C69" s="58" t="s">
        <v>16</v>
      </c>
      <c r="D69" s="52" t="str">
        <f ca="1">IFERROR(INDEX(Data!$A$10:$O$842,MATCH(CONCATENATE($C69,D$1,$B69),Data!$K$10:$K$842,0),15),"")</f>
        <v/>
      </c>
      <c r="E69" s="52" t="str">
        <f ca="1">IFERROR(INDEX(Data!$A$10:$O$842,MATCH(CONCATENATE($C69,E$1,$B69),Data!$K$10:$K$842,0),15),"")</f>
        <v/>
      </c>
      <c r="F69" s="52" t="str">
        <f ca="1">IFERROR(INDEX(Data!$A$10:$O$842,MATCH(CONCATENATE($C69,F$1,$B69),Data!$K$10:$K$842,0),15),"")</f>
        <v/>
      </c>
      <c r="G69" s="52" t="str">
        <f ca="1">IFERROR(INDEX(Data!$A$10:$O$842,MATCH(CONCATENATE($C69,G$1,$B69),Data!$K$10:$K$842,0),15),"")</f>
        <v/>
      </c>
      <c r="H69" s="52" t="str">
        <f ca="1">IFERROR(INDEX(Data!$A$10:$O$842,MATCH(CONCATENATE($C69,H$1,$B69),Data!$K$10:$K$842,0),15),"")</f>
        <v/>
      </c>
      <c r="I69" s="52" t="str">
        <f ca="1">IFERROR(INDEX(Data!$A$10:$O$842,MATCH(CONCATENATE($C69,I$1,$B69),Data!$K$10:$K$842,0),15),"")</f>
        <v/>
      </c>
      <c r="K69">
        <v>66</v>
      </c>
      <c r="L69" s="14" t="s">
        <v>74</v>
      </c>
    </row>
    <row r="70" spans="1:12" ht="39.950000000000003" customHeight="1">
      <c r="A70" s="57">
        <f>COUNTIF($C$1:C70,C70)+1</f>
        <v>11</v>
      </c>
      <c r="B70" s="57" t="str">
        <f t="shared" si="1"/>
        <v>(L1T3)B</v>
      </c>
      <c r="C70" s="58" t="s">
        <v>17</v>
      </c>
      <c r="D70" s="52" t="str">
        <f ca="1">IFERROR(INDEX(Data!$A$10:$O$842,MATCH(CONCATENATE($C70,D$1,$B70),Data!$K$10:$K$842,0),15),"")</f>
        <v/>
      </c>
      <c r="E70" s="52" t="str">
        <f ca="1">IFERROR(INDEX(Data!$A$10:$O$842,MATCH(CONCATENATE($C70,E$1,$B70),Data!$K$10:$K$842,0),15),"")</f>
        <v/>
      </c>
      <c r="F70" s="52" t="str">
        <f ca="1">IFERROR(INDEX(Data!$A$10:$O$842,MATCH(CONCATENATE($C70,F$1,$B70),Data!$K$10:$K$842,0),15),"")</f>
        <v/>
      </c>
      <c r="G70" s="52" t="str">
        <f ca="1">IFERROR(INDEX(Data!$A$10:$O$842,MATCH(CONCATENATE($C70,G$1,$B70),Data!$K$10:$K$842,0),15),"")</f>
        <v/>
      </c>
      <c r="H70" s="52" t="str">
        <f ca="1">IFERROR(INDEX(Data!$A$10:$O$842,MATCH(CONCATENATE($C70,H$1,$B70),Data!$K$10:$K$842,0),15),"")</f>
        <v>MAT133(L1T3)B
706 --- BCD</v>
      </c>
      <c r="I70" s="52" t="str">
        <f ca="1">IFERROR(INDEX(Data!$A$10:$O$842,MATCH(CONCATENATE($C70,I$1,$B70),Data!$K$10:$K$842,0),15),"")</f>
        <v>STA131(L1T3)B
705 --- SRD(NS)</v>
      </c>
      <c r="K70">
        <v>67</v>
      </c>
    </row>
    <row r="71" spans="1:12" ht="39.950000000000003" customHeight="1">
      <c r="A71" s="59"/>
      <c r="B71" s="59"/>
      <c r="C71" s="58"/>
      <c r="D71" s="53"/>
      <c r="E71" s="53"/>
      <c r="F71" s="53"/>
      <c r="G71" s="53"/>
      <c r="H71" s="53"/>
      <c r="I71" s="53"/>
      <c r="K71">
        <v>68</v>
      </c>
    </row>
    <row r="72" spans="1:12" ht="39.950000000000003" customHeight="1">
      <c r="A72" s="57">
        <f>COUNTIF($C$1:C72,C72)+1</f>
        <v>12</v>
      </c>
      <c r="B72" s="57" t="str">
        <f>VLOOKUP(A72,$K$4:$L$73,2,FALSE)</f>
        <v>(L1T3)C</v>
      </c>
      <c r="C72" s="58" t="s">
        <v>0</v>
      </c>
      <c r="D72" s="52" t="str">
        <f ca="1">IFERROR(INDEX(Data!$A$10:$O$842,MATCH(CONCATENATE($C72,D$1,$B72),Data!$K$10:$K$842,0),15),"")</f>
        <v/>
      </c>
      <c r="E72" s="52" t="str">
        <f ca="1">IFERROR(INDEX(Data!$A$10:$O$842,MATCH(CONCATENATE($C72,E$1,$B72),Data!$K$10:$K$842,0),15),"")</f>
        <v/>
      </c>
      <c r="F72" s="52" t="str">
        <f ca="1">IFERROR(INDEX(Data!$A$10:$O$842,MATCH(CONCATENATE($C72,F$1,$B72),Data!$K$10:$K$842,0),15),"")</f>
        <v>TE132(L1T3)C
706 --- WAB</v>
      </c>
      <c r="G72" s="52" t="str">
        <f ca="1">IFERROR(INDEX(Data!$A$10:$O$842,MATCH(CONCATENATE($C72,G$1,$B72),Data!$K$10:$K$842,0),15),"")</f>
        <v/>
      </c>
      <c r="H72" s="52" t="str">
        <f ca="1">IFERROR(INDEX(Data!$A$10:$O$842,MATCH(CONCATENATE($C72,H$1,$B72),Data!$K$10:$K$842,0),15),"")</f>
        <v>TE133(L1T3)C
705 --- MMI</v>
      </c>
      <c r="I72" s="52" t="str">
        <f ca="1">IFERROR(INDEX(Data!$A$10:$O$842,MATCH(CONCATENATE($C72,I$1,$B72),Data!$K$10:$K$842,0),15),"")</f>
        <v>STA131(L1T3)C
707 --- TM(NS)</v>
      </c>
      <c r="K72">
        <v>69</v>
      </c>
    </row>
    <row r="73" spans="1:12" ht="39.950000000000003" customHeight="1">
      <c r="A73" s="57">
        <f>COUNTIF($C$1:C73,C73)+1</f>
        <v>12</v>
      </c>
      <c r="B73" s="57" t="str">
        <f t="shared" si="1"/>
        <v>(L1T3)C</v>
      </c>
      <c r="C73" s="58" t="s">
        <v>13</v>
      </c>
      <c r="D73" s="52" t="str">
        <f ca="1">IFERROR(INDEX(Data!$A$10:$O$842,MATCH(CONCATENATE($C73,D$1,$B73),Data!$K$10:$K$842,0),15),"")</f>
        <v/>
      </c>
      <c r="E73" s="52" t="str">
        <f ca="1">IFERROR(INDEX(Data!$A$10:$O$842,MATCH(CONCATENATE($C73,E$1,$B73),Data!$K$10:$K$842,0),15),"")</f>
        <v/>
      </c>
      <c r="F73" s="52" t="str">
        <f ca="1">IFERROR(INDEX(Data!$A$10:$O$842,MATCH(CONCATENATE($C73,F$1,$B73),Data!$K$10:$K$842,0),15),"")</f>
        <v/>
      </c>
      <c r="G73" s="52" t="str">
        <f ca="1">IFERROR(INDEX(Data!$A$10:$O$842,MATCH(CONCATENATE($C73,G$1,$B73),Data!$K$10:$K$842,0),15),"")</f>
        <v/>
      </c>
      <c r="H73" s="52" t="str">
        <f ca="1">IFERROR(INDEX(Data!$A$10:$O$842,MATCH(CONCATENATE($C73,H$1,$B73),Data!$K$10:$K$842,0),15),"")</f>
        <v/>
      </c>
      <c r="I73" s="52" t="str">
        <f ca="1">IFERROR(INDEX(Data!$A$10:$O$842,MATCH(CONCATENATE($C73,I$1,$B73),Data!$K$10:$K$842,0),15),"")</f>
        <v/>
      </c>
      <c r="K73">
        <v>70</v>
      </c>
    </row>
    <row r="74" spans="1:12" ht="39.950000000000003" customHeight="1">
      <c r="A74" s="57">
        <f>COUNTIF($C$1:C74,C74)+1</f>
        <v>12</v>
      </c>
      <c r="B74" s="57" t="str">
        <f t="shared" si="1"/>
        <v>(L1T3)C</v>
      </c>
      <c r="C74" s="58" t="s">
        <v>14</v>
      </c>
      <c r="D74" s="52" t="str">
        <f ca="1">IFERROR(INDEX(Data!$A$10:$O$842,MATCH(CONCATENATE($C74,D$1,$B74),Data!$K$10:$K$842,0),15),"")</f>
        <v/>
      </c>
      <c r="E74" s="52" t="str">
        <f ca="1">IFERROR(INDEX(Data!$A$10:$O$842,MATCH(CONCATENATE($C74,E$1,$B74),Data!$K$10:$K$842,0),15),"")</f>
        <v/>
      </c>
      <c r="F74" s="52" t="str">
        <f ca="1">IFERROR(INDEX(Data!$A$10:$O$842,MATCH(CONCATENATE($C74,F$1,$B74),Data!$K$10:$K$842,0),15),"")</f>
        <v/>
      </c>
      <c r="G74" s="52" t="str">
        <f ca="1">IFERROR(INDEX(Data!$A$10:$O$842,MATCH(CONCATENATE($C74,G$1,$B74),Data!$K$10:$K$842,0),15),"")</f>
        <v/>
      </c>
      <c r="H74" s="52" t="str">
        <f ca="1">IFERROR(INDEX(Data!$A$10:$O$842,MATCH(CONCATENATE($C74,H$1,$B74),Data!$K$10:$K$842,0),15),"")</f>
        <v/>
      </c>
      <c r="I74" s="52" t="str">
        <f ca="1">IFERROR(INDEX(Data!$A$10:$O$842,MATCH(CONCATENATE($C74,I$1,$B74),Data!$K$10:$K$842,0),15),"")</f>
        <v/>
      </c>
    </row>
    <row r="75" spans="1:12" ht="39.950000000000003" customHeight="1">
      <c r="A75" s="57">
        <f>COUNTIF($C$1:C75,C75)+1</f>
        <v>12</v>
      </c>
      <c r="B75" s="57" t="str">
        <f t="shared" si="1"/>
        <v>(L1T3)C</v>
      </c>
      <c r="C75" s="58" t="s">
        <v>15</v>
      </c>
      <c r="D75" s="52" t="str">
        <f ca="1">IFERROR(INDEX(Data!$A$10:$O$842,MATCH(CONCATENATE($C75,D$1,$B75),Data!$K$10:$K$842,0),15),"")</f>
        <v/>
      </c>
      <c r="E75" s="52" t="str">
        <f ca="1">IFERROR(INDEX(Data!$A$10:$O$842,MATCH(CONCATENATE($C75,E$1,$B75),Data!$K$10:$K$842,0),15),"")</f>
        <v/>
      </c>
      <c r="F75" s="52" t="str">
        <f ca="1">IFERROR(INDEX(Data!$A$10:$O$842,MATCH(CONCATENATE($C75,F$1,$B75),Data!$K$10:$K$842,0),15),"")</f>
        <v/>
      </c>
      <c r="G75" s="52" t="str">
        <f ca="1">IFERROR(INDEX(Data!$A$10:$O$842,MATCH(CONCATENATE($C75,G$1,$B75),Data!$K$10:$K$842,0),15),"")</f>
        <v/>
      </c>
      <c r="H75" s="52" t="str">
        <f ca="1">IFERROR(INDEX(Data!$A$10:$O$842,MATCH(CONCATENATE($C75,H$1,$B75),Data!$K$10:$K$842,0),15),"")</f>
        <v>TE133(L1T3)C
705 --- MMI</v>
      </c>
      <c r="I75" s="52" t="str">
        <f ca="1">IFERROR(INDEX(Data!$A$10:$O$842,MATCH(CONCATENATE($C75,I$1,$B75),Data!$K$10:$K$842,0),15),"")</f>
        <v/>
      </c>
    </row>
    <row r="76" spans="1:12" ht="39.950000000000003" customHeight="1">
      <c r="A76" s="57">
        <f>COUNTIF($C$1:C76,C76)+1</f>
        <v>12</v>
      </c>
      <c r="B76" s="57" t="str">
        <f t="shared" si="1"/>
        <v>(L1T3)C</v>
      </c>
      <c r="C76" s="58" t="s">
        <v>16</v>
      </c>
      <c r="D76" s="52" t="str">
        <f ca="1">IFERROR(INDEX(Data!$A$10:$O$842,MATCH(CONCATENATE($C76,D$1,$B76),Data!$K$10:$K$842,0),15),"")</f>
        <v/>
      </c>
      <c r="E76" s="52" t="str">
        <f ca="1">IFERROR(INDEX(Data!$A$10:$O$842,MATCH(CONCATENATE($C76,E$1,$B76),Data!$K$10:$K$842,0),15),"")</f>
        <v>MAT133(L1T3)C
703 --- BCD</v>
      </c>
      <c r="F76" s="52" t="str">
        <f ca="1">IFERROR(INDEX(Data!$A$10:$O$842,MATCH(CONCATENATE($C76,F$1,$B76),Data!$K$10:$K$842,0),15),"")</f>
        <v>CSE112(L1T3)C
201 --- KS</v>
      </c>
      <c r="G76" s="52" t="str">
        <f ca="1">IFERROR(INDEX(Data!$A$10:$O$842,MATCH(CONCATENATE($C76,G$1,$B76),Data!$K$10:$K$842,0),15),"")</f>
        <v>CSE112(L1T3)C
201 --- KS</v>
      </c>
      <c r="H76" s="52" t="str">
        <f ca="1">IFERROR(INDEX(Data!$A$10:$O$842,MATCH(CONCATENATE($C76,H$1,$B76),Data!$K$10:$K$842,0),15),"")</f>
        <v>STA131(L1T3)C
705 --- TM(NS)</v>
      </c>
      <c r="I76" s="52" t="str">
        <f ca="1">IFERROR(INDEX(Data!$A$10:$O$842,MATCH(CONCATENATE($C76,I$1,$B76),Data!$K$10:$K$842,0),15),"")</f>
        <v/>
      </c>
    </row>
    <row r="77" spans="1:12" ht="39.950000000000003" customHeight="1">
      <c r="A77" s="57">
        <f>COUNTIF($C$1:C77,C77)+1</f>
        <v>12</v>
      </c>
      <c r="B77" s="57" t="str">
        <f t="shared" si="1"/>
        <v>(L1T3)C</v>
      </c>
      <c r="C77" s="58" t="s">
        <v>17</v>
      </c>
      <c r="D77" s="52" t="str">
        <f ca="1">IFERROR(INDEX(Data!$A$10:$O$842,MATCH(CONCATENATE($C77,D$1,$B77),Data!$K$10:$K$842,0),15),"")</f>
        <v>TE132(L1T3)C
705 --- WAB</v>
      </c>
      <c r="E77" s="52" t="str">
        <f ca="1">IFERROR(INDEX(Data!$A$10:$O$842,MATCH(CONCATENATE($C77,E$1,$B77),Data!$K$10:$K$842,0),15),"")</f>
        <v>MAT133(L1T3)C
703 --- BCD</v>
      </c>
      <c r="F77" s="52" t="str">
        <f ca="1">IFERROR(INDEX(Data!$A$10:$O$842,MATCH(CONCATENATE($C77,F$1,$B77),Data!$K$10:$K$842,0),15),"")</f>
        <v/>
      </c>
      <c r="G77" s="52" t="str">
        <f ca="1">IFERROR(INDEX(Data!$A$10:$O$842,MATCH(CONCATENATE($C77,G$1,$B77),Data!$K$10:$K$842,0),15),"")</f>
        <v/>
      </c>
      <c r="H77" s="52" t="str">
        <f ca="1">IFERROR(INDEX(Data!$A$10:$O$842,MATCH(CONCATENATE($C77,H$1,$B77),Data!$K$10:$K$842,0),15),"")</f>
        <v/>
      </c>
      <c r="I77" s="52" t="str">
        <f ca="1">IFERROR(INDEX(Data!$A$10:$O$842,MATCH(CONCATENATE($C77,I$1,$B77),Data!$K$10:$K$842,0),15),"")</f>
        <v/>
      </c>
    </row>
    <row r="78" spans="1:12" ht="39.950000000000003" customHeight="1">
      <c r="A78" s="59"/>
      <c r="B78" s="59"/>
      <c r="C78" s="58"/>
      <c r="D78" s="53"/>
      <c r="E78" s="53"/>
      <c r="F78" s="53"/>
      <c r="G78" s="53"/>
      <c r="H78" s="53"/>
      <c r="I78" s="53"/>
    </row>
    <row r="79" spans="1:12" ht="39.950000000000003" customHeight="1">
      <c r="A79" s="57">
        <f>COUNTIF($C$1:C79,C79)+1</f>
        <v>13</v>
      </c>
      <c r="B79" s="57" t="str">
        <f>VLOOKUP(A79,$K$4:$L$73,2,FALSE)</f>
        <v>(L1T3)D</v>
      </c>
      <c r="C79" s="58" t="s">
        <v>0</v>
      </c>
      <c r="D79" s="52" t="str">
        <f ca="1">IFERROR(INDEX(Data!$A$10:$O$842,MATCH(CONCATENATE($C79,D$1,$B79),Data!$K$10:$K$842,0),15),"")</f>
        <v/>
      </c>
      <c r="E79" s="52" t="str">
        <f ca="1">IFERROR(INDEX(Data!$A$10:$O$842,MATCH(CONCATENATE($C79,E$1,$B79),Data!$K$10:$K$842,0),15),"")</f>
        <v/>
      </c>
      <c r="F79" s="52" t="str">
        <f ca="1">IFERROR(INDEX(Data!$A$10:$O$842,MATCH(CONCATENATE($C79,F$1,$B79),Data!$K$10:$K$842,0),15),"")</f>
        <v/>
      </c>
      <c r="G79" s="52" t="str">
        <f ca="1">IFERROR(INDEX(Data!$A$10:$O$842,MATCH(CONCATENATE($C79,G$1,$B79),Data!$K$10:$K$842,0),15),"")</f>
        <v/>
      </c>
      <c r="H79" s="52" t="str">
        <f ca="1">IFERROR(INDEX(Data!$A$10:$O$842,MATCH(CONCATENATE($C79,H$1,$B79),Data!$K$10:$K$842,0),15),"")</f>
        <v/>
      </c>
      <c r="I79" s="52" t="str">
        <f ca="1">IFERROR(INDEX(Data!$A$10:$O$842,MATCH(CONCATENATE($C79,I$1,$B79),Data!$K$10:$K$842,0),15),"")</f>
        <v/>
      </c>
    </row>
    <row r="80" spans="1:12" ht="39.950000000000003" customHeight="1">
      <c r="A80" s="57">
        <f>COUNTIF($C$1:C80,C80)+1</f>
        <v>13</v>
      </c>
      <c r="B80" s="57" t="str">
        <f t="shared" si="1"/>
        <v>(L1T3)D</v>
      </c>
      <c r="C80" s="58" t="s">
        <v>13</v>
      </c>
      <c r="D80" s="52" t="str">
        <f ca="1">IFERROR(INDEX(Data!$A$10:$O$842,MATCH(CONCATENATE($C80,D$1,$B80),Data!$K$10:$K$842,0),15),"")</f>
        <v>TE132(L1T3)D
705 --- WAB</v>
      </c>
      <c r="E80" s="52" t="str">
        <f ca="1">IFERROR(INDEX(Data!$A$10:$O$842,MATCH(CONCATENATE($C80,E$1,$B80),Data!$K$10:$K$842,0),15),"")</f>
        <v>TE133(L1T3)D
705 --- KSS</v>
      </c>
      <c r="F80" s="52" t="str">
        <f ca="1">IFERROR(INDEX(Data!$A$10:$O$842,MATCH(CONCATENATE($C80,F$1,$B80),Data!$K$10:$K$842,0),15),"")</f>
        <v/>
      </c>
      <c r="G80" s="52" t="str">
        <f ca="1">IFERROR(INDEX(Data!$A$10:$O$842,MATCH(CONCATENATE($C80,G$1,$B80),Data!$K$10:$K$842,0),15),"")</f>
        <v/>
      </c>
      <c r="H80" s="52" t="str">
        <f ca="1">IFERROR(INDEX(Data!$A$10:$O$842,MATCH(CONCATENATE($C80,H$1,$B80),Data!$K$10:$K$842,0),15),"")</f>
        <v/>
      </c>
      <c r="I80" s="52" t="str">
        <f ca="1">IFERROR(INDEX(Data!$A$10:$O$842,MATCH(CONCATENATE($C80,I$1,$B80),Data!$K$10:$K$842,0),15),"")</f>
        <v/>
      </c>
    </row>
    <row r="81" spans="1:9" ht="39.950000000000003" customHeight="1">
      <c r="A81" s="57">
        <f>COUNTIF($C$1:C81,C81)+1</f>
        <v>13</v>
      </c>
      <c r="B81" s="57" t="str">
        <f t="shared" si="1"/>
        <v>(L1T3)D</v>
      </c>
      <c r="C81" s="58" t="s">
        <v>14</v>
      </c>
      <c r="D81" s="52" t="str">
        <f ca="1">IFERROR(INDEX(Data!$A$10:$O$842,MATCH(CONCATENATE($C81,D$1,$B81),Data!$K$10:$K$842,0),15),"")</f>
        <v>TE132(L1T3)D
706 --- WAB</v>
      </c>
      <c r="E81" s="52" t="str">
        <f ca="1">IFERROR(INDEX(Data!$A$10:$O$842,MATCH(CONCATENATE($C81,E$1,$B81),Data!$K$10:$K$842,0),15),"")</f>
        <v/>
      </c>
      <c r="F81" s="52" t="str">
        <f ca="1">IFERROR(INDEX(Data!$A$10:$O$842,MATCH(CONCATENATE($C81,F$1,$B81),Data!$K$10:$K$842,0),15),"")</f>
        <v/>
      </c>
      <c r="G81" s="52" t="str">
        <f ca="1">IFERROR(INDEX(Data!$A$10:$O$842,MATCH(CONCATENATE($C81,G$1,$B81),Data!$K$10:$K$842,0),15),"")</f>
        <v>MAT133(L1T3)D
706 --- BCD</v>
      </c>
      <c r="H81" s="52" t="str">
        <f ca="1">IFERROR(INDEX(Data!$A$10:$O$842,MATCH(CONCATENATE($C81,H$1,$B81),Data!$K$10:$K$842,0),15),"")</f>
        <v>STA131(L1T3)D
301P --- SRD</v>
      </c>
      <c r="I81" s="52" t="str">
        <f ca="1">IFERROR(INDEX(Data!$A$10:$O$842,MATCH(CONCATENATE($C81,I$1,$B81),Data!$K$10:$K$842,0),15),"")</f>
        <v/>
      </c>
    </row>
    <row r="82" spans="1:9" ht="39.950000000000003" customHeight="1">
      <c r="A82" s="57">
        <f>COUNTIF($C$1:C82,C82)+1</f>
        <v>13</v>
      </c>
      <c r="B82" s="57" t="str">
        <f t="shared" si="1"/>
        <v>(L1T3)D</v>
      </c>
      <c r="C82" s="58" t="s">
        <v>15</v>
      </c>
      <c r="D82" s="52" t="str">
        <f ca="1">IFERROR(INDEX(Data!$A$10:$O$842,MATCH(CONCATENATE($C82,D$1,$B82),Data!$K$10:$K$842,0),15),"")</f>
        <v/>
      </c>
      <c r="E82" s="52" t="str">
        <f ca="1">IFERROR(INDEX(Data!$A$10:$O$842,MATCH(CONCATENATE($C82,E$1,$B82),Data!$K$10:$K$842,0),15),"")</f>
        <v/>
      </c>
      <c r="F82" s="52" t="str">
        <f ca="1">IFERROR(INDEX(Data!$A$10:$O$842,MATCH(CONCATENATE($C82,F$1,$B82),Data!$K$10:$K$842,0),15),"")</f>
        <v/>
      </c>
      <c r="G82" s="52" t="str">
        <f ca="1">IFERROR(INDEX(Data!$A$10:$O$842,MATCH(CONCATENATE($C82,G$1,$B82),Data!$K$10:$K$842,0),15),"")</f>
        <v/>
      </c>
      <c r="H82" s="52" t="str">
        <f ca="1">IFERROR(INDEX(Data!$A$10:$O$842,MATCH(CONCATENATE($C82,H$1,$B82),Data!$K$10:$K$842,0),15),"")</f>
        <v>MAT133(L1T3)D
701 --- BCD</v>
      </c>
      <c r="I82" s="52" t="str">
        <f ca="1">IFERROR(INDEX(Data!$A$10:$O$842,MATCH(CONCATENATE($C82,I$1,$B82),Data!$K$10:$K$842,0),15),"")</f>
        <v>STA131(L1T3)D
301P --- SRD</v>
      </c>
    </row>
    <row r="83" spans="1:9" ht="39.950000000000003" customHeight="1">
      <c r="A83" s="57">
        <f>COUNTIF($C$1:C83,C83)+1</f>
        <v>13</v>
      </c>
      <c r="B83" s="57" t="str">
        <f t="shared" si="1"/>
        <v>(L1T3)D</v>
      </c>
      <c r="C83" s="58" t="s">
        <v>16</v>
      </c>
      <c r="D83" s="52" t="str">
        <f ca="1">IFERROR(INDEX(Data!$A$10:$O$842,MATCH(CONCATENATE($C83,D$1,$B83),Data!$K$10:$K$842,0),15),"")</f>
        <v/>
      </c>
      <c r="E83" s="52" t="str">
        <f ca="1">IFERROR(INDEX(Data!$A$10:$O$842,MATCH(CONCATENATE($C83,E$1,$B83),Data!$K$10:$K$842,0),15),"")</f>
        <v/>
      </c>
      <c r="F83" s="52" t="str">
        <f ca="1">IFERROR(INDEX(Data!$A$10:$O$842,MATCH(CONCATENATE($C83,F$1,$B83),Data!$K$10:$K$842,0),15),"")</f>
        <v/>
      </c>
      <c r="G83" s="52" t="str">
        <f ca="1">IFERROR(INDEX(Data!$A$10:$O$842,MATCH(CONCATENATE($C83,G$1,$B83),Data!$K$10:$K$842,0),15),"")</f>
        <v>TE133(L1T3)D
702 --- KSS</v>
      </c>
      <c r="H83" s="52" t="str">
        <f ca="1">IFERROR(INDEX(Data!$A$10:$O$842,MATCH(CONCATENATE($C83,H$1,$B83),Data!$K$10:$K$842,0),15),"")</f>
        <v>CSE112(L1T3)D
201 --- KA</v>
      </c>
      <c r="I83" s="52" t="str">
        <f ca="1">IFERROR(INDEX(Data!$A$10:$O$842,MATCH(CONCATENATE($C83,I$1,$B83),Data!$K$10:$K$842,0),15),"")</f>
        <v>CSE112(L1T3)D
201 --- KA</v>
      </c>
    </row>
    <row r="84" spans="1:9" ht="39.950000000000003" customHeight="1">
      <c r="A84" s="57">
        <f>COUNTIF($C$1:C84,C84)+1</f>
        <v>13</v>
      </c>
      <c r="B84" s="57" t="str">
        <f t="shared" si="1"/>
        <v>(L1T3)D</v>
      </c>
      <c r="C84" s="58" t="s">
        <v>17</v>
      </c>
      <c r="D84" s="52" t="str">
        <f ca="1">IFERROR(INDEX(Data!$A$10:$O$842,MATCH(CONCATENATE($C84,D$1,$B84),Data!$K$10:$K$842,0),15),"")</f>
        <v/>
      </c>
      <c r="E84" s="52" t="str">
        <f ca="1">IFERROR(INDEX(Data!$A$10:$O$842,MATCH(CONCATENATE($C84,E$1,$B84),Data!$K$10:$K$842,0),15),"")</f>
        <v/>
      </c>
      <c r="F84" s="52" t="str">
        <f ca="1">IFERROR(INDEX(Data!$A$10:$O$842,MATCH(CONCATENATE($C84,F$1,$B84),Data!$K$10:$K$842,0),15),"")</f>
        <v/>
      </c>
      <c r="G84" s="52" t="str">
        <f ca="1">IFERROR(INDEX(Data!$A$10:$O$842,MATCH(CONCATENATE($C84,G$1,$B84),Data!$K$10:$K$842,0),15),"")</f>
        <v/>
      </c>
      <c r="H84" s="52" t="str">
        <f ca="1">IFERROR(INDEX(Data!$A$10:$O$842,MATCH(CONCATENATE($C84,H$1,$B84),Data!$K$10:$K$842,0),15),"")</f>
        <v/>
      </c>
      <c r="I84" s="52" t="str">
        <f ca="1">IFERROR(INDEX(Data!$A$10:$O$842,MATCH(CONCATENATE($C84,I$1,$B84),Data!$K$10:$K$842,0),15),"")</f>
        <v/>
      </c>
    </row>
    <row r="85" spans="1:9" ht="39.950000000000003" customHeight="1">
      <c r="A85" s="59"/>
      <c r="B85" s="59"/>
      <c r="C85" s="58"/>
      <c r="D85" s="53"/>
      <c r="E85" s="53"/>
      <c r="F85" s="53"/>
      <c r="G85" s="53"/>
      <c r="H85" s="53"/>
      <c r="I85" s="53"/>
    </row>
    <row r="86" spans="1:9" ht="39.950000000000003" customHeight="1">
      <c r="A86" s="57">
        <f>COUNTIF($C$1:C86,C86)+1</f>
        <v>14</v>
      </c>
      <c r="B86" s="57" t="str">
        <f>VLOOKUP(A86,$K$4:$L$73,2,FALSE)</f>
        <v>(L1T3)E</v>
      </c>
      <c r="C86" s="58" t="s">
        <v>0</v>
      </c>
      <c r="D86" s="52" t="str">
        <f ca="1">IFERROR(INDEX(Data!$A$10:$O$842,MATCH(CONCATENATE($C86,D$1,$B86),Data!$K$10:$K$842,0),15),"")</f>
        <v/>
      </c>
      <c r="E86" s="52" t="str">
        <f ca="1">IFERROR(INDEX(Data!$A$10:$O$842,MATCH(CONCATENATE($C86,E$1,$B86),Data!$K$10:$K$842,0),15),"")</f>
        <v/>
      </c>
      <c r="F86" s="52" t="str">
        <f ca="1">IFERROR(INDEX(Data!$A$10:$O$842,MATCH(CONCATENATE($C86,F$1,$B86),Data!$K$10:$K$842,0),15),"")</f>
        <v>STA131(L1T3)E
301P --- SRD</v>
      </c>
      <c r="G86" s="52" t="str">
        <f ca="1">IFERROR(INDEX(Data!$A$10:$O$842,MATCH(CONCATENATE($C86,G$1,$B86),Data!$K$10:$K$842,0),15),"")</f>
        <v>MAT133(L1T3)E
704 --- BCD</v>
      </c>
      <c r="H86" s="52" t="str">
        <f ca="1">IFERROR(INDEX(Data!$A$10:$O$842,MATCH(CONCATENATE($C86,H$1,$B86),Data!$K$10:$K$842,0),15),"")</f>
        <v/>
      </c>
      <c r="I86" s="52" t="str">
        <f ca="1">IFERROR(INDEX(Data!$A$10:$O$842,MATCH(CONCATENATE($C86,I$1,$B86),Data!$K$10:$K$842,0),15),"")</f>
        <v>TE133(L1T3)E
701 --- KSS</v>
      </c>
    </row>
    <row r="87" spans="1:9" ht="39.950000000000003" customHeight="1">
      <c r="A87" s="57">
        <f>COUNTIF($C$1:C87,C87)+1</f>
        <v>14</v>
      </c>
      <c r="B87" s="57" t="str">
        <f t="shared" si="1"/>
        <v>(L1T3)E</v>
      </c>
      <c r="C87" s="58" t="s">
        <v>13</v>
      </c>
      <c r="D87" s="52" t="str">
        <f ca="1">IFERROR(INDEX(Data!$A$10:$O$842,MATCH(CONCATENATE($C87,D$1,$B87),Data!$K$10:$K$842,0),15),"")</f>
        <v/>
      </c>
      <c r="E87" s="52" t="str">
        <f ca="1">IFERROR(INDEX(Data!$A$10:$O$842,MATCH(CONCATENATE($C87,E$1,$B87),Data!$K$10:$K$842,0),15),"")</f>
        <v>TE132(L1T3)E
703 --- TM</v>
      </c>
      <c r="F87" s="52" t="str">
        <f ca="1">IFERROR(INDEX(Data!$A$10:$O$842,MATCH(CONCATENATE($C87,F$1,$B87),Data!$K$10:$K$842,0),15),"")</f>
        <v/>
      </c>
      <c r="G87" s="52" t="str">
        <f ca="1">IFERROR(INDEX(Data!$A$10:$O$842,MATCH(CONCATENATE($C87,G$1,$B87),Data!$K$10:$K$842,0),15),"")</f>
        <v/>
      </c>
      <c r="H87" s="52" t="str">
        <f ca="1">IFERROR(INDEX(Data!$A$10:$O$842,MATCH(CONCATENATE($C87,H$1,$B87),Data!$K$10:$K$842,0),15),"")</f>
        <v/>
      </c>
      <c r="I87" s="52" t="str">
        <f ca="1">IFERROR(INDEX(Data!$A$10:$O$842,MATCH(CONCATENATE($C87,I$1,$B87),Data!$K$10:$K$842,0),15),"")</f>
        <v>TE133(L1T3)E
702 --- KSS</v>
      </c>
    </row>
    <row r="88" spans="1:9" ht="39.950000000000003" customHeight="1">
      <c r="A88" s="57">
        <f>COUNTIF($C$1:C88,C88)+1</f>
        <v>14</v>
      </c>
      <c r="B88" s="57" t="str">
        <f t="shared" si="1"/>
        <v>(L1T3)E</v>
      </c>
      <c r="C88" s="58" t="s">
        <v>14</v>
      </c>
      <c r="D88" s="52" t="str">
        <f ca="1">IFERROR(INDEX(Data!$A$10:$O$842,MATCH(CONCATENATE($C88,D$1,$B88),Data!$K$10:$K$842,0),15),"")</f>
        <v>CSE112(L1T3)E
201 --- NFF</v>
      </c>
      <c r="E88" s="52" t="str">
        <f ca="1">IFERROR(INDEX(Data!$A$10:$O$842,MATCH(CONCATENATE($C88,E$1,$B88),Data!$K$10:$K$842,0),15),"")</f>
        <v>CSE112(L1T3)E
201 --- NFF</v>
      </c>
      <c r="F88" s="52" t="str">
        <f ca="1">IFERROR(INDEX(Data!$A$10:$O$842,MATCH(CONCATENATE($C88,F$1,$B88),Data!$K$10:$K$842,0),15),"")</f>
        <v>MAT133(L1T3)E
706 --- BCD</v>
      </c>
      <c r="G88" s="52" t="str">
        <f ca="1">IFERROR(INDEX(Data!$A$10:$O$842,MATCH(CONCATENATE($C88,G$1,$B88),Data!$K$10:$K$842,0),15),"")</f>
        <v/>
      </c>
      <c r="H88" s="52" t="str">
        <f ca="1">IFERROR(INDEX(Data!$A$10:$O$842,MATCH(CONCATENATE($C88,H$1,$B88),Data!$K$10:$K$842,0),15),"")</f>
        <v/>
      </c>
      <c r="I88" s="52" t="str">
        <f ca="1">IFERROR(INDEX(Data!$A$10:$O$842,MATCH(CONCATENATE($C88,I$1,$B88),Data!$K$10:$K$842,0),15),"")</f>
        <v>STA131(L1T3)E
301P --- SRD</v>
      </c>
    </row>
    <row r="89" spans="1:9" ht="39.950000000000003" customHeight="1">
      <c r="A89" s="57">
        <f>COUNTIF($C$1:C89,C89)+1</f>
        <v>14</v>
      </c>
      <c r="B89" s="57" t="str">
        <f t="shared" si="1"/>
        <v>(L1T3)E</v>
      </c>
      <c r="C89" s="58" t="s">
        <v>15</v>
      </c>
      <c r="D89" s="52" t="str">
        <f ca="1">IFERROR(INDEX(Data!$A$10:$O$842,MATCH(CONCATENATE($C89,D$1,$B89),Data!$K$10:$K$842,0),15),"")</f>
        <v/>
      </c>
      <c r="E89" s="52" t="str">
        <f ca="1">IFERROR(INDEX(Data!$A$10:$O$842,MATCH(CONCATENATE($C89,E$1,$B89),Data!$K$10:$K$842,0),15),"")</f>
        <v/>
      </c>
      <c r="F89" s="52" t="str">
        <f ca="1">IFERROR(INDEX(Data!$A$10:$O$842,MATCH(CONCATENATE($C89,F$1,$B89),Data!$K$10:$K$842,0),15),"")</f>
        <v/>
      </c>
      <c r="G89" s="52" t="str">
        <f ca="1">IFERROR(INDEX(Data!$A$10:$O$842,MATCH(CONCATENATE($C89,G$1,$B89),Data!$K$10:$K$842,0),15),"")</f>
        <v/>
      </c>
      <c r="H89" s="52" t="str">
        <f ca="1">IFERROR(INDEX(Data!$A$10:$O$842,MATCH(CONCATENATE($C89,H$1,$B89),Data!$K$10:$K$842,0),15),"")</f>
        <v/>
      </c>
      <c r="I89" s="52" t="str">
        <f ca="1">IFERROR(INDEX(Data!$A$10:$O$842,MATCH(CONCATENATE($C89,I$1,$B89),Data!$K$10:$K$842,0),15),"")</f>
        <v/>
      </c>
    </row>
    <row r="90" spans="1:9" ht="39.950000000000003" customHeight="1">
      <c r="A90" s="57">
        <f>COUNTIF($C$1:C90,C90)+1</f>
        <v>14</v>
      </c>
      <c r="B90" s="57" t="str">
        <f t="shared" si="1"/>
        <v>(L1T3)E</v>
      </c>
      <c r="C90" s="58" t="s">
        <v>16</v>
      </c>
      <c r="D90" s="52" t="str">
        <f ca="1">IFERROR(INDEX(Data!$A$10:$O$842,MATCH(CONCATENATE($C90,D$1,$B90),Data!$K$10:$K$842,0),15),"")</f>
        <v/>
      </c>
      <c r="E90" s="52" t="str">
        <f ca="1">IFERROR(INDEX(Data!$A$10:$O$842,MATCH(CONCATENATE($C90,E$1,$B90),Data!$K$10:$K$842,0),15),"")</f>
        <v/>
      </c>
      <c r="F90" s="52" t="str">
        <f ca="1">IFERROR(INDEX(Data!$A$10:$O$842,MATCH(CONCATENATE($C90,F$1,$B90),Data!$K$10:$K$842,0),15),"")</f>
        <v/>
      </c>
      <c r="G90" s="52" t="str">
        <f ca="1">IFERROR(INDEX(Data!$A$10:$O$842,MATCH(CONCATENATE($C90,G$1,$B90),Data!$K$10:$K$842,0),15),"")</f>
        <v/>
      </c>
      <c r="H90" s="52" t="str">
        <f ca="1">IFERROR(INDEX(Data!$A$10:$O$842,MATCH(CONCATENATE($C90,H$1,$B90),Data!$K$10:$K$842,0),15),"")</f>
        <v/>
      </c>
      <c r="I90" s="52" t="str">
        <f ca="1">IFERROR(INDEX(Data!$A$10:$O$842,MATCH(CONCATENATE($C90,I$1,$B90),Data!$K$10:$K$842,0),15),"")</f>
        <v/>
      </c>
    </row>
    <row r="91" spans="1:9" ht="39.950000000000003" customHeight="1">
      <c r="A91" s="57">
        <f>COUNTIF($C$1:C91,C91)+1</f>
        <v>14</v>
      </c>
      <c r="B91" s="57" t="str">
        <f t="shared" si="1"/>
        <v>(L1T3)E</v>
      </c>
      <c r="C91" s="58" t="s">
        <v>17</v>
      </c>
      <c r="D91" s="52" t="str">
        <f ca="1">IFERROR(INDEX(Data!$A$10:$O$842,MATCH(CONCATENATE($C91,D$1,$B91),Data!$K$10:$K$842,0),15),"")</f>
        <v/>
      </c>
      <c r="E91" s="52" t="str">
        <f ca="1">IFERROR(INDEX(Data!$A$10:$O$842,MATCH(CONCATENATE($C91,E$1,$B91),Data!$K$10:$K$842,0),15),"")</f>
        <v/>
      </c>
      <c r="F91" s="52" t="str">
        <f ca="1">IFERROR(INDEX(Data!$A$10:$O$842,MATCH(CONCATENATE($C91,F$1,$B91),Data!$K$10:$K$842,0),15),"")</f>
        <v>TE132(L1T3)E
705 --- TM</v>
      </c>
      <c r="G91" s="52" t="str">
        <f ca="1">IFERROR(INDEX(Data!$A$10:$O$842,MATCH(CONCATENATE($C91,G$1,$B91),Data!$K$10:$K$842,0),15),"")</f>
        <v/>
      </c>
      <c r="H91" s="52" t="str">
        <f ca="1">IFERROR(INDEX(Data!$A$10:$O$842,MATCH(CONCATENATE($C91,H$1,$B91),Data!$K$10:$K$842,0),15),"")</f>
        <v/>
      </c>
      <c r="I91" s="52" t="str">
        <f ca="1">IFERROR(INDEX(Data!$A$10:$O$842,MATCH(CONCATENATE($C91,I$1,$B91),Data!$K$10:$K$842,0),15),"")</f>
        <v/>
      </c>
    </row>
    <row r="92" spans="1:9" ht="39.950000000000003" customHeight="1">
      <c r="A92" s="59"/>
      <c r="B92" s="59"/>
      <c r="C92" s="58"/>
      <c r="D92" s="53"/>
      <c r="E92" s="53"/>
      <c r="F92" s="53"/>
      <c r="G92" s="53"/>
      <c r="H92" s="53"/>
      <c r="I92" s="53"/>
    </row>
    <row r="93" spans="1:9" ht="39.950000000000003" customHeight="1">
      <c r="A93" s="57">
        <f>COUNTIF($C$1:C93,C93)+1</f>
        <v>15</v>
      </c>
      <c r="B93" s="57" t="str">
        <f>VLOOKUP(A93,$K$4:$L$73,2,FALSE)</f>
        <v>(L1T3)F</v>
      </c>
      <c r="C93" s="58" t="s">
        <v>0</v>
      </c>
      <c r="D93" s="52" t="str">
        <f ca="1">IFERROR(INDEX(Data!$A$10:$O$842,MATCH(CONCATENATE($C93,D$1,$B93),Data!$K$10:$K$842,0),15),"")</f>
        <v/>
      </c>
      <c r="E93" s="52" t="str">
        <f ca="1">IFERROR(INDEX(Data!$A$10:$O$842,MATCH(CONCATENATE($C93,E$1,$B93),Data!$K$10:$K$842,0),15),"")</f>
        <v>MAT133(L1T3)F
703 --- BCD</v>
      </c>
      <c r="F93" s="52" t="str">
        <f ca="1">IFERROR(INDEX(Data!$A$10:$O$842,MATCH(CONCATENATE($C93,F$1,$B93),Data!$K$10:$K$842,0),15),"")</f>
        <v>TE132(L1T3)F
701 --- TM</v>
      </c>
      <c r="G93" s="52" t="str">
        <f ca="1">IFERROR(INDEX(Data!$A$10:$O$842,MATCH(CONCATENATE($C93,G$1,$B93),Data!$K$10:$K$842,0),15),"")</f>
        <v>TE133(L1T3)F
705 --- KSS</v>
      </c>
      <c r="H93" s="52" t="str">
        <f ca="1">IFERROR(INDEX(Data!$A$10:$O$842,MATCH(CONCATENATE($C93,H$1,$B93),Data!$K$10:$K$842,0),15),"")</f>
        <v/>
      </c>
      <c r="I93" s="52" t="str">
        <f ca="1">IFERROR(INDEX(Data!$A$10:$O$842,MATCH(CONCATENATE($C93,I$1,$B93),Data!$K$10:$K$842,0),15),"")</f>
        <v>STA131(L1T3)F
301P --- SRD</v>
      </c>
    </row>
    <row r="94" spans="1:9" ht="39.950000000000003" customHeight="1">
      <c r="A94" s="57">
        <f>COUNTIF($C$1:C94,C94)+1</f>
        <v>15</v>
      </c>
      <c r="B94" s="57" t="str">
        <f t="shared" si="1"/>
        <v>(L1T3)F</v>
      </c>
      <c r="C94" s="58" t="s">
        <v>13</v>
      </c>
      <c r="D94" s="52" t="str">
        <f ca="1">IFERROR(INDEX(Data!$A$10:$O$842,MATCH(CONCATENATE($C94,D$1,$B94),Data!$K$10:$K$842,0),15),"")</f>
        <v/>
      </c>
      <c r="E94" s="52" t="str">
        <f ca="1">IFERROR(INDEX(Data!$A$10:$O$842,MATCH(CONCATENATE($C94,E$1,$B94),Data!$K$10:$K$842,0),15),"")</f>
        <v/>
      </c>
      <c r="F94" s="52" t="str">
        <f ca="1">IFERROR(INDEX(Data!$A$10:$O$842,MATCH(CONCATENATE($C94,F$1,$B94),Data!$K$10:$K$842,0),15),"")</f>
        <v/>
      </c>
      <c r="G94" s="52" t="str">
        <f ca="1">IFERROR(INDEX(Data!$A$10:$O$842,MATCH(CONCATENATE($C94,G$1,$B94),Data!$K$10:$K$842,0),15),"")</f>
        <v>STA131(L1T3)F
304P --- SRD</v>
      </c>
      <c r="H94" s="52" t="str">
        <f ca="1">IFERROR(INDEX(Data!$A$10:$O$842,MATCH(CONCATENATE($C94,H$1,$B94),Data!$K$10:$K$842,0),15),"")</f>
        <v/>
      </c>
      <c r="I94" s="52" t="str">
        <f ca="1">IFERROR(INDEX(Data!$A$10:$O$842,MATCH(CONCATENATE($C94,I$1,$B94),Data!$K$10:$K$842,0),15),"")</f>
        <v/>
      </c>
    </row>
    <row r="95" spans="1:9" ht="39.950000000000003" customHeight="1">
      <c r="A95" s="57">
        <f>COUNTIF($C$1:C95,C95)+1</f>
        <v>15</v>
      </c>
      <c r="B95" s="57" t="str">
        <f t="shared" si="1"/>
        <v>(L1T3)F</v>
      </c>
      <c r="C95" s="58" t="s">
        <v>14</v>
      </c>
      <c r="D95" s="52" t="str">
        <f ca="1">IFERROR(INDEX(Data!$A$10:$O$842,MATCH(CONCATENATE($C95,D$1,$B95),Data!$K$10:$K$842,0),15),"")</f>
        <v/>
      </c>
      <c r="E95" s="52" t="str">
        <f ca="1">IFERROR(INDEX(Data!$A$10:$O$842,MATCH(CONCATENATE($C95,E$1,$B95),Data!$K$10:$K$842,0),15),"")</f>
        <v/>
      </c>
      <c r="F95" s="52" t="str">
        <f ca="1">IFERROR(INDEX(Data!$A$10:$O$842,MATCH(CONCATENATE($C95,F$1,$B95),Data!$K$10:$K$842,0),15),"")</f>
        <v/>
      </c>
      <c r="G95" s="52" t="str">
        <f ca="1">IFERROR(INDEX(Data!$A$10:$O$842,MATCH(CONCATENATE($C95,G$1,$B95),Data!$K$10:$K$842,0),15),"")</f>
        <v/>
      </c>
      <c r="H95" s="52" t="str">
        <f ca="1">IFERROR(INDEX(Data!$A$10:$O$842,MATCH(CONCATENATE($C95,H$1,$B95),Data!$K$10:$K$842,0),15),"")</f>
        <v/>
      </c>
      <c r="I95" s="52" t="str">
        <f ca="1">IFERROR(INDEX(Data!$A$10:$O$842,MATCH(CONCATENATE($C95,I$1,$B95),Data!$K$10:$K$842,0),15),"")</f>
        <v/>
      </c>
    </row>
    <row r="96" spans="1:9" ht="39.950000000000003" customHeight="1">
      <c r="A96" s="57">
        <f>COUNTIF($C$1:C96,C96)+1</f>
        <v>15</v>
      </c>
      <c r="B96" s="57" t="str">
        <f t="shared" si="1"/>
        <v>(L1T3)F</v>
      </c>
      <c r="C96" s="58" t="s">
        <v>15</v>
      </c>
      <c r="D96" s="52" t="str">
        <f ca="1">IFERROR(INDEX(Data!$A$10:$O$842,MATCH(CONCATENATE($C96,D$1,$B96),Data!$K$10:$K$842,0),15),"")</f>
        <v/>
      </c>
      <c r="E96" s="52" t="str">
        <f ca="1">IFERROR(INDEX(Data!$A$10:$O$842,MATCH(CONCATENATE($C96,E$1,$B96),Data!$K$10:$K$842,0),15),"")</f>
        <v/>
      </c>
      <c r="F96" s="52" t="str">
        <f ca="1">IFERROR(INDEX(Data!$A$10:$O$842,MATCH(CONCATENATE($C96,F$1,$B96),Data!$K$10:$K$842,0),15),"")</f>
        <v/>
      </c>
      <c r="G96" s="52" t="str">
        <f ca="1">IFERROR(INDEX(Data!$A$10:$O$842,MATCH(CONCATENATE($C96,G$1,$B96),Data!$K$10:$K$842,0),15),"")</f>
        <v/>
      </c>
      <c r="H96" s="52" t="str">
        <f ca="1">IFERROR(INDEX(Data!$A$10:$O$842,MATCH(CONCATENATE($C96,H$1,$B96),Data!$K$10:$K$842,0),15),"")</f>
        <v/>
      </c>
      <c r="I96" s="52" t="str">
        <f ca="1">IFERROR(INDEX(Data!$A$10:$O$842,MATCH(CONCATENATE($C96,I$1,$B96),Data!$K$10:$K$842,0),15),"")</f>
        <v/>
      </c>
    </row>
    <row r="97" spans="1:9" ht="39.950000000000003" customHeight="1">
      <c r="A97" s="57">
        <f>COUNTIF($C$1:C97,C97)+1</f>
        <v>15</v>
      </c>
      <c r="B97" s="57" t="str">
        <f t="shared" si="1"/>
        <v>(L1T3)F</v>
      </c>
      <c r="C97" s="58" t="s">
        <v>16</v>
      </c>
      <c r="D97" s="52" t="str">
        <f ca="1">IFERROR(INDEX(Data!$A$10:$O$842,MATCH(CONCATENATE($C97,D$1,$B97),Data!$K$10:$K$842,0),15),"")</f>
        <v/>
      </c>
      <c r="E97" s="52" t="str">
        <f ca="1">IFERROR(INDEX(Data!$A$10:$O$842,MATCH(CONCATENATE($C97,E$1,$B97),Data!$K$10:$K$842,0),15),"")</f>
        <v/>
      </c>
      <c r="F97" s="52" t="str">
        <f ca="1">IFERROR(INDEX(Data!$A$10:$O$842,MATCH(CONCATENATE($C97,F$1,$B97),Data!$K$10:$K$842,0),15),"")</f>
        <v/>
      </c>
      <c r="G97" s="52" t="str">
        <f ca="1">IFERROR(INDEX(Data!$A$10:$O$842,MATCH(CONCATENATE($C97,G$1,$B97),Data!$K$10:$K$842,0),15),"")</f>
        <v/>
      </c>
      <c r="H97" s="52" t="str">
        <f ca="1">IFERROR(INDEX(Data!$A$10:$O$842,MATCH(CONCATENATE($C97,H$1,$B97),Data!$K$10:$K$842,0),15),"")</f>
        <v/>
      </c>
      <c r="I97" s="52" t="str">
        <f ca="1">IFERROR(INDEX(Data!$A$10:$O$842,MATCH(CONCATENATE($C97,I$1,$B97),Data!$K$10:$K$842,0),15),"")</f>
        <v/>
      </c>
    </row>
    <row r="98" spans="1:9" ht="39.950000000000003" customHeight="1">
      <c r="A98" s="57">
        <f>COUNTIF($C$1:C98,C98)+1</f>
        <v>15</v>
      </c>
      <c r="B98" s="57" t="str">
        <f t="shared" si="1"/>
        <v>(L1T3)F</v>
      </c>
      <c r="C98" s="58" t="s">
        <v>17</v>
      </c>
      <c r="D98" s="52" t="str">
        <f ca="1">IFERROR(INDEX(Data!$A$10:$O$842,MATCH(CONCATENATE($C98,D$1,$B98),Data!$K$10:$K$842,0),15),"")</f>
        <v/>
      </c>
      <c r="E98" s="52" t="str">
        <f ca="1">IFERROR(INDEX(Data!$A$10:$O$842,MATCH(CONCATENATE($C98,E$1,$B98),Data!$K$10:$K$842,0),15),"")</f>
        <v/>
      </c>
      <c r="F98" s="52" t="str">
        <f ca="1">IFERROR(INDEX(Data!$A$10:$O$842,MATCH(CONCATENATE($C98,F$1,$B98),Data!$K$10:$K$842,0),15),"")</f>
        <v/>
      </c>
      <c r="G98" s="52" t="str">
        <f ca="1">IFERROR(INDEX(Data!$A$10:$O$842,MATCH(CONCATENATE($C98,G$1,$B98),Data!$K$10:$K$842,0),15),"")</f>
        <v>MAT133(L1T3)F
703 --- BCD</v>
      </c>
      <c r="H98" s="52" t="str">
        <f ca="1">IFERROR(INDEX(Data!$A$10:$O$842,MATCH(CONCATENATE($C98,H$1,$B98),Data!$K$10:$K$842,0),15),"")</f>
        <v>TE132(L1T3)F
705 --- TM</v>
      </c>
      <c r="I98" s="52" t="str">
        <f ca="1">IFERROR(INDEX(Data!$A$10:$O$842,MATCH(CONCATENATE($C98,I$1,$B98),Data!$K$10:$K$842,0),15),"")</f>
        <v>TE133(L1T3)F
711 --- KSS</v>
      </c>
    </row>
    <row r="99" spans="1:9" ht="39.950000000000003" customHeight="1">
      <c r="A99" s="59"/>
      <c r="B99" s="59"/>
      <c r="C99" s="58"/>
      <c r="D99" s="53"/>
      <c r="E99" s="53"/>
      <c r="F99" s="53"/>
      <c r="G99" s="53"/>
      <c r="H99" s="53"/>
      <c r="I99" s="53"/>
    </row>
    <row r="100" spans="1:9" ht="39.950000000000003" customHeight="1">
      <c r="A100" s="57">
        <f>COUNTIF($C$1:C100,C100)+1</f>
        <v>16</v>
      </c>
      <c r="B100" s="57" t="str">
        <f>VLOOKUP(A100,$K$4:$L$73,2,FALSE)</f>
        <v>(L2T1)A</v>
      </c>
      <c r="C100" s="58" t="s">
        <v>0</v>
      </c>
      <c r="D100" s="52" t="str">
        <f ca="1">IFERROR(INDEX(Data!$A$10:$O$842,MATCH(CONCATENATE($C100,D$1,$B100),Data!$K$10:$K$842,0),15),"")</f>
        <v/>
      </c>
      <c r="E100" s="52" t="str">
        <f ca="1">IFERROR(INDEX(Data!$A$10:$O$842,MATCH(CONCATENATE($C100,E$1,$B100),Data!$K$10:$K$842,0),15),"")</f>
        <v/>
      </c>
      <c r="F100" s="52" t="str">
        <f ca="1">IFERROR(INDEX(Data!$A$10:$O$842,MATCH(CONCATENATE($C100,F$1,$B100),Data!$K$10:$K$842,0),15),"")</f>
        <v/>
      </c>
      <c r="G100" s="52" t="str">
        <f ca="1">IFERROR(INDEX(Data!$A$10:$O$842,MATCH(CONCATENATE($C100,G$1,$B100),Data!$K$10:$K$842,0),15),"")</f>
        <v/>
      </c>
      <c r="H100" s="52" t="str">
        <f ca="1">IFERROR(INDEX(Data!$A$10:$O$842,MATCH(CONCATENATE($C100,H$1,$B100),Data!$K$10:$K$842,0),15),"")</f>
        <v/>
      </c>
      <c r="I100" s="52" t="str">
        <f ca="1">IFERROR(INDEX(Data!$A$10:$O$842,MATCH(CONCATENATE($C100,I$1,$B100),Data!$K$10:$K$842,0),15),"")</f>
        <v/>
      </c>
    </row>
    <row r="101" spans="1:9" ht="39.950000000000003" customHeight="1">
      <c r="A101" s="57">
        <f>COUNTIF($C$1:C101,C101)+1</f>
        <v>16</v>
      </c>
      <c r="B101" s="57" t="str">
        <f t="shared" si="1"/>
        <v>(L2T1)A</v>
      </c>
      <c r="C101" s="58" t="s">
        <v>13</v>
      </c>
      <c r="D101" s="52" t="str">
        <f ca="1">IFERROR(INDEX(Data!$A$10:$O$842,MATCH(CONCATENATE($C101,D$1,$B101),Data!$K$10:$K$842,0),15),"")</f>
        <v>TE212(L2T1)A
L-Yarn1 --- SM1</v>
      </c>
      <c r="E101" s="52" t="str">
        <f ca="1">IFERROR(INDEX(Data!$A$10:$O$842,MATCH(CONCATENATE($C101,E$1,$B101),Data!$K$10:$K$842,0),15),"")</f>
        <v>TE212(L2T1)A
L-Yarn1 --- SM1</v>
      </c>
      <c r="F101" s="52" t="str">
        <f ca="1">IFERROR(INDEX(Data!$A$10:$O$842,MATCH(CONCATENATE($C101,F$1,$B101),Data!$K$10:$K$842,0),15),"")</f>
        <v/>
      </c>
      <c r="G101" s="52" t="str">
        <f ca="1">IFERROR(INDEX(Data!$A$10:$O$842,MATCH(CONCATENATE($C101,G$1,$B101),Data!$K$10:$K$842,0),15),"")</f>
        <v>TE211(L2T1)A
301P --- SM1</v>
      </c>
      <c r="H101" s="52" t="str">
        <f ca="1">IFERROR(INDEX(Data!$A$10:$O$842,MATCH(CONCATENATE($C101,H$1,$B101),Data!$K$10:$K$842,0),15),"")</f>
        <v>TE215(L2T1)A
704 --- ANF</v>
      </c>
      <c r="I101" s="52" t="str">
        <f ca="1">IFERROR(INDEX(Data!$A$10:$O$842,MATCH(CONCATENATE($C101,I$1,$B101),Data!$K$10:$K$842,0),15),"")</f>
        <v/>
      </c>
    </row>
    <row r="102" spans="1:9" ht="39.950000000000003" customHeight="1">
      <c r="A102" s="57">
        <f>COUNTIF($C$1:C102,C102)+1</f>
        <v>16</v>
      </c>
      <c r="B102" s="57" t="str">
        <f t="shared" si="1"/>
        <v>(L2T1)A</v>
      </c>
      <c r="C102" s="58" t="s">
        <v>14</v>
      </c>
      <c r="D102" s="52" t="str">
        <f ca="1">IFERROR(INDEX(Data!$A$10:$O$842,MATCH(CONCATENATE($C102,D$1,$B102),Data!$K$10:$K$842,0),15),"")</f>
        <v/>
      </c>
      <c r="E102" s="52" t="str">
        <f ca="1">IFERROR(INDEX(Data!$A$10:$O$842,MATCH(CONCATENATE($C102,E$1,$B102),Data!$K$10:$K$842,0),15),"")</f>
        <v>TE215(L2T1)A
706 --- ANF</v>
      </c>
      <c r="F102" s="52" t="str">
        <f ca="1">IFERROR(INDEX(Data!$A$10:$O$842,MATCH(CONCATENATE($C102,F$1,$B102),Data!$K$10:$K$842,0),15),"")</f>
        <v>TE211(L2T1)A
304P --- SM1</v>
      </c>
      <c r="G102" s="52" t="str">
        <f ca="1">IFERROR(INDEX(Data!$A$10:$O$842,MATCH(CONCATENATE($C102,G$1,$B102),Data!$K$10:$K$842,0),15),"")</f>
        <v/>
      </c>
      <c r="H102" s="52" t="str">
        <f ca="1">IFERROR(INDEX(Data!$A$10:$O$842,MATCH(CONCATENATE($C102,H$1,$B102),Data!$K$10:$K$842,0),15),"")</f>
        <v/>
      </c>
      <c r="I102" s="52" t="str">
        <f ca="1">IFERROR(INDEX(Data!$A$10:$O$842,MATCH(CONCATENATE($C102,I$1,$B102),Data!$K$10:$K$842,0),15),"")</f>
        <v>GED211(L2T1)A
706 --- FHS</v>
      </c>
    </row>
    <row r="103" spans="1:9" ht="39.950000000000003" customHeight="1">
      <c r="A103" s="57">
        <f>COUNTIF($C$1:C103,C103)+1</f>
        <v>16</v>
      </c>
      <c r="B103" s="57" t="str">
        <f t="shared" si="1"/>
        <v>(L2T1)A</v>
      </c>
      <c r="C103" s="58" t="s">
        <v>15</v>
      </c>
      <c r="D103" s="52" t="str">
        <f ca="1">IFERROR(INDEX(Data!$A$10:$O$842,MATCH(CONCATENATE($C103,D$1,$B103),Data!$K$10:$K$842,0),15),"")</f>
        <v>GED211(L2T1)A
702 --- FHS</v>
      </c>
      <c r="E103" s="52" t="str">
        <f ca="1">IFERROR(INDEX(Data!$A$10:$O$842,MATCH(CONCATENATE($C103,E$1,$B103),Data!$K$10:$K$842,0),15),"")</f>
        <v>TE213(L2T1)A
706 --- ZR</v>
      </c>
      <c r="F103" s="52" t="str">
        <f ca="1">IFERROR(INDEX(Data!$A$10:$O$842,MATCH(CONCATENATE($C103,F$1,$B103),Data!$K$10:$K$842,0),15),"")</f>
        <v/>
      </c>
      <c r="G103" s="52" t="str">
        <f ca="1">IFERROR(INDEX(Data!$A$10:$O$842,MATCH(CONCATENATE($C103,G$1,$B103),Data!$K$10:$K$842,0),15),"")</f>
        <v/>
      </c>
      <c r="H103" s="52" t="str">
        <f ca="1">IFERROR(INDEX(Data!$A$10:$O$842,MATCH(CONCATENATE($C103,H$1,$B103),Data!$K$10:$K$842,0),15),"")</f>
        <v/>
      </c>
      <c r="I103" s="52" t="str">
        <f ca="1">IFERROR(INDEX(Data!$A$10:$O$842,MATCH(CONCATENATE($C103,I$1,$B103),Data!$K$10:$K$842,0),15),"")</f>
        <v/>
      </c>
    </row>
    <row r="104" spans="1:9" ht="39.950000000000003" customHeight="1">
      <c r="A104" s="57">
        <f>COUNTIF($C$1:C104,C104)+1</f>
        <v>16</v>
      </c>
      <c r="B104" s="57" t="str">
        <f t="shared" si="1"/>
        <v>(L2T1)A</v>
      </c>
      <c r="C104" s="58" t="s">
        <v>16</v>
      </c>
      <c r="D104" s="52" t="str">
        <f ca="1">IFERROR(INDEX(Data!$A$10:$O$842,MATCH(CONCATENATE($C104,D$1,$B104),Data!$K$10:$K$842,0),15),"")</f>
        <v/>
      </c>
      <c r="E104" s="52" t="str">
        <f ca="1">IFERROR(INDEX(Data!$A$10:$O$842,MATCH(CONCATENATE($C104,E$1,$B104),Data!$K$10:$K$842,0),15),"")</f>
        <v/>
      </c>
      <c r="F104" s="52" t="str">
        <f ca="1">IFERROR(INDEX(Data!$A$10:$O$842,MATCH(CONCATENATE($C104,F$1,$B104),Data!$K$10:$K$842,0),15),"")</f>
        <v/>
      </c>
      <c r="G104" s="52" t="str">
        <f ca="1">IFERROR(INDEX(Data!$A$10:$O$842,MATCH(CONCATENATE($C104,G$1,$B104),Data!$K$10:$K$842,0),15),"")</f>
        <v/>
      </c>
      <c r="H104" s="52" t="str">
        <f ca="1">IFERROR(INDEX(Data!$A$10:$O$842,MATCH(CONCATENATE($C104,H$1,$B104),Data!$K$10:$K$842,0),15),"")</f>
        <v/>
      </c>
      <c r="I104" s="52" t="str">
        <f ca="1">IFERROR(INDEX(Data!$A$10:$O$842,MATCH(CONCATENATE($C104,I$1,$B104),Data!$K$10:$K$842,0),15),"")</f>
        <v/>
      </c>
    </row>
    <row r="105" spans="1:9" ht="39.950000000000003" customHeight="1">
      <c r="A105" s="57">
        <f>COUNTIF($C$1:C105,C105)+1</f>
        <v>16</v>
      </c>
      <c r="B105" s="57" t="str">
        <f t="shared" si="1"/>
        <v>(L2T1)A</v>
      </c>
      <c r="C105" s="58" t="s">
        <v>17</v>
      </c>
      <c r="D105" s="52" t="str">
        <f ca="1">IFERROR(INDEX(Data!$A$10:$O$842,MATCH(CONCATENATE($C105,D$1,$B105),Data!$K$10:$K$842,0),15),"")</f>
        <v/>
      </c>
      <c r="E105" s="52" t="str">
        <f ca="1">IFERROR(INDEX(Data!$A$10:$O$842,MATCH(CONCATENATE($C105,E$1,$B105),Data!$K$10:$K$842,0),15),"")</f>
        <v>TE213(L2T1)A
702 --- ZR</v>
      </c>
      <c r="F105" s="52" t="str">
        <f ca="1">IFERROR(INDEX(Data!$A$10:$O$842,MATCH(CONCATENATE($C105,F$1,$B105),Data!$K$10:$K$842,0),15),"")</f>
        <v/>
      </c>
      <c r="G105" s="52" t="str">
        <f ca="1">IFERROR(INDEX(Data!$A$10:$O$842,MATCH(CONCATENATE($C105,G$1,$B105),Data!$K$10:$K$842,0),15),"")</f>
        <v/>
      </c>
      <c r="H105" s="52" t="str">
        <f ca="1">IFERROR(INDEX(Data!$A$10:$O$842,MATCH(CONCATENATE($C105,H$1,$B105),Data!$K$10:$K$842,0),15),"")</f>
        <v>TE214(L2T1)A
L-Fab --- ZR</v>
      </c>
      <c r="I105" s="52" t="str">
        <f ca="1">IFERROR(INDEX(Data!$A$10:$O$842,MATCH(CONCATENATE($C105,I$1,$B105),Data!$K$10:$K$842,0),15),"")</f>
        <v>TE214(L2T1)A
L-Fab --- ZR</v>
      </c>
    </row>
    <row r="106" spans="1:9" ht="39.950000000000003" customHeight="1">
      <c r="A106" s="59"/>
      <c r="B106" s="59"/>
      <c r="C106" s="58"/>
      <c r="D106" s="53"/>
      <c r="E106" s="53"/>
      <c r="F106" s="53"/>
      <c r="G106" s="53"/>
      <c r="H106" s="53"/>
      <c r="I106" s="53"/>
    </row>
    <row r="107" spans="1:9" ht="39.950000000000003" customHeight="1">
      <c r="A107" s="57">
        <f>COUNTIF($C$1:C107,C107)+1</f>
        <v>17</v>
      </c>
      <c r="B107" s="57" t="str">
        <f>VLOOKUP(A107,$K$4:$L$73,2,FALSE)</f>
        <v>(L2T1)B</v>
      </c>
      <c r="C107" s="58" t="s">
        <v>0</v>
      </c>
      <c r="D107" s="52" t="str">
        <f ca="1">IFERROR(INDEX(Data!$A$10:$O$842,MATCH(CONCATENATE($C107,D$1,$B107),Data!$K$10:$K$842,0),15),"")</f>
        <v/>
      </c>
      <c r="E107" s="52" t="str">
        <f ca="1">IFERROR(INDEX(Data!$A$10:$O$842,MATCH(CONCATENATE($C107,E$1,$B107),Data!$K$10:$K$842,0),15),"")</f>
        <v/>
      </c>
      <c r="F107" s="52" t="str">
        <f ca="1">IFERROR(INDEX(Data!$A$10:$O$842,MATCH(CONCATENATE($C107,F$1,$B107),Data!$K$10:$K$842,0),15),"")</f>
        <v/>
      </c>
      <c r="G107" s="52" t="str">
        <f ca="1">IFERROR(INDEX(Data!$A$10:$O$842,MATCH(CONCATENATE($C107,G$1,$B107),Data!$K$10:$K$842,0),15),"")</f>
        <v/>
      </c>
      <c r="H107" s="52" t="str">
        <f ca="1">IFERROR(INDEX(Data!$A$10:$O$842,MATCH(CONCATENATE($C107,H$1,$B107),Data!$K$10:$K$842,0),15),"")</f>
        <v/>
      </c>
      <c r="I107" s="52" t="str">
        <f ca="1">IFERROR(INDEX(Data!$A$10:$O$842,MATCH(CONCATENATE($C107,I$1,$B107),Data!$K$10:$K$842,0),15),"")</f>
        <v/>
      </c>
    </row>
    <row r="108" spans="1:9" ht="39.950000000000003" customHeight="1">
      <c r="A108" s="57">
        <f>COUNTIF($C$1:C108,C108)+1</f>
        <v>17</v>
      </c>
      <c r="B108" s="57" t="str">
        <f t="shared" si="1"/>
        <v>(L2T1)B</v>
      </c>
      <c r="C108" s="58" t="s">
        <v>13</v>
      </c>
      <c r="D108" s="52" t="str">
        <f ca="1">IFERROR(INDEX(Data!$A$10:$O$842,MATCH(CONCATENATE($C108,D$1,$B108),Data!$K$10:$K$842,0),15),"")</f>
        <v/>
      </c>
      <c r="E108" s="52" t="str">
        <f ca="1">IFERROR(INDEX(Data!$A$10:$O$842,MATCH(CONCATENATE($C108,E$1,$B108),Data!$K$10:$K$842,0),15),"")</f>
        <v/>
      </c>
      <c r="F108" s="52" t="str">
        <f ca="1">IFERROR(INDEX(Data!$A$10:$O$842,MATCH(CONCATENATE($C108,F$1,$B108),Data!$K$10:$K$842,0),15),"")</f>
        <v>TE211(L2T1)B
301P --- SM1</v>
      </c>
      <c r="G108" s="52" t="str">
        <f ca="1">IFERROR(INDEX(Data!$A$10:$O$842,MATCH(CONCATENATE($C108,G$1,$B108),Data!$K$10:$K$842,0),15),"")</f>
        <v/>
      </c>
      <c r="H108" s="52" t="str">
        <f ca="1">IFERROR(INDEX(Data!$A$10:$O$842,MATCH(CONCATENATE($C108,H$1,$B108),Data!$K$10:$K$842,0),15),"")</f>
        <v/>
      </c>
      <c r="I108" s="52" t="str">
        <f ca="1">IFERROR(INDEX(Data!$A$10:$O$842,MATCH(CONCATENATE($C108,I$1,$B108),Data!$K$10:$K$842,0),15),"")</f>
        <v/>
      </c>
    </row>
    <row r="109" spans="1:9" ht="39.950000000000003" customHeight="1">
      <c r="A109" s="57">
        <f>COUNTIF($C$1:C109,C109)+1</f>
        <v>17</v>
      </c>
      <c r="B109" s="57" t="str">
        <f t="shared" si="1"/>
        <v>(L2T1)B</v>
      </c>
      <c r="C109" s="58" t="s">
        <v>14</v>
      </c>
      <c r="D109" s="52" t="str">
        <f ca="1">IFERROR(INDEX(Data!$A$10:$O$842,MATCH(CONCATENATE($C109,D$1,$B109),Data!$K$10:$K$842,0),15),"")</f>
        <v>TE212(L2T1)B
L-Yarn1 --- SM1</v>
      </c>
      <c r="E109" s="52" t="str">
        <f ca="1">IFERROR(INDEX(Data!$A$10:$O$842,MATCH(CONCATENATE($C109,E$1,$B109),Data!$K$10:$K$842,0),15),"")</f>
        <v>TE212(L2T1)B
L-Yarn1 --- SM1</v>
      </c>
      <c r="F109" s="52" t="str">
        <f ca="1">IFERROR(INDEX(Data!$A$10:$O$842,MATCH(CONCATENATE($C109,F$1,$B109),Data!$K$10:$K$842,0),15),"")</f>
        <v>TE202(L2T1)B
L-Fab --- AG</v>
      </c>
      <c r="G109" s="52" t="str">
        <f ca="1">IFERROR(INDEX(Data!$A$10:$O$842,MATCH(CONCATENATE($C109,G$1,$B109),Data!$K$10:$K$842,0),15),"")</f>
        <v>TE202(L2T1)B
L-Fab --- AG</v>
      </c>
      <c r="H109" s="52" t="str">
        <f ca="1">IFERROR(INDEX(Data!$A$10:$O$842,MATCH(CONCATENATE($C109,H$1,$B109),Data!$K$10:$K$842,0),15),"")</f>
        <v/>
      </c>
      <c r="I109" s="52" t="str">
        <f ca="1">IFERROR(INDEX(Data!$A$10:$O$842,MATCH(CONCATENATE($C109,I$1,$B109),Data!$K$10:$K$842,0),15),"")</f>
        <v/>
      </c>
    </row>
    <row r="110" spans="1:9" ht="39.950000000000003" customHeight="1">
      <c r="A110" s="57">
        <f>COUNTIF($C$1:C110,C110)+1</f>
        <v>17</v>
      </c>
      <c r="B110" s="57" t="str">
        <f t="shared" si="1"/>
        <v>(L2T1)B</v>
      </c>
      <c r="C110" s="58" t="s">
        <v>15</v>
      </c>
      <c r="D110" s="52" t="str">
        <f ca="1">IFERROR(INDEX(Data!$A$10:$O$842,MATCH(CONCATENATE($C110,D$1,$B110),Data!$K$10:$K$842,0),15),"")</f>
        <v/>
      </c>
      <c r="E110" s="52" t="str">
        <f ca="1">IFERROR(INDEX(Data!$A$10:$O$842,MATCH(CONCATENATE($C110,E$1,$B110),Data!$K$10:$K$842,0),15),"")</f>
        <v/>
      </c>
      <c r="F110" s="52" t="str">
        <f ca="1">IFERROR(INDEX(Data!$A$10:$O$842,MATCH(CONCATENATE($C110,F$1,$B110),Data!$K$10:$K$842,0),15),"")</f>
        <v>TE213(L2T1)B
707 --- ZR</v>
      </c>
      <c r="G110" s="52" t="str">
        <f ca="1">IFERROR(INDEX(Data!$A$10:$O$842,MATCH(CONCATENATE($C110,G$1,$B110),Data!$K$10:$K$842,0),15),"")</f>
        <v>GED211(L2T1)B
702 --- FHS</v>
      </c>
      <c r="H110" s="52" t="str">
        <f ca="1">IFERROR(INDEX(Data!$A$10:$O$842,MATCH(CONCATENATE($C110,H$1,$B110),Data!$K$10:$K$842,0),15),"")</f>
        <v>TE214(L2T1)B
L-Fab --- ZR</v>
      </c>
      <c r="I110" s="52" t="str">
        <f ca="1">IFERROR(INDEX(Data!$A$10:$O$842,MATCH(CONCATENATE($C110,I$1,$B110),Data!$K$10:$K$842,0),15),"")</f>
        <v>TE214(L2T1)B
L-Fab --- ZR</v>
      </c>
    </row>
    <row r="111" spans="1:9" ht="39.950000000000003" customHeight="1">
      <c r="A111" s="57">
        <f>COUNTIF($C$1:C111,C111)+1</f>
        <v>17</v>
      </c>
      <c r="B111" s="57" t="str">
        <f t="shared" si="1"/>
        <v>(L2T1)B</v>
      </c>
      <c r="C111" s="58" t="s">
        <v>16</v>
      </c>
      <c r="D111" s="52" t="str">
        <f ca="1">IFERROR(INDEX(Data!$A$10:$O$842,MATCH(CONCATENATE($C111,D$1,$B111),Data!$K$10:$K$842,0),15),"")</f>
        <v/>
      </c>
      <c r="E111" s="52" t="str">
        <f ca="1">IFERROR(INDEX(Data!$A$10:$O$842,MATCH(CONCATENATE($C111,E$1,$B111),Data!$K$10:$K$842,0),15),"")</f>
        <v/>
      </c>
      <c r="F111" s="52" t="str">
        <f ca="1">IFERROR(INDEX(Data!$A$10:$O$842,MATCH(CONCATENATE($C111,F$1,$B111),Data!$K$10:$K$842,0),15),"")</f>
        <v>TE211(L2T1)B
702 --- SM1</v>
      </c>
      <c r="G111" s="52" t="str">
        <f ca="1">IFERROR(INDEX(Data!$A$10:$O$842,MATCH(CONCATENATE($C111,G$1,$B111),Data!$K$10:$K$842,0),15),"")</f>
        <v/>
      </c>
      <c r="H111" s="52" t="str">
        <f ca="1">IFERROR(INDEX(Data!$A$10:$O$842,MATCH(CONCATENATE($C111,H$1,$B111),Data!$K$10:$K$842,0),15),"")</f>
        <v>TE215(L2T1)B
701 --- ANF</v>
      </c>
      <c r="I111" s="52" t="str">
        <f ca="1">IFERROR(INDEX(Data!$A$10:$O$842,MATCH(CONCATENATE($C111,I$1,$B111),Data!$K$10:$K$842,0),15),"")</f>
        <v>GED211(L2T1)B
702 --- FHS</v>
      </c>
    </row>
    <row r="112" spans="1:9" ht="39.950000000000003" customHeight="1">
      <c r="A112" s="57">
        <f>COUNTIF($C$1:C112,C112)+1</f>
        <v>17</v>
      </c>
      <c r="B112" s="57" t="str">
        <f t="shared" si="1"/>
        <v>(L2T1)B</v>
      </c>
      <c r="C112" s="58" t="s">
        <v>17</v>
      </c>
      <c r="D112" s="52" t="str">
        <f ca="1">IFERROR(INDEX(Data!$A$10:$O$842,MATCH(CONCATENATE($C112,D$1,$B112),Data!$K$10:$K$842,0),15),"")</f>
        <v/>
      </c>
      <c r="E112" s="52" t="str">
        <f ca="1">IFERROR(INDEX(Data!$A$10:$O$842,MATCH(CONCATENATE($C112,E$1,$B112),Data!$K$10:$K$842,0),15),"")</f>
        <v/>
      </c>
      <c r="F112" s="52" t="str">
        <f ca="1">IFERROR(INDEX(Data!$A$10:$O$842,MATCH(CONCATENATE($C112,F$1,$B112),Data!$K$10:$K$842,0),15),"")</f>
        <v>TE213(L2T1)B
703 --- ZR</v>
      </c>
      <c r="G112" s="52" t="str">
        <f ca="1">IFERROR(INDEX(Data!$A$10:$O$842,MATCH(CONCATENATE($C112,G$1,$B112),Data!$K$10:$K$842,0),15),"")</f>
        <v/>
      </c>
      <c r="H112" s="52" t="str">
        <f ca="1">IFERROR(INDEX(Data!$A$10:$O$842,MATCH(CONCATENATE($C112,H$1,$B112),Data!$K$10:$K$842,0),15),"")</f>
        <v>TE215(L2T1)B
702 --- ANF</v>
      </c>
      <c r="I112" s="52" t="str">
        <f ca="1">IFERROR(INDEX(Data!$A$10:$O$842,MATCH(CONCATENATE($C112,I$1,$B112),Data!$K$10:$K$842,0),15),"")</f>
        <v/>
      </c>
    </row>
    <row r="113" spans="1:9" ht="39.950000000000003" customHeight="1">
      <c r="A113" s="59"/>
      <c r="B113" s="59"/>
      <c r="C113" s="58"/>
      <c r="D113" s="53"/>
      <c r="E113" s="53"/>
      <c r="F113" s="53"/>
      <c r="G113" s="53"/>
      <c r="H113" s="53"/>
      <c r="I113" s="53"/>
    </row>
    <row r="114" spans="1:9" ht="39.950000000000003" customHeight="1">
      <c r="A114" s="57">
        <f>COUNTIF($C$1:C114,C114)+1</f>
        <v>18</v>
      </c>
      <c r="B114" s="57" t="str">
        <f>VLOOKUP(A114,$K$4:$L$73,2,FALSE)</f>
        <v>(L2T1)C</v>
      </c>
      <c r="C114" s="58" t="s">
        <v>0</v>
      </c>
      <c r="D114" s="52" t="str">
        <f ca="1">IFERROR(INDEX(Data!$A$10:$O$842,MATCH(CONCATENATE($C114,D$1,$B114),Data!$K$10:$K$842,0),15),"")</f>
        <v/>
      </c>
      <c r="E114" s="52" t="str">
        <f ca="1">IFERROR(INDEX(Data!$A$10:$O$842,MATCH(CONCATENATE($C114,E$1,$B114),Data!$K$10:$K$842,0),15),"")</f>
        <v/>
      </c>
      <c r="F114" s="52" t="str">
        <f ca="1">IFERROR(INDEX(Data!$A$10:$O$842,MATCH(CONCATENATE($C114,F$1,$B114),Data!$K$10:$K$842,0),15),"")</f>
        <v/>
      </c>
      <c r="G114" s="52" t="str">
        <f ca="1">IFERROR(INDEX(Data!$A$10:$O$842,MATCH(CONCATENATE($C114,G$1,$B114),Data!$K$10:$K$842,0),15),"")</f>
        <v/>
      </c>
      <c r="H114" s="52" t="str">
        <f ca="1">IFERROR(INDEX(Data!$A$10:$O$842,MATCH(CONCATENATE($C114,H$1,$B114),Data!$K$10:$K$842,0),15),"")</f>
        <v/>
      </c>
      <c r="I114" s="52" t="str">
        <f ca="1">IFERROR(INDEX(Data!$A$10:$O$842,MATCH(CONCATENATE($C114,I$1,$B114),Data!$K$10:$K$842,0),15),"")</f>
        <v/>
      </c>
    </row>
    <row r="115" spans="1:9" ht="39.950000000000003" customHeight="1">
      <c r="A115" s="57">
        <f>COUNTIF($C$1:C115,C115)+1</f>
        <v>18</v>
      </c>
      <c r="B115" s="57" t="str">
        <f t="shared" si="1"/>
        <v>(L2T1)C</v>
      </c>
      <c r="C115" s="58" t="s">
        <v>13</v>
      </c>
      <c r="D115" s="52" t="str">
        <f ca="1">IFERROR(INDEX(Data!$A$10:$O$842,MATCH(CONCATENATE($C115,D$1,$B115),Data!$K$10:$K$842,0),15),"")</f>
        <v/>
      </c>
      <c r="E115" s="52" t="str">
        <f ca="1">IFERROR(INDEX(Data!$A$10:$O$842,MATCH(CONCATENATE($C115,E$1,$B115),Data!$K$10:$K$842,0),15),"")</f>
        <v/>
      </c>
      <c r="F115" s="52" t="str">
        <f ca="1">IFERROR(INDEX(Data!$A$10:$O$842,MATCH(CONCATENATE($C115,F$1,$B115),Data!$K$10:$K$842,0),15),"")</f>
        <v>TE213(L2T1)C
703 --- AAA</v>
      </c>
      <c r="G115" s="52" t="str">
        <f ca="1">IFERROR(INDEX(Data!$A$10:$O$842,MATCH(CONCATENATE($C115,G$1,$B115),Data!$K$10:$K$842,0),15),"")</f>
        <v/>
      </c>
      <c r="H115" s="52" t="str">
        <f ca="1">IFERROR(INDEX(Data!$A$10:$O$842,MATCH(CONCATENATE($C115,H$1,$B115),Data!$K$10:$K$842,0),15),"")</f>
        <v/>
      </c>
      <c r="I115" s="52" t="str">
        <f ca="1">IFERROR(INDEX(Data!$A$10:$O$842,MATCH(CONCATENATE($C115,I$1,$B115),Data!$K$10:$K$842,0),15),"")</f>
        <v>TE215(L2T1)C
705 --- ANF</v>
      </c>
    </row>
    <row r="116" spans="1:9" ht="39.950000000000003" customHeight="1">
      <c r="A116" s="57">
        <f>COUNTIF($C$1:C116,C116)+1</f>
        <v>18</v>
      </c>
      <c r="B116" s="57" t="str">
        <f t="shared" si="1"/>
        <v>(L2T1)C</v>
      </c>
      <c r="C116" s="58" t="s">
        <v>14</v>
      </c>
      <c r="D116" s="52" t="str">
        <f ca="1">IFERROR(INDEX(Data!$A$10:$O$842,MATCH(CONCATENATE($C116,D$1,$B116),Data!$K$10:$K$842,0),15),"")</f>
        <v/>
      </c>
      <c r="E116" s="52" t="str">
        <f ca="1">IFERROR(INDEX(Data!$A$10:$O$842,MATCH(CONCATENATE($C116,E$1,$B116),Data!$K$10:$K$842,0),15),"")</f>
        <v/>
      </c>
      <c r="F116" s="52" t="str">
        <f ca="1">IFERROR(INDEX(Data!$A$10:$O$842,MATCH(CONCATENATE($C116,F$1,$B116),Data!$K$10:$K$842,0),15),"")</f>
        <v/>
      </c>
      <c r="G116" s="52" t="str">
        <f ca="1">IFERROR(INDEX(Data!$A$10:$O$842,MATCH(CONCATENATE($C116,G$1,$B116),Data!$K$10:$K$842,0),15),"")</f>
        <v/>
      </c>
      <c r="H116" s="52" t="str">
        <f ca="1">IFERROR(INDEX(Data!$A$10:$O$842,MATCH(CONCATENATE($C116,H$1,$B116),Data!$K$10:$K$842,0),15),"")</f>
        <v/>
      </c>
      <c r="I116" s="52" t="str">
        <f ca="1">IFERROR(INDEX(Data!$A$10:$O$842,MATCH(CONCATENATE($C116,I$1,$B116),Data!$K$10:$K$842,0),15),"")</f>
        <v/>
      </c>
    </row>
    <row r="117" spans="1:9" ht="39.950000000000003" customHeight="1">
      <c r="A117" s="57">
        <f>COUNTIF($C$1:C117,C117)+1</f>
        <v>18</v>
      </c>
      <c r="B117" s="57" t="str">
        <f t="shared" si="1"/>
        <v>(L2T1)C</v>
      </c>
      <c r="C117" s="58" t="s">
        <v>15</v>
      </c>
      <c r="D117" s="52" t="str">
        <f ca="1">IFERROR(INDEX(Data!$A$10:$O$842,MATCH(CONCATENATE($C117,D$1,$B117),Data!$K$10:$K$842,0),15),"")</f>
        <v/>
      </c>
      <c r="E117" s="52" t="str">
        <f ca="1">IFERROR(INDEX(Data!$A$10:$O$842,MATCH(CONCATENATE($C117,E$1,$B117),Data!$K$10:$K$842,0),15),"")</f>
        <v/>
      </c>
      <c r="F117" s="52" t="str">
        <f ca="1">IFERROR(INDEX(Data!$A$10:$O$842,MATCH(CONCATENATE($C117,F$1,$B117),Data!$K$10:$K$842,0),15),"")</f>
        <v>TE 211(L2T1)C
304P --- MR1</v>
      </c>
      <c r="G117" s="52" t="str">
        <f ca="1">IFERROR(INDEX(Data!$A$10:$O$842,MATCH(CONCATENATE($C117,G$1,$B117),Data!$K$10:$K$842,0),15),"")</f>
        <v/>
      </c>
      <c r="H117" s="52" t="str">
        <f ca="1">IFERROR(INDEX(Data!$A$10:$O$842,MATCH(CONCATENATE($C117,H$1,$B117),Data!$K$10:$K$842,0),15),"")</f>
        <v>TE213(L2T1)C
702 --- AAA</v>
      </c>
      <c r="I117" s="52" t="str">
        <f ca="1">IFERROR(INDEX(Data!$A$10:$O$842,MATCH(CONCATENATE($C117,I$1,$B117),Data!$K$10:$K$842,0),15),"")</f>
        <v/>
      </c>
    </row>
    <row r="118" spans="1:9" ht="39.950000000000003" customHeight="1">
      <c r="A118" s="57">
        <f>COUNTIF($C$1:C118,C118)+1</f>
        <v>18</v>
      </c>
      <c r="B118" s="57" t="str">
        <f t="shared" si="1"/>
        <v>(L2T1)C</v>
      </c>
      <c r="C118" s="58" t="s">
        <v>16</v>
      </c>
      <c r="D118" s="52" t="str">
        <f ca="1">IFERROR(INDEX(Data!$A$10:$O$842,MATCH(CONCATENATE($C118,D$1,$B118),Data!$K$10:$K$842,0),15),"")</f>
        <v/>
      </c>
      <c r="E118" s="52" t="str">
        <f ca="1">IFERROR(INDEX(Data!$A$10:$O$842,MATCH(CONCATENATE($C118,E$1,$B118),Data!$K$10:$K$842,0),15),"")</f>
        <v/>
      </c>
      <c r="F118" s="52" t="str">
        <f ca="1">IFERROR(INDEX(Data!$A$10:$O$842,MATCH(CONCATENATE($C118,F$1,$B118),Data!$K$10:$K$842,0),15),"")</f>
        <v/>
      </c>
      <c r="G118" s="52" t="str">
        <f ca="1">IFERROR(INDEX(Data!$A$10:$O$842,MATCH(CONCATENATE($C118,G$1,$B118),Data!$K$10:$K$842,0),15),"")</f>
        <v>TE 211(L2T1)C
304P --- MR1</v>
      </c>
      <c r="H118" s="52" t="str">
        <f ca="1">IFERROR(INDEX(Data!$A$10:$O$842,MATCH(CONCATENATE($C118,H$1,$B118),Data!$K$10:$K$842,0),15),"")</f>
        <v>TE214(L2T1)C
L-Fab --- AAA</v>
      </c>
      <c r="I118" s="52" t="str">
        <f ca="1">IFERROR(INDEX(Data!$A$10:$O$842,MATCH(CONCATENATE($C118,I$1,$B118),Data!$K$10:$K$842,0),15),"")</f>
        <v>TE214(L2T1)C
L-Fab --- AAA</v>
      </c>
    </row>
    <row r="119" spans="1:9" ht="39.950000000000003" customHeight="1">
      <c r="A119" s="57">
        <f>COUNTIF($C$1:C119,C119)+1</f>
        <v>18</v>
      </c>
      <c r="B119" s="57" t="str">
        <f t="shared" si="1"/>
        <v>(L2T1)C</v>
      </c>
      <c r="C119" s="58" t="s">
        <v>17</v>
      </c>
      <c r="D119" s="52" t="str">
        <f ca="1">IFERROR(INDEX(Data!$A$10:$O$842,MATCH(CONCATENATE($C119,D$1,$B119),Data!$K$10:$K$842,0),15),"")</f>
        <v>TE212(L2T1)C
L-Yarn1 --- MR1</v>
      </c>
      <c r="E119" s="52" t="str">
        <f ca="1">IFERROR(INDEX(Data!$A$10:$O$842,MATCH(CONCATENATE($C119,E$1,$B119),Data!$K$10:$K$842,0),15),"")</f>
        <v>TE212(L2T1)C
L-Yarn1 --- MR1</v>
      </c>
      <c r="F119" s="52" t="str">
        <f ca="1">IFERROR(INDEX(Data!$A$10:$O$842,MATCH(CONCATENATE($C119,F$1,$B119),Data!$K$10:$K$842,0),15),"")</f>
        <v/>
      </c>
      <c r="G119" s="52" t="str">
        <f ca="1">IFERROR(INDEX(Data!$A$10:$O$842,MATCH(CONCATENATE($C119,G$1,$B119),Data!$K$10:$K$842,0),15),"")</f>
        <v>TE215(L2T1)C
701 --- ANF</v>
      </c>
      <c r="H119" s="52" t="str">
        <f ca="1">IFERROR(INDEX(Data!$A$10:$O$842,MATCH(CONCATENATE($C119,H$1,$B119),Data!$K$10:$K$842,0),15),"")</f>
        <v/>
      </c>
      <c r="I119" s="52" t="str">
        <f ca="1">IFERROR(INDEX(Data!$A$10:$O$842,MATCH(CONCATENATE($C119,I$1,$B119),Data!$K$10:$K$842,0),15),"")</f>
        <v/>
      </c>
    </row>
    <row r="120" spans="1:9" ht="39.950000000000003" customHeight="1">
      <c r="A120" s="59"/>
      <c r="B120" s="59"/>
      <c r="C120" s="58"/>
      <c r="D120" s="53"/>
      <c r="E120" s="53"/>
      <c r="F120" s="53"/>
      <c r="G120" s="53"/>
      <c r="H120" s="53"/>
      <c r="I120" s="53"/>
    </row>
    <row r="121" spans="1:9" ht="39.950000000000003" customHeight="1">
      <c r="A121" s="57">
        <f>COUNTIF($C$1:C121,C121)+1</f>
        <v>19</v>
      </c>
      <c r="B121" s="57" t="str">
        <f>VLOOKUP(A121,$K$4:$L$73,2,FALSE)</f>
        <v>(L2T1)D</v>
      </c>
      <c r="C121" s="58" t="s">
        <v>0</v>
      </c>
      <c r="D121" s="52" t="str">
        <f ca="1">IFERROR(INDEX(Data!$A$10:$O$842,MATCH(CONCATENATE($C121,D$1,$B121),Data!$K$10:$K$842,0),15),"")</f>
        <v>TE211(L2T1)D
703 --- MRI</v>
      </c>
      <c r="E121" s="52" t="str">
        <f ca="1">IFERROR(INDEX(Data!$A$10:$O$842,MATCH(CONCATENATE($C121,E$1,$B121),Data!$K$10:$K$842,0),15),"")</f>
        <v/>
      </c>
      <c r="F121" s="52" t="str">
        <f ca="1">IFERROR(INDEX(Data!$A$10:$O$842,MATCH(CONCATENATE($C121,F$1,$B121),Data!$K$10:$K$842,0),15),"")</f>
        <v>TE212(L2T1)D
L-Fab --- MRI</v>
      </c>
      <c r="G121" s="52" t="str">
        <f ca="1">IFERROR(INDEX(Data!$A$10:$O$842,MATCH(CONCATENATE($C121,G$1,$B121),Data!$K$10:$K$842,0),15),"")</f>
        <v>TE212(L2T1)D
L-Fab --- MRI</v>
      </c>
      <c r="H121" s="52" t="str">
        <f ca="1">IFERROR(INDEX(Data!$A$10:$O$842,MATCH(CONCATENATE($C121,H$1,$B121),Data!$K$10:$K$842,0),15),"")</f>
        <v/>
      </c>
      <c r="I121" s="52" t="str">
        <f ca="1">IFERROR(INDEX(Data!$A$10:$O$842,MATCH(CONCATENATE($C121,I$1,$B121),Data!$K$10:$K$842,0),15),"")</f>
        <v/>
      </c>
    </row>
    <row r="122" spans="1:9" ht="39.950000000000003" customHeight="1">
      <c r="A122" s="57">
        <f>COUNTIF($C$1:C122,C122)+1</f>
        <v>19</v>
      </c>
      <c r="B122" s="57" t="str">
        <f t="shared" si="1"/>
        <v>(L2T1)D</v>
      </c>
      <c r="C122" s="58" t="s">
        <v>13</v>
      </c>
      <c r="D122" s="52" t="str">
        <f ca="1">IFERROR(INDEX(Data!$A$10:$O$842,MATCH(CONCATENATE($C122,D$1,$B122),Data!$K$10:$K$842,0),15),"")</f>
        <v/>
      </c>
      <c r="E122" s="52" t="str">
        <f ca="1">IFERROR(INDEX(Data!$A$10:$O$842,MATCH(CONCATENATE($C122,E$1,$B122),Data!$K$10:$K$842,0),15),"")</f>
        <v/>
      </c>
      <c r="F122" s="52" t="str">
        <f ca="1">IFERROR(INDEX(Data!$A$10:$O$842,MATCH(CONCATENATE($C122,F$1,$B122),Data!$K$10:$K$842,0),15),"")</f>
        <v/>
      </c>
      <c r="G122" s="52" t="str">
        <f ca="1">IFERROR(INDEX(Data!$A$10:$O$842,MATCH(CONCATENATE($C122,G$1,$B122),Data!$K$10:$K$842,0),15),"")</f>
        <v/>
      </c>
      <c r="H122" s="52" t="str">
        <f ca="1">IFERROR(INDEX(Data!$A$10:$O$842,MATCH(CONCATENATE($C122,H$1,$B122),Data!$K$10:$K$842,0),15),"")</f>
        <v/>
      </c>
      <c r="I122" s="52" t="str">
        <f ca="1">IFERROR(INDEX(Data!$A$10:$O$842,MATCH(CONCATENATE($C122,I$1,$B122),Data!$K$10:$K$842,0),15),"")</f>
        <v/>
      </c>
    </row>
    <row r="123" spans="1:9" ht="39.950000000000003" customHeight="1">
      <c r="A123" s="57">
        <f>COUNTIF($C$1:C123,C123)+1</f>
        <v>19</v>
      </c>
      <c r="B123" s="57" t="str">
        <f t="shared" si="1"/>
        <v>(L2T1)D</v>
      </c>
      <c r="C123" s="58" t="s">
        <v>14</v>
      </c>
      <c r="D123" s="52" t="str">
        <f ca="1">IFERROR(INDEX(Data!$A$10:$O$842,MATCH(CONCATENATE($C123,D$1,$B123),Data!$K$10:$K$842,0),15),"")</f>
        <v>TE215(L2T1)D
701 --- ANF</v>
      </c>
      <c r="E123" s="52" t="str">
        <f ca="1">IFERROR(INDEX(Data!$A$10:$O$842,MATCH(CONCATENATE($C123,E$1,$B123),Data!$K$10:$K$842,0),15),"")</f>
        <v/>
      </c>
      <c r="F123" s="52" t="str">
        <f ca="1">IFERROR(INDEX(Data!$A$10:$O$842,MATCH(CONCATENATE($C123,F$1,$B123),Data!$K$10:$K$842,0),15),"")</f>
        <v>TE213(L2T1)D
705 --- AI</v>
      </c>
      <c r="G123" s="52" t="str">
        <f ca="1">IFERROR(INDEX(Data!$A$10:$O$842,MATCH(CONCATENATE($C123,G$1,$B123),Data!$K$10:$K$842,0),15),"")</f>
        <v/>
      </c>
      <c r="H123" s="52" t="str">
        <f ca="1">IFERROR(INDEX(Data!$A$10:$O$842,MATCH(CONCATENATE($C123,H$1,$B123),Data!$K$10:$K$842,0),15),"")</f>
        <v>TE214(L2T1)D
L-Fab --- AI</v>
      </c>
      <c r="I123" s="52" t="str">
        <f ca="1">IFERROR(INDEX(Data!$A$10:$O$842,MATCH(CONCATENATE($C123,I$1,$B123),Data!$K$10:$K$842,0),15),"")</f>
        <v>TE214(L2T1)D
L-Fab --- AI</v>
      </c>
    </row>
    <row r="124" spans="1:9" ht="39.950000000000003" customHeight="1">
      <c r="A124" s="57">
        <f>COUNTIF($C$1:C124,C124)+1</f>
        <v>19</v>
      </c>
      <c r="B124" s="57" t="str">
        <f t="shared" si="1"/>
        <v>(L2T1)D</v>
      </c>
      <c r="C124" s="58" t="s">
        <v>15</v>
      </c>
      <c r="D124" s="52" t="str">
        <f ca="1">IFERROR(INDEX(Data!$A$10:$O$842,MATCH(CONCATENATE($C124,D$1,$B124),Data!$K$10:$K$842,0),15),"")</f>
        <v/>
      </c>
      <c r="E124" s="52" t="str">
        <f ca="1">IFERROR(INDEX(Data!$A$10:$O$842,MATCH(CONCATENATE($C124,E$1,$B124),Data!$K$10:$K$842,0),15),"")</f>
        <v/>
      </c>
      <c r="F124" s="52" t="str">
        <f ca="1">IFERROR(INDEX(Data!$A$10:$O$842,MATCH(CONCATENATE($C124,F$1,$B124),Data!$K$10:$K$842,0),15),"")</f>
        <v/>
      </c>
      <c r="G124" s="52" t="str">
        <f ca="1">IFERROR(INDEX(Data!$A$10:$O$842,MATCH(CONCATENATE($C124,G$1,$B124),Data!$K$10:$K$842,0),15),"")</f>
        <v>TE213(L2T1)D
704 --- AI</v>
      </c>
      <c r="H124" s="52" t="str">
        <f ca="1">IFERROR(INDEX(Data!$A$10:$O$842,MATCH(CONCATENATE($C124,H$1,$B124),Data!$K$10:$K$842,0),15),"")</f>
        <v/>
      </c>
      <c r="I124" s="52" t="str">
        <f ca="1">IFERROR(INDEX(Data!$A$10:$O$842,MATCH(CONCATENATE($C124,I$1,$B124),Data!$K$10:$K$842,0),15),"")</f>
        <v>GED211(L2T1)D
701 --- FHS</v>
      </c>
    </row>
    <row r="125" spans="1:9" ht="39.950000000000003" customHeight="1">
      <c r="A125" s="57">
        <f>COUNTIF($C$1:C125,C125)+1</f>
        <v>19</v>
      </c>
      <c r="B125" s="57" t="str">
        <f t="shared" si="1"/>
        <v>(L2T1)D</v>
      </c>
      <c r="C125" s="58" t="s">
        <v>16</v>
      </c>
      <c r="D125" s="52" t="str">
        <f ca="1">IFERROR(INDEX(Data!$A$10:$O$842,MATCH(CONCATENATE($C125,D$1,$B125),Data!$K$10:$K$842,0),15),"")</f>
        <v/>
      </c>
      <c r="E125" s="52" t="str">
        <f ca="1">IFERROR(INDEX(Data!$A$10:$O$842,MATCH(CONCATENATE($C125,E$1,$B125),Data!$K$10:$K$842,0),15),"")</f>
        <v/>
      </c>
      <c r="F125" s="52" t="str">
        <f ca="1">IFERROR(INDEX(Data!$A$10:$O$842,MATCH(CONCATENATE($C125,F$1,$B125),Data!$K$10:$K$842,0),15),"")</f>
        <v/>
      </c>
      <c r="G125" s="52" t="str">
        <f ca="1">IFERROR(INDEX(Data!$A$10:$O$842,MATCH(CONCATENATE($C125,G$1,$B125),Data!$K$10:$K$842,0),15),"")</f>
        <v>GED211(L2T1)D
701 --- FHS</v>
      </c>
      <c r="H125" s="52" t="str">
        <f ca="1">IFERROR(INDEX(Data!$A$10:$O$842,MATCH(CONCATENATE($C125,H$1,$B125),Data!$K$10:$K$842,0),15),"")</f>
        <v/>
      </c>
      <c r="I125" s="52" t="str">
        <f ca="1">IFERROR(INDEX(Data!$A$10:$O$842,MATCH(CONCATENATE($C125,I$1,$B125),Data!$K$10:$K$842,0),15),"")</f>
        <v>TE215(L2T1)D
703 --- ANF</v>
      </c>
    </row>
    <row r="126" spans="1:9" ht="39.950000000000003" customHeight="1">
      <c r="A126" s="57">
        <f>COUNTIF($C$1:C126,C126)+1</f>
        <v>19</v>
      </c>
      <c r="B126" s="57" t="str">
        <f t="shared" si="1"/>
        <v>(L2T1)D</v>
      </c>
      <c r="C126" s="58" t="s">
        <v>17</v>
      </c>
      <c r="D126" s="52" t="str">
        <f ca="1">IFERROR(INDEX(Data!$A$10:$O$842,MATCH(CONCATENATE($C126,D$1,$B126),Data!$K$10:$K$842,0),15),"")</f>
        <v/>
      </c>
      <c r="E126" s="52" t="str">
        <f ca="1">IFERROR(INDEX(Data!$A$10:$O$842,MATCH(CONCATENATE($C126,E$1,$B126),Data!$K$10:$K$842,0),15),"")</f>
        <v/>
      </c>
      <c r="F126" s="52" t="str">
        <f ca="1">IFERROR(INDEX(Data!$A$10:$O$842,MATCH(CONCATENATE($C126,F$1,$B126),Data!$K$10:$K$842,0),15),"")</f>
        <v/>
      </c>
      <c r="G126" s="52" t="str">
        <f ca="1">IFERROR(INDEX(Data!$A$10:$O$842,MATCH(CONCATENATE($C126,G$1,$B126),Data!$K$10:$K$842,0),15),"")</f>
        <v/>
      </c>
      <c r="H126" s="52" t="str">
        <f ca="1">IFERROR(INDEX(Data!$A$10:$O$842,MATCH(CONCATENATE($C126,H$1,$B126),Data!$K$10:$K$842,0),15),"")</f>
        <v/>
      </c>
      <c r="I126" s="52" t="str">
        <f ca="1">IFERROR(INDEX(Data!$A$10:$O$842,MATCH(CONCATENATE($C126,I$1,$B126),Data!$K$10:$K$842,0),15),"")</f>
        <v>TE211(L2T1)D
707 --- MRI</v>
      </c>
    </row>
    <row r="127" spans="1:9" ht="39.950000000000003" customHeight="1">
      <c r="A127" s="59"/>
      <c r="B127" s="59"/>
      <c r="C127" s="58"/>
      <c r="D127" s="53"/>
      <c r="E127" s="53"/>
      <c r="F127" s="53"/>
      <c r="G127" s="53"/>
      <c r="H127" s="53"/>
      <c r="I127" s="53"/>
    </row>
    <row r="128" spans="1:9" ht="39.950000000000003" customHeight="1">
      <c r="A128" s="57">
        <f>COUNTIF($C$1:C128,C128)+1</f>
        <v>20</v>
      </c>
      <c r="B128" s="57" t="str">
        <f>VLOOKUP(A128,$K$4:$L$73,2,FALSE)</f>
        <v>(L2T2)A</v>
      </c>
      <c r="C128" s="58" t="s">
        <v>0</v>
      </c>
      <c r="D128" s="52" t="str">
        <f ca="1">IFERROR(INDEX(Data!$A$10:$O$842,MATCH(CONCATENATE($C128,D$1,$B128),Data!$K$10:$K$842,0),15),"")</f>
        <v/>
      </c>
      <c r="E128" s="52" t="str">
        <f ca="1">IFERROR(INDEX(Data!$A$10:$O$842,MATCH(CONCATENATE($C128,E$1,$B128),Data!$K$10:$K$842,0),15),"")</f>
        <v/>
      </c>
      <c r="F128" s="52" t="str">
        <f ca="1">IFERROR(INDEX(Data!$A$10:$O$842,MATCH(CONCATENATE($C128,F$1,$B128),Data!$K$10:$K$842,0),15),"")</f>
        <v/>
      </c>
      <c r="G128" s="52" t="str">
        <f ca="1">IFERROR(INDEX(Data!$A$10:$O$842,MATCH(CONCATENATE($C128,G$1,$B128),Data!$K$10:$K$842,0),15),"")</f>
        <v/>
      </c>
      <c r="H128" s="52" t="str">
        <f ca="1">IFERROR(INDEX(Data!$A$10:$O$842,MATCH(CONCATENATE($C128,H$1,$B128),Data!$K$10:$K$842,0),15),"")</f>
        <v>BUS208(L2T2)A
301P --- RA</v>
      </c>
      <c r="I128" s="52" t="str">
        <f ca="1">IFERROR(INDEX(Data!$A$10:$O$842,MATCH(CONCATENATE($C128,I$1,$B128),Data!$K$10:$K$842,0),15),"")</f>
        <v/>
      </c>
    </row>
    <row r="129" spans="1:9" ht="39.950000000000003" customHeight="1">
      <c r="A129" s="57">
        <f>COUNTIF($C$1:C129,C129)+1</f>
        <v>20</v>
      </c>
      <c r="B129" s="57" t="str">
        <f t="shared" si="1"/>
        <v>(L2T2)A</v>
      </c>
      <c r="C129" s="58" t="s">
        <v>13</v>
      </c>
      <c r="D129" s="52" t="str">
        <f ca="1">IFERROR(INDEX(Data!$A$10:$O$842,MATCH(CONCATENATE($C129,D$1,$B129),Data!$K$10:$K$842,0),15),"")</f>
        <v>TE203(L2T2)A
L-Col --- FHA</v>
      </c>
      <c r="E129" s="52" t="str">
        <f ca="1">IFERROR(INDEX(Data!$A$10:$O$842,MATCH(CONCATENATE($C129,E$1,$B129),Data!$K$10:$K$842,0),15),"")</f>
        <v>TE203(L2T2)A
L-Col --- FHA</v>
      </c>
      <c r="F129" s="52" t="str">
        <f ca="1">IFERROR(INDEX(Data!$A$10:$O$842,MATCH(CONCATENATE($C129,F$1,$B129),Data!$K$10:$K$842,0),15),"")</f>
        <v>TE203(L2T2)A
712 --- FHA</v>
      </c>
      <c r="G129" s="52" t="str">
        <f ca="1">IFERROR(INDEX(Data!$A$10:$O$842,MATCH(CONCATENATE($C129,G$1,$B129),Data!$K$10:$K$842,0),15),"")</f>
        <v>TE 205(L2T2)A
712 --- FS</v>
      </c>
      <c r="H129" s="52" t="str">
        <f ca="1">IFERROR(INDEX(Data!$A$10:$O$842,MATCH(CONCATENATE($C129,H$1,$B129),Data!$K$10:$K$842,0),15),"")</f>
        <v>TE205(L2T2)A
L-QC1
709 --- FS</v>
      </c>
      <c r="I129" s="52" t="str">
        <f ca="1">IFERROR(INDEX(Data!$A$10:$O$842,MATCH(CONCATENATE($C129,I$1,$B129),Data!$K$10:$K$842,0),15),"")</f>
        <v>TE205(L2T2)A
L-QC1
709 --- FS</v>
      </c>
    </row>
    <row r="130" spans="1:9" ht="39.950000000000003" customHeight="1">
      <c r="A130" s="57">
        <f>COUNTIF($C$1:C130,C130)+1</f>
        <v>20</v>
      </c>
      <c r="B130" s="57" t="str">
        <f t="shared" si="1"/>
        <v>(L2T2)A</v>
      </c>
      <c r="C130" s="58" t="s">
        <v>14</v>
      </c>
      <c r="D130" s="52" t="str">
        <f ca="1">IFERROR(INDEX(Data!$A$10:$O$842,MATCH(CONCATENATE($C130,D$1,$B130),Data!$K$10:$K$842,0),15),"")</f>
        <v/>
      </c>
      <c r="E130" s="52" t="str">
        <f ca="1">IFERROR(INDEX(Data!$A$10:$O$842,MATCH(CONCATENATE($C130,E$1,$B130),Data!$K$10:$K$842,0),15),"")</f>
        <v>TE212(L2T2)A
704 --- SS1</v>
      </c>
      <c r="F130" s="52" t="str">
        <f ca="1">IFERROR(INDEX(Data!$A$10:$O$842,MATCH(CONCATENATE($C130,F$1,$B130),Data!$K$10:$K$842,0),15),"")</f>
        <v>BUS208(L2T2)A
301P --- RA</v>
      </c>
      <c r="G130" s="52" t="str">
        <f ca="1">IFERROR(INDEX(Data!$A$10:$O$842,MATCH(CONCATENATE($C130,G$1,$B130),Data!$K$10:$K$842,0),15),"")</f>
        <v/>
      </c>
      <c r="H130" s="52" t="str">
        <f ca="1">IFERROR(INDEX(Data!$A$10:$O$842,MATCH(CONCATENATE($C130,H$1,$B130),Data!$K$10:$K$842,0),15),"")</f>
        <v/>
      </c>
      <c r="I130" s="52" t="str">
        <f ca="1">IFERROR(INDEX(Data!$A$10:$O$842,MATCH(CONCATENATE($C130,I$1,$B130),Data!$K$10:$K$842,0),15),"")</f>
        <v/>
      </c>
    </row>
    <row r="131" spans="1:9" ht="39.950000000000003" customHeight="1">
      <c r="A131" s="57">
        <f>COUNTIF($C$1:C131,C131)+1</f>
        <v>20</v>
      </c>
      <c r="B131" s="57" t="str">
        <f t="shared" ref="B131:B194" si="2">VLOOKUP(A131,$K$4:$L$73,2,FALSE)</f>
        <v>(L2T2)A</v>
      </c>
      <c r="C131" s="58" t="s">
        <v>15</v>
      </c>
      <c r="D131" s="52" t="str">
        <f ca="1">IFERROR(INDEX(Data!$A$10:$O$842,MATCH(CONCATENATE($C131,D$1,$B131),Data!$K$10:$K$842,0),15),"")</f>
        <v/>
      </c>
      <c r="E131" s="52" t="str">
        <f ca="1">IFERROR(INDEX(Data!$A$10:$O$842,MATCH(CONCATENATE($C131,E$1,$B131),Data!$K$10:$K$842,0),15),"")</f>
        <v/>
      </c>
      <c r="F131" s="52" t="str">
        <f ca="1">IFERROR(INDEX(Data!$A$10:$O$842,MATCH(CONCATENATE($C131,F$1,$B131),Data!$K$10:$K$842,0),15),"")</f>
        <v/>
      </c>
      <c r="G131" s="52" t="str">
        <f ca="1">IFERROR(INDEX(Data!$A$10:$O$842,MATCH(CONCATENATE($C131,G$1,$B131),Data!$K$10:$K$842,0),15),"")</f>
        <v/>
      </c>
      <c r="H131" s="52" t="str">
        <f ca="1">IFERROR(INDEX(Data!$A$10:$O$842,MATCH(CONCATENATE($C131,H$1,$B131),Data!$K$10:$K$842,0),15),"")</f>
        <v/>
      </c>
      <c r="I131" s="52" t="str">
        <f ca="1">IFERROR(INDEX(Data!$A$10:$O$842,MATCH(CONCATENATE($C131,I$1,$B131),Data!$K$10:$K$842,0),15),"")</f>
        <v/>
      </c>
    </row>
    <row r="132" spans="1:9" ht="39.950000000000003" customHeight="1">
      <c r="A132" s="57">
        <f>COUNTIF($C$1:C132,C132)+1</f>
        <v>20</v>
      </c>
      <c r="B132" s="57" t="str">
        <f t="shared" si="2"/>
        <v>(L2T2)A</v>
      </c>
      <c r="C132" s="58" t="s">
        <v>16</v>
      </c>
      <c r="D132" s="52" t="str">
        <f ca="1">IFERROR(INDEX(Data!$A$10:$O$842,MATCH(CONCATENATE($C132,D$1,$B132),Data!$K$10:$K$842,0),15),"")</f>
        <v/>
      </c>
      <c r="E132" s="52" t="str">
        <f ca="1">IFERROR(INDEX(Data!$A$10:$O$842,MATCH(CONCATENATE($C132,E$1,$B132),Data!$K$10:$K$842,0),15),"")</f>
        <v/>
      </c>
      <c r="F132" s="52" t="str">
        <f ca="1">IFERROR(INDEX(Data!$A$10:$O$842,MATCH(CONCATENATE($C132,F$1,$B132),Data!$K$10:$K$842,0),15),"")</f>
        <v/>
      </c>
      <c r="G132" s="52" t="str">
        <f ca="1">IFERROR(INDEX(Data!$A$10:$O$842,MATCH(CONCATENATE($C132,G$1,$B132),Data!$K$10:$K$842,0),15),"")</f>
        <v/>
      </c>
      <c r="H132" s="52" t="str">
        <f ca="1">IFERROR(INDEX(Data!$A$10:$O$842,MATCH(CONCATENATE($C132,H$1,$B132),Data!$K$10:$K$842,0),15),"")</f>
        <v/>
      </c>
      <c r="I132" s="52" t="str">
        <f ca="1">IFERROR(INDEX(Data!$A$10:$O$842,MATCH(CONCATENATE($C132,I$1,$B132),Data!$K$10:$K$842,0),15),"")</f>
        <v/>
      </c>
    </row>
    <row r="133" spans="1:9" ht="39.950000000000003" customHeight="1">
      <c r="A133" s="57">
        <f>COUNTIF($C$1:C133,C133)+1</f>
        <v>20</v>
      </c>
      <c r="B133" s="57" t="str">
        <f t="shared" si="2"/>
        <v>(L2T2)A</v>
      </c>
      <c r="C133" s="58" t="s">
        <v>17</v>
      </c>
      <c r="D133" s="52" t="str">
        <f ca="1">IFERROR(INDEX(Data!$A$10:$O$842,MATCH(CONCATENATE($C133,D$1,$B133),Data!$K$10:$K$842,0),15),"")</f>
        <v/>
      </c>
      <c r="E133" s="52" t="str">
        <f ca="1">IFERROR(INDEX(Data!$A$10:$O$842,MATCH(CONCATENATE($C133,E$1,$B133),Data!$K$10:$K$842,0),15),"")</f>
        <v/>
      </c>
      <c r="F133" s="52" t="str">
        <f ca="1">IFERROR(INDEX(Data!$A$10:$O$842,MATCH(CONCATENATE($C133,F$1,$B133),Data!$K$10:$K$842,0),15),"")</f>
        <v>TE212(L2T2)A
701 --- SS1</v>
      </c>
      <c r="G133" s="52" t="str">
        <f ca="1">IFERROR(INDEX(Data!$A$10:$O$842,MATCH(CONCATENATE($C133,G$1,$B133),Data!$K$10:$K$842,0),15),"")</f>
        <v>TE203(L2T2)A
705 --- FHA</v>
      </c>
      <c r="H133" s="52" t="str">
        <f ca="1">IFERROR(INDEX(Data!$A$10:$O$842,MATCH(CONCATENATE($C133,H$1,$B133),Data!$K$10:$K$842,0),15),"")</f>
        <v/>
      </c>
      <c r="I133" s="52" t="str">
        <f ca="1">IFERROR(INDEX(Data!$A$10:$O$842,MATCH(CONCATENATE($C133,I$1,$B133),Data!$K$10:$K$842,0),15),"")</f>
        <v>TE 205(L2T2)A
301P --- FS</v>
      </c>
    </row>
    <row r="134" spans="1:9" ht="39.950000000000003" customHeight="1">
      <c r="A134" s="59"/>
      <c r="B134" s="59"/>
      <c r="C134" s="58"/>
      <c r="D134" s="53"/>
      <c r="E134" s="53"/>
      <c r="F134" s="53"/>
      <c r="G134" s="53"/>
      <c r="H134" s="53"/>
      <c r="I134" s="53"/>
    </row>
    <row r="135" spans="1:9" ht="39.950000000000003" customHeight="1">
      <c r="A135" s="57">
        <f>COUNTIF($C$1:C135,C135)+1</f>
        <v>21</v>
      </c>
      <c r="B135" s="57" t="str">
        <f>VLOOKUP(A135,$K$4:$L$73,2,FALSE)</f>
        <v>(L2T2)B</v>
      </c>
      <c r="C135" s="58" t="s">
        <v>0</v>
      </c>
      <c r="D135" s="52" t="str">
        <f ca="1">IFERROR(INDEX(Data!$A$10:$O$842,MATCH(CONCATENATE($C135,D$1,$B135),Data!$K$10:$K$842,0),15),"")</f>
        <v/>
      </c>
      <c r="E135" s="52" t="str">
        <f ca="1">IFERROR(INDEX(Data!$A$10:$O$842,MATCH(CONCATENATE($C135,E$1,$B135),Data!$K$10:$K$842,0),15),"")</f>
        <v/>
      </c>
      <c r="F135" s="52" t="str">
        <f ca="1">IFERROR(INDEX(Data!$A$10:$O$842,MATCH(CONCATENATE($C135,F$1,$B135),Data!$K$10:$K$842,0),15),"")</f>
        <v>TE205(L2T2)B
L-QC1
709 --- RIK</v>
      </c>
      <c r="G135" s="52" t="str">
        <f ca="1">IFERROR(INDEX(Data!$A$10:$O$842,MATCH(CONCATENATE($C135,G$1,$B135),Data!$K$10:$K$842,0),15),"")</f>
        <v>TE205(L2T2)B
L-QC1
709 --- RIK</v>
      </c>
      <c r="H135" s="52" t="str">
        <f ca="1">IFERROR(INDEX(Data!$A$10:$O$842,MATCH(CONCATENATE($C135,H$1,$B135),Data!$K$10:$K$842,0),15),"")</f>
        <v/>
      </c>
      <c r="I135" s="52" t="str">
        <f ca="1">IFERROR(INDEX(Data!$A$10:$O$842,MATCH(CONCATENATE($C135,I$1,$B135),Data!$K$10:$K$842,0),15),"")</f>
        <v>BUS208(L2T2)B
705 --- RA</v>
      </c>
    </row>
    <row r="136" spans="1:9" ht="39.950000000000003" customHeight="1">
      <c r="A136" s="57">
        <f>COUNTIF($C$1:C136,C136)+1</f>
        <v>21</v>
      </c>
      <c r="B136" s="57" t="str">
        <f t="shared" si="2"/>
        <v>(L2T2)B</v>
      </c>
      <c r="C136" s="58" t="s">
        <v>13</v>
      </c>
      <c r="D136" s="52" t="str">
        <f ca="1">IFERROR(INDEX(Data!$A$10:$O$842,MATCH(CONCATENATE($C136,D$1,$B136),Data!$K$10:$K$842,0),15),"")</f>
        <v/>
      </c>
      <c r="E136" s="52" t="str">
        <f ca="1">IFERROR(INDEX(Data!$A$10:$O$842,MATCH(CONCATENATE($C136,E$1,$B136),Data!$K$10:$K$842,0),15),"")</f>
        <v/>
      </c>
      <c r="F136" s="52" t="str">
        <f ca="1">IFERROR(INDEX(Data!$A$10:$O$842,MATCH(CONCATENATE($C136,F$1,$B136),Data!$K$10:$K$842,0),15),"")</f>
        <v/>
      </c>
      <c r="G136" s="52" t="str">
        <f ca="1">IFERROR(INDEX(Data!$A$10:$O$842,MATCH(CONCATENATE($C136,G$1,$B136),Data!$K$10:$K$842,0),15),"")</f>
        <v/>
      </c>
      <c r="H136" s="52" t="str">
        <f ca="1">IFERROR(INDEX(Data!$A$10:$O$842,MATCH(CONCATENATE($C136,H$1,$B136),Data!$K$10:$K$842,0),15),"")</f>
        <v>TE205(L2T2)B
703 --- RIK</v>
      </c>
      <c r="I136" s="52" t="str">
        <f ca="1">IFERROR(INDEX(Data!$A$10:$O$842,MATCH(CONCATENATE($C136,I$1,$B136),Data!$K$10:$K$842,0),15),"")</f>
        <v/>
      </c>
    </row>
    <row r="137" spans="1:9" ht="39.950000000000003" customHeight="1">
      <c r="A137" s="57">
        <f>COUNTIF($C$1:C137,C137)+1</f>
        <v>21</v>
      </c>
      <c r="B137" s="57" t="str">
        <f t="shared" si="2"/>
        <v>(L2T2)B</v>
      </c>
      <c r="C137" s="58" t="s">
        <v>14</v>
      </c>
      <c r="D137" s="52" t="str">
        <f ca="1">IFERROR(INDEX(Data!$A$10:$O$842,MATCH(CONCATENATE($C137,D$1,$B137),Data!$K$10:$K$842,0),15),"")</f>
        <v/>
      </c>
      <c r="E137" s="52" t="str">
        <f ca="1">IFERROR(INDEX(Data!$A$10:$O$842,MATCH(CONCATENATE($C137,E$1,$B137),Data!$K$10:$K$842,0),15),"")</f>
        <v/>
      </c>
      <c r="F137" s="52" t="str">
        <f ca="1">IFERROR(INDEX(Data!$A$10:$O$842,MATCH(CONCATENATE($C137,F$1,$B137),Data!$K$10:$K$842,0),15),"")</f>
        <v>TE203(L2T2)B
L-Col --- FHA</v>
      </c>
      <c r="G137" s="52" t="str">
        <f ca="1">IFERROR(INDEX(Data!$A$10:$O$842,MATCH(CONCATENATE($C137,G$1,$B137),Data!$K$10:$K$842,0),15),"")</f>
        <v>TE203(L2T2)B
L-Col --- FHA</v>
      </c>
      <c r="H137" s="52" t="str">
        <f ca="1">IFERROR(INDEX(Data!$A$10:$O$842,MATCH(CONCATENATE($C137,H$1,$B137),Data!$K$10:$K$842,0),15),"")</f>
        <v>TE203(L2T2)B
706 --- FHA</v>
      </c>
      <c r="I137" s="52" t="str">
        <f ca="1">IFERROR(INDEX(Data!$A$10:$O$842,MATCH(CONCATENATE($C137,I$1,$B137),Data!$K$10:$K$842,0),15),"")</f>
        <v>BUS208(L2T2)B
707 --- RA</v>
      </c>
    </row>
    <row r="138" spans="1:9" ht="39.950000000000003" customHeight="1">
      <c r="A138" s="57">
        <f>COUNTIF($C$1:C138,C138)+1</f>
        <v>21</v>
      </c>
      <c r="B138" s="57" t="str">
        <f t="shared" si="2"/>
        <v>(L2T2)B</v>
      </c>
      <c r="C138" s="58" t="s">
        <v>15</v>
      </c>
      <c r="D138" s="52" t="str">
        <f ca="1">IFERROR(INDEX(Data!$A$10:$O$842,MATCH(CONCATENATE($C138,D$1,$B138),Data!$K$10:$K$842,0),15),"")</f>
        <v/>
      </c>
      <c r="E138" s="52" t="str">
        <f ca="1">IFERROR(INDEX(Data!$A$10:$O$842,MATCH(CONCATENATE($C138,E$1,$B138),Data!$K$10:$K$842,0),15),"")</f>
        <v/>
      </c>
      <c r="F138" s="52" t="str">
        <f ca="1">IFERROR(INDEX(Data!$A$10:$O$842,MATCH(CONCATENATE($C138,F$1,$B138),Data!$K$10:$K$842,0),15),"")</f>
        <v>TE205(L2T2)B
703 --- RIK</v>
      </c>
      <c r="G138" s="52" t="str">
        <f ca="1">IFERROR(INDEX(Data!$A$10:$O$842,MATCH(CONCATENATE($C138,G$1,$B138),Data!$K$10:$K$842,0),15),"")</f>
        <v/>
      </c>
      <c r="H138" s="52" t="str">
        <f ca="1">IFERROR(INDEX(Data!$A$10:$O$842,MATCH(CONCATENATE($C138,H$1,$B138),Data!$K$10:$K$842,0),15),"")</f>
        <v/>
      </c>
      <c r="I138" s="52" t="str">
        <f ca="1">IFERROR(INDEX(Data!$A$10:$O$842,MATCH(CONCATENATE($C138,I$1,$B138),Data!$K$10:$K$842,0),15),"")</f>
        <v/>
      </c>
    </row>
    <row r="139" spans="1:9" ht="39.950000000000003" customHeight="1">
      <c r="A139" s="57">
        <f>COUNTIF($C$1:C139,C139)+1</f>
        <v>21</v>
      </c>
      <c r="B139" s="57" t="str">
        <f t="shared" si="2"/>
        <v>(L2T2)B</v>
      </c>
      <c r="C139" s="58" t="s">
        <v>16</v>
      </c>
      <c r="D139" s="52" t="str">
        <f ca="1">IFERROR(INDEX(Data!$A$10:$O$842,MATCH(CONCATENATE($C139,D$1,$B139),Data!$K$10:$K$842,0),15),"")</f>
        <v/>
      </c>
      <c r="E139" s="52" t="str">
        <f ca="1">IFERROR(INDEX(Data!$A$10:$O$842,MATCH(CONCATENATE($C139,E$1,$B139),Data!$K$10:$K$842,0),15),"")</f>
        <v/>
      </c>
      <c r="F139" s="52" t="str">
        <f ca="1">IFERROR(INDEX(Data!$A$10:$O$842,MATCH(CONCATENATE($C139,F$1,$B139),Data!$K$10:$K$842,0),15),"")</f>
        <v/>
      </c>
      <c r="G139" s="52" t="str">
        <f ca="1">IFERROR(INDEX(Data!$A$10:$O$842,MATCH(CONCATENATE($C139,G$1,$B139),Data!$K$10:$K$842,0),15),"")</f>
        <v/>
      </c>
      <c r="H139" s="52" t="str">
        <f ca="1">IFERROR(INDEX(Data!$A$10:$O$842,MATCH(CONCATENATE($C139,H$1,$B139),Data!$K$10:$K$842,0),15),"")</f>
        <v>TE212(L2T2)B
706 --- FS</v>
      </c>
      <c r="I139" s="52" t="str">
        <f ca="1">IFERROR(INDEX(Data!$A$10:$O$842,MATCH(CONCATENATE($C139,I$1,$B139),Data!$K$10:$K$842,0),15),"")</f>
        <v/>
      </c>
    </row>
    <row r="140" spans="1:9" ht="39.950000000000003" customHeight="1">
      <c r="A140" s="57">
        <f>COUNTIF($C$1:C140,C140)+1</f>
        <v>21</v>
      </c>
      <c r="B140" s="57" t="str">
        <f t="shared" si="2"/>
        <v>(L2T2)B</v>
      </c>
      <c r="C140" s="58" t="s">
        <v>17</v>
      </c>
      <c r="D140" s="52" t="str">
        <f ca="1">IFERROR(INDEX(Data!$A$10:$O$842,MATCH(CONCATENATE($C140,D$1,$B140),Data!$K$10:$K$842,0),15),"")</f>
        <v/>
      </c>
      <c r="E140" s="52" t="str">
        <f ca="1">IFERROR(INDEX(Data!$A$10:$O$842,MATCH(CONCATENATE($C140,E$1,$B140),Data!$K$10:$K$842,0),15),"")</f>
        <v/>
      </c>
      <c r="F140" s="52" t="str">
        <f ca="1">IFERROR(INDEX(Data!$A$10:$O$842,MATCH(CONCATENATE($C140,F$1,$B140),Data!$K$10:$K$842,0),15),"")</f>
        <v>TE203(L2T2)B
704 --- FHA</v>
      </c>
      <c r="G140" s="52" t="str">
        <f ca="1">IFERROR(INDEX(Data!$A$10:$O$842,MATCH(CONCATENATE($C140,G$1,$B140),Data!$K$10:$K$842,0),15),"")</f>
        <v/>
      </c>
      <c r="H140" s="52" t="str">
        <f ca="1">IFERROR(INDEX(Data!$A$10:$O$842,MATCH(CONCATENATE($C140,H$1,$B140),Data!$K$10:$K$842,0),15),"")</f>
        <v>TE212(L2T2)B
301P --- FS</v>
      </c>
      <c r="I140" s="52" t="str">
        <f ca="1">IFERROR(INDEX(Data!$A$10:$O$842,MATCH(CONCATENATE($C140,I$1,$B140),Data!$K$10:$K$842,0),15),"")</f>
        <v/>
      </c>
    </row>
    <row r="141" spans="1:9" ht="39.950000000000003" customHeight="1">
      <c r="A141" s="59"/>
      <c r="B141" s="59"/>
      <c r="C141" s="58"/>
      <c r="D141" s="53"/>
      <c r="E141" s="53"/>
      <c r="F141" s="53"/>
      <c r="G141" s="53"/>
      <c r="H141" s="53"/>
      <c r="I141" s="53"/>
    </row>
    <row r="142" spans="1:9" ht="39.950000000000003" customHeight="1">
      <c r="A142" s="57">
        <f>COUNTIF($C$1:C142,C142)+1</f>
        <v>22</v>
      </c>
      <c r="B142" s="57" t="str">
        <f>VLOOKUP(A142,$K$4:$L$73,2,FALSE)</f>
        <v>(L2T2)C</v>
      </c>
      <c r="C142" s="58" t="s">
        <v>0</v>
      </c>
      <c r="D142" s="52" t="str">
        <f ca="1">IFERROR(INDEX(Data!$A$10:$O$842,MATCH(CONCATENATE($C142,D$1,$B142),Data!$K$10:$K$842,0),15),"")</f>
        <v/>
      </c>
      <c r="E142" s="52" t="str">
        <f ca="1">IFERROR(INDEX(Data!$A$10:$O$842,MATCH(CONCATENATE($C142,E$1,$B142),Data!$K$10:$K$842,0),15),"")</f>
        <v/>
      </c>
      <c r="F142" s="52" t="str">
        <f ca="1">IFERROR(INDEX(Data!$A$10:$O$842,MATCH(CONCATENATE($C142,F$1,$B142),Data!$K$10:$K$842,0),15),"")</f>
        <v/>
      </c>
      <c r="G142" s="52" t="str">
        <f ca="1">IFERROR(INDEX(Data!$A$10:$O$842,MATCH(CONCATENATE($C142,G$1,$B142),Data!$K$10:$K$842,0),15),"")</f>
        <v>BUS208(L2T2)C
702 --- RA</v>
      </c>
      <c r="H142" s="52" t="str">
        <f ca="1">IFERROR(INDEX(Data!$A$10:$O$842,MATCH(CONCATENATE($C142,H$1,$B142),Data!$K$10:$K$842,0),15),"")</f>
        <v>TE203(L2T2)C
702 --- RIK</v>
      </c>
      <c r="I142" s="52" t="str">
        <f ca="1">IFERROR(INDEX(Data!$A$10:$O$842,MATCH(CONCATENATE($C142,I$1,$B142),Data!$K$10:$K$842,0),15),"")</f>
        <v/>
      </c>
    </row>
    <row r="143" spans="1:9" ht="39.950000000000003" customHeight="1">
      <c r="A143" s="57">
        <f>COUNTIF($C$1:C143,C143)+1</f>
        <v>22</v>
      </c>
      <c r="B143" s="57" t="str">
        <f t="shared" si="2"/>
        <v>(L2T2)C</v>
      </c>
      <c r="C143" s="58" t="s">
        <v>13</v>
      </c>
      <c r="D143" s="52" t="str">
        <f ca="1">IFERROR(INDEX(Data!$A$10:$O$842,MATCH(CONCATENATE($C143,D$1,$B143),Data!$K$10:$K$842,0),15),"")</f>
        <v>TE205(L2T2)C
L-QC1
709 --- RIK</v>
      </c>
      <c r="E143" s="52" t="str">
        <f ca="1">IFERROR(INDEX(Data!$A$10:$O$842,MATCH(CONCATENATE($C143,E$1,$B143),Data!$K$10:$K$842,0),15),"")</f>
        <v>TE205(L2T2)C
L-QC1
709 --- RIK</v>
      </c>
      <c r="F143" s="52" t="str">
        <f ca="1">IFERROR(INDEX(Data!$A$10:$O$842,MATCH(CONCATENATE($C143,F$1,$B143),Data!$K$10:$K$842,0),15),"")</f>
        <v>TE203(L2T2)C
704 --- RIK</v>
      </c>
      <c r="G143" s="52" t="str">
        <f ca="1">IFERROR(INDEX(Data!$A$10:$O$842,MATCH(CONCATENATE($C143,G$1,$B143),Data!$K$10:$K$842,0),15),"")</f>
        <v/>
      </c>
      <c r="H143" s="52" t="str">
        <f ca="1">IFERROR(INDEX(Data!$A$10:$O$842,MATCH(CONCATENATE($C143,H$1,$B143),Data!$K$10:$K$842,0),15),"")</f>
        <v/>
      </c>
      <c r="I143" s="52" t="str">
        <f ca="1">IFERROR(INDEX(Data!$A$10:$O$842,MATCH(CONCATENATE($C143,I$1,$B143),Data!$K$10:$K$842,0),15),"")</f>
        <v/>
      </c>
    </row>
    <row r="144" spans="1:9" ht="39.950000000000003" customHeight="1">
      <c r="A144" s="57">
        <f>COUNTIF($C$1:C144,C144)+1</f>
        <v>22</v>
      </c>
      <c r="B144" s="57" t="str">
        <f t="shared" si="2"/>
        <v>(L2T2)C</v>
      </c>
      <c r="C144" s="58" t="s">
        <v>14</v>
      </c>
      <c r="D144" s="52" t="str">
        <f ca="1">IFERROR(INDEX(Data!$A$10:$O$842,MATCH(CONCATENATE($C144,D$1,$B144),Data!$K$10:$K$842,0),15),"")</f>
        <v/>
      </c>
      <c r="E144" s="52" t="str">
        <f ca="1">IFERROR(INDEX(Data!$A$10:$O$842,MATCH(CONCATENATE($C144,E$1,$B144),Data!$K$10:$K$842,0),15),"")</f>
        <v/>
      </c>
      <c r="F144" s="52" t="str">
        <f ca="1">IFERROR(INDEX(Data!$A$10:$O$842,MATCH(CONCATENATE($C144,F$1,$B144),Data!$K$10:$K$842,0),15),"")</f>
        <v/>
      </c>
      <c r="G144" s="52" t="str">
        <f ca="1">IFERROR(INDEX(Data!$A$10:$O$842,MATCH(CONCATENATE($C144,G$1,$B144),Data!$K$10:$K$842,0),15),"")</f>
        <v>BUS208(L2T2)C
301P --- RA</v>
      </c>
      <c r="H144" s="52" t="str">
        <f ca="1">IFERROR(INDEX(Data!$A$10:$O$842,MATCH(CONCATENATE($C144,H$1,$B144),Data!$K$10:$K$842,0),15),"")</f>
        <v/>
      </c>
      <c r="I144" s="52" t="str">
        <f ca="1">IFERROR(INDEX(Data!$A$10:$O$842,MATCH(CONCATENATE($C144,I$1,$B144),Data!$K$10:$K$842,0),15),"")</f>
        <v/>
      </c>
    </row>
    <row r="145" spans="1:9" ht="39.950000000000003" customHeight="1">
      <c r="A145" s="57">
        <f>COUNTIF($C$1:C145,C145)+1</f>
        <v>22</v>
      </c>
      <c r="B145" s="57" t="str">
        <f t="shared" si="2"/>
        <v>(L2T2)C</v>
      </c>
      <c r="C145" s="58" t="s">
        <v>15</v>
      </c>
      <c r="D145" s="52" t="str">
        <f ca="1">IFERROR(INDEX(Data!$A$10:$O$842,MATCH(CONCATENATE($C145,D$1,$B145),Data!$K$10:$K$842,0),15),"")</f>
        <v/>
      </c>
      <c r="E145" s="52" t="str">
        <f ca="1">IFERROR(INDEX(Data!$A$10:$O$842,MATCH(CONCATENATE($C145,E$1,$B145),Data!$K$10:$K$842,0),15),"")</f>
        <v>TE205(L2T2)C
703 --- RIK</v>
      </c>
      <c r="F145" s="52" t="str">
        <f ca="1">IFERROR(INDEX(Data!$A$10:$O$842,MATCH(CONCATENATE($C145,F$1,$B145),Data!$K$10:$K$842,0),15),"")</f>
        <v/>
      </c>
      <c r="G145" s="52" t="str">
        <f ca="1">IFERROR(INDEX(Data!$A$10:$O$842,MATCH(CONCATENATE($C145,G$1,$B145),Data!$K$10:$K$842,0),15),"")</f>
        <v/>
      </c>
      <c r="H145" s="52" t="str">
        <f ca="1">IFERROR(INDEX(Data!$A$10:$O$842,MATCH(CONCATENATE($C145,H$1,$B145),Data!$K$10:$K$842,0),15),"")</f>
        <v/>
      </c>
      <c r="I145" s="52" t="str">
        <f ca="1">IFERROR(INDEX(Data!$A$10:$O$842,MATCH(CONCATENATE($C145,I$1,$B145),Data!$K$10:$K$842,0),15),"")</f>
        <v/>
      </c>
    </row>
    <row r="146" spans="1:9" ht="39.950000000000003" customHeight="1">
      <c r="A146" s="57">
        <f>COUNTIF($C$1:C146,C146)+1</f>
        <v>22</v>
      </c>
      <c r="B146" s="57" t="str">
        <f t="shared" si="2"/>
        <v>(L2T2)C</v>
      </c>
      <c r="C146" s="58" t="s">
        <v>16</v>
      </c>
      <c r="D146" s="52" t="str">
        <f ca="1">IFERROR(INDEX(Data!$A$10:$O$842,MATCH(CONCATENATE($C146,D$1,$B146),Data!$K$10:$K$842,0),15),"")</f>
        <v/>
      </c>
      <c r="E146" s="52" t="str">
        <f ca="1">IFERROR(INDEX(Data!$A$10:$O$842,MATCH(CONCATENATE($C146,E$1,$B146),Data!$K$10:$K$842,0),15),"")</f>
        <v>TE203(L2T2)C
712 --- RIK</v>
      </c>
      <c r="F146" s="52" t="str">
        <f ca="1">IFERROR(INDEX(Data!$A$10:$O$842,MATCH(CONCATENATE($C146,F$1,$B146),Data!$K$10:$K$842,0),15),"")</f>
        <v>TE203(L2T2)C
L-Col --- RIK</v>
      </c>
      <c r="G146" s="52" t="str">
        <f ca="1">IFERROR(INDEX(Data!$A$10:$O$842,MATCH(CONCATENATE($C146,G$1,$B146),Data!$K$10:$K$842,0),15),"")</f>
        <v>TE 212(L2T2)C
301P --- MK</v>
      </c>
      <c r="H146" s="52" t="str">
        <f ca="1">IFERROR(INDEX(Data!$A$10:$O$842,MATCH(CONCATENATE($C146,H$1,$B146),Data!$K$10:$K$842,0),15),"")</f>
        <v>TE205(L2T2)C
711 --- RIK</v>
      </c>
      <c r="I146" s="52" t="str">
        <f ca="1">IFERROR(INDEX(Data!$A$10:$O$842,MATCH(CONCATENATE($C146,I$1,$B146),Data!$K$10:$K$842,0),15),"")</f>
        <v/>
      </c>
    </row>
    <row r="147" spans="1:9" ht="39.950000000000003" customHeight="1">
      <c r="A147" s="57">
        <f>COUNTIF($C$1:C147,C147)+1</f>
        <v>22</v>
      </c>
      <c r="B147" s="57" t="str">
        <f t="shared" si="2"/>
        <v>(L2T2)C</v>
      </c>
      <c r="C147" s="58" t="s">
        <v>17</v>
      </c>
      <c r="D147" s="52" t="str">
        <f ca="1">IFERROR(INDEX(Data!$A$10:$O$842,MATCH(CONCATENATE($C147,D$1,$B147),Data!$K$10:$K$842,0),15),"")</f>
        <v/>
      </c>
      <c r="E147" s="52" t="str">
        <f ca="1">IFERROR(INDEX(Data!$A$10:$O$842,MATCH(CONCATENATE($C147,E$1,$B147),Data!$K$10:$K$842,0),15),"")</f>
        <v/>
      </c>
      <c r="F147" s="52" t="str">
        <f ca="1">IFERROR(INDEX(Data!$A$10:$O$842,MATCH(CONCATENATE($C147,F$1,$B147),Data!$K$10:$K$842,0),15),"")</f>
        <v/>
      </c>
      <c r="G147" s="52" t="str">
        <f ca="1">IFERROR(INDEX(Data!$A$10:$O$842,MATCH(CONCATENATE($C147,G$1,$B147),Data!$K$10:$K$842,0),15),"")</f>
        <v/>
      </c>
      <c r="H147" s="52" t="str">
        <f ca="1">IFERROR(INDEX(Data!$A$10:$O$842,MATCH(CONCATENATE($C147,H$1,$B147),Data!$K$10:$K$842,0),15),"")</f>
        <v>TE 212(L2T2)C
304P --- MK</v>
      </c>
      <c r="I147" s="52" t="str">
        <f ca="1">IFERROR(INDEX(Data!$A$10:$O$842,MATCH(CONCATENATE($C147,I$1,$B147),Data!$K$10:$K$842,0),15),"")</f>
        <v/>
      </c>
    </row>
    <row r="148" spans="1:9" ht="39.950000000000003" customHeight="1">
      <c r="A148" s="59"/>
      <c r="B148" s="59"/>
      <c r="C148" s="58"/>
      <c r="D148" s="53"/>
      <c r="E148" s="53"/>
      <c r="F148" s="53"/>
      <c r="G148" s="53"/>
      <c r="H148" s="53"/>
      <c r="I148" s="53"/>
    </row>
    <row r="149" spans="1:9" ht="39.950000000000003" customHeight="1">
      <c r="A149" s="57">
        <f>COUNTIF($C$1:C149,C149)+1</f>
        <v>23</v>
      </c>
      <c r="B149" s="57" t="str">
        <f>VLOOKUP(A149,$K$4:$L$73,2,FALSE)</f>
        <v>(L2T3)A</v>
      </c>
      <c r="C149" s="58" t="s">
        <v>0</v>
      </c>
      <c r="D149" s="52" t="str">
        <f ca="1">IFERROR(INDEX(Data!$A$10:$O$842,MATCH(CONCATENATE($C149,D$1,$B149),Data!$K$10:$K$842,0),15),"")</f>
        <v/>
      </c>
      <c r="E149" s="52" t="str">
        <f ca="1">IFERROR(INDEX(Data!$A$10:$O$842,MATCH(CONCATENATE($C149,E$1,$B149),Data!$K$10:$K$842,0),15),"")</f>
        <v>TE210(L2T3)A
704 --- SH</v>
      </c>
      <c r="F149" s="52" t="str">
        <f ca="1">IFERROR(INDEX(Data!$A$10:$O$842,MATCH(CONCATENATE($C149,F$1,$B149),Data!$K$10:$K$842,0),15),"")</f>
        <v>A&amp;M209(L2T3)A
702 --- SKD</v>
      </c>
      <c r="G149" s="52" t="str">
        <f ca="1">IFERROR(INDEX(Data!$A$10:$O$842,MATCH(CONCATENATE($C149,G$1,$B149),Data!$K$10:$K$842,0),15),"")</f>
        <v/>
      </c>
      <c r="H149" s="52" t="str">
        <f ca="1">IFERROR(INDEX(Data!$A$10:$O$842,MATCH(CONCATENATE($C149,H$1,$B149),Data!$K$10:$K$842,0),15),"")</f>
        <v/>
      </c>
      <c r="I149" s="52" t="str">
        <f ca="1">IFERROR(INDEX(Data!$A$10:$O$842,MATCH(CONCATENATE($C149,I$1,$B149),Data!$K$10:$K$842,0),15),"")</f>
        <v/>
      </c>
    </row>
    <row r="150" spans="1:9" ht="39.950000000000003" customHeight="1">
      <c r="A150" s="57">
        <f>COUNTIF($C$1:C150,C150)+1</f>
        <v>23</v>
      </c>
      <c r="B150" s="57" t="str">
        <f t="shared" si="2"/>
        <v>(L2T3)A</v>
      </c>
      <c r="C150" s="58" t="s">
        <v>13</v>
      </c>
      <c r="D150" s="52" t="str">
        <f ca="1">IFERROR(INDEX(Data!$A$10:$O$842,MATCH(CONCATENATE($C150,D$1,$B150),Data!$K$10:$K$842,0),15),"")</f>
        <v>BDS211(L2T3)A
704 --- KAF</v>
      </c>
      <c r="E150" s="52" t="str">
        <f ca="1">IFERROR(INDEX(Data!$A$10:$O$842,MATCH(CONCATENATE($C150,E$1,$B150),Data!$K$10:$K$842,0),15),"")</f>
        <v/>
      </c>
      <c r="F150" s="52" t="str">
        <f ca="1">IFERROR(INDEX(Data!$A$10:$O$842,MATCH(CONCATENATE($C150,F$1,$B150),Data!$K$10:$K$842,0),15),"")</f>
        <v/>
      </c>
      <c r="G150" s="52" t="str">
        <f ca="1">IFERROR(INDEX(Data!$A$10:$O$842,MATCH(CONCATENATE($C150,G$1,$B150),Data!$K$10:$K$842,0),15),"")</f>
        <v>TE204(L2T3)A
702 --- MAB</v>
      </c>
      <c r="H150" s="52" t="str">
        <f ca="1">IFERROR(INDEX(Data!$A$10:$O$842,MATCH(CONCATENATE($C150,H$1,$B150),Data!$K$10:$K$842,0),15),"")</f>
        <v>TE204(L2T3)A
L-App --- MAB</v>
      </c>
      <c r="I150" s="52" t="str">
        <f ca="1">IFERROR(INDEX(Data!$A$10:$O$842,MATCH(CONCATENATE($C150,I$1,$B150),Data!$K$10:$K$842,0),15),"")</f>
        <v>TE204(L2T3)A
L-App --- MAB</v>
      </c>
    </row>
    <row r="151" spans="1:9" ht="39.950000000000003" customHeight="1">
      <c r="A151" s="57">
        <f>COUNTIF($C$1:C151,C151)+1</f>
        <v>23</v>
      </c>
      <c r="B151" s="57" t="str">
        <f t="shared" si="2"/>
        <v>(L2T3)A</v>
      </c>
      <c r="C151" s="58" t="s">
        <v>14</v>
      </c>
      <c r="D151" s="52" t="str">
        <f ca="1">IFERROR(INDEX(Data!$A$10:$O$842,MATCH(CONCATENATE($C151,D$1,$B151),Data!$K$10:$K$842,0),15),"")</f>
        <v/>
      </c>
      <c r="E151" s="52" t="str">
        <f ca="1">IFERROR(INDEX(Data!$A$10:$O$842,MATCH(CONCATENATE($C151,E$1,$B151),Data!$K$10:$K$842,0),15),"")</f>
        <v>A&amp;M209(L2T3)A
304P --- SKD</v>
      </c>
      <c r="F151" s="52" t="str">
        <f ca="1">IFERROR(INDEX(Data!$A$10:$O$842,MATCH(CONCATENATE($C151,F$1,$B151),Data!$K$10:$K$842,0),15),"")</f>
        <v>TE210(L2T3)A
L-mec --- SH</v>
      </c>
      <c r="G151" s="52" t="str">
        <f ca="1">IFERROR(INDEX(Data!$A$10:$O$842,MATCH(CONCATENATE($C151,G$1,$B151),Data!$K$10:$K$842,0),15),"")</f>
        <v>TE210(L2T3)A
L-mec --- SH</v>
      </c>
      <c r="H151" s="52" t="str">
        <f ca="1">IFERROR(INDEX(Data!$A$10:$O$842,MATCH(CONCATENATE($C151,H$1,$B151),Data!$K$10:$K$842,0),15),"")</f>
        <v/>
      </c>
      <c r="I151" s="52" t="str">
        <f ca="1">IFERROR(INDEX(Data!$A$10:$O$842,MATCH(CONCATENATE($C151,I$1,$B151),Data!$K$10:$K$842,0),15),"")</f>
        <v/>
      </c>
    </row>
    <row r="152" spans="1:9" ht="39.950000000000003" customHeight="1">
      <c r="A152" s="57">
        <f>COUNTIF($C$1:C152,C152)+1</f>
        <v>23</v>
      </c>
      <c r="B152" s="57" t="str">
        <f t="shared" si="2"/>
        <v>(L2T3)A</v>
      </c>
      <c r="C152" s="58" t="s">
        <v>15</v>
      </c>
      <c r="D152" s="52" t="str">
        <f ca="1">IFERROR(INDEX(Data!$A$10:$O$842,MATCH(CONCATENATE($C152,D$1,$B152),Data!$K$10:$K$842,0),15),"")</f>
        <v>BDS211(L2T3)A
706 --- KAF</v>
      </c>
      <c r="E152" s="52" t="str">
        <f ca="1">IFERROR(INDEX(Data!$A$10:$O$842,MATCH(CONCATENATE($C152,E$1,$B152),Data!$K$10:$K$842,0),15),"")</f>
        <v/>
      </c>
      <c r="F152" s="52" t="str">
        <f ca="1">IFERROR(INDEX(Data!$A$10:$O$842,MATCH(CONCATENATE($C152,F$1,$B152),Data!$K$10:$K$842,0),15),"")</f>
        <v>TE204(L2T3)A
706 --- MAB</v>
      </c>
      <c r="G152" s="52" t="str">
        <f ca="1">IFERROR(INDEX(Data!$A$10:$O$842,MATCH(CONCATENATE($C152,G$1,$B152),Data!$K$10:$K$842,0),15),"")</f>
        <v/>
      </c>
      <c r="H152" s="52" t="str">
        <f ca="1">IFERROR(INDEX(Data!$A$10:$O$842,MATCH(CONCATENATE($C152,H$1,$B152),Data!$K$10:$K$842,0),15),"")</f>
        <v/>
      </c>
      <c r="I152" s="52" t="str">
        <f ca="1">IFERROR(INDEX(Data!$A$10:$O$842,MATCH(CONCATENATE($C152,I$1,$B152),Data!$K$10:$K$842,0),15),"")</f>
        <v/>
      </c>
    </row>
    <row r="153" spans="1:9" ht="39.950000000000003" customHeight="1">
      <c r="A153" s="57">
        <f>COUNTIF($C$1:C153,C153)+1</f>
        <v>23</v>
      </c>
      <c r="B153" s="57" t="str">
        <f t="shared" si="2"/>
        <v>(L2T3)A</v>
      </c>
      <c r="C153" s="58" t="s">
        <v>16</v>
      </c>
      <c r="D153" s="52" t="str">
        <f ca="1">IFERROR(INDEX(Data!$A$10:$O$842,MATCH(CONCATENATE($C153,D$1,$B153),Data!$K$10:$K$842,0),15),"")</f>
        <v/>
      </c>
      <c r="E153" s="52" t="str">
        <f ca="1">IFERROR(INDEX(Data!$A$10:$O$842,MATCH(CONCATENATE($C153,E$1,$B153),Data!$K$10:$K$842,0),15),"")</f>
        <v/>
      </c>
      <c r="F153" s="52" t="str">
        <f ca="1">IFERROR(INDEX(Data!$A$10:$O$842,MATCH(CONCATENATE($C153,F$1,$B153),Data!$K$10:$K$842,0),15),"")</f>
        <v/>
      </c>
      <c r="G153" s="52" t="str">
        <f ca="1">IFERROR(INDEX(Data!$A$10:$O$842,MATCH(CONCATENATE($C153,G$1,$B153),Data!$K$10:$K$842,0),15),"")</f>
        <v/>
      </c>
      <c r="H153" s="52" t="str">
        <f ca="1">IFERROR(INDEX(Data!$A$10:$O$842,MATCH(CONCATENATE($C153,H$1,$B153),Data!$K$10:$K$842,0),15),"")</f>
        <v/>
      </c>
      <c r="I153" s="52" t="str">
        <f ca="1">IFERROR(INDEX(Data!$A$10:$O$842,MATCH(CONCATENATE($C153,I$1,$B153),Data!$K$10:$K$842,0),15),"")</f>
        <v/>
      </c>
    </row>
    <row r="154" spans="1:9" ht="39.950000000000003" customHeight="1">
      <c r="A154" s="57">
        <f>COUNTIF($C$1:C154,C154)+1</f>
        <v>23</v>
      </c>
      <c r="B154" s="57" t="str">
        <f t="shared" si="2"/>
        <v>(L2T3)A</v>
      </c>
      <c r="C154" s="58" t="s">
        <v>17</v>
      </c>
      <c r="D154" s="52" t="str">
        <f ca="1">IFERROR(INDEX(Data!$A$10:$O$842,MATCH(CONCATENATE($C154,D$1,$B154),Data!$K$10:$K$842,0),15),"")</f>
        <v/>
      </c>
      <c r="E154" s="52" t="str">
        <f ca="1">IFERROR(INDEX(Data!$A$10:$O$842,MATCH(CONCATENATE($C154,E$1,$B154),Data!$K$10:$K$842,0),15),"")</f>
        <v/>
      </c>
      <c r="F154" s="52" t="str">
        <f ca="1">IFERROR(INDEX(Data!$A$10:$O$842,MATCH(CONCATENATE($C154,F$1,$B154),Data!$K$10:$K$842,0),15),"")</f>
        <v/>
      </c>
      <c r="G154" s="52" t="str">
        <f ca="1">IFERROR(INDEX(Data!$A$10:$O$842,MATCH(CONCATENATE($C154,G$1,$B154),Data!$K$10:$K$842,0),15),"")</f>
        <v>TE210(L2T3)A
702 --- SH</v>
      </c>
      <c r="H154" s="52" t="str">
        <f ca="1">IFERROR(INDEX(Data!$A$10:$O$842,MATCH(CONCATENATE($C154,H$1,$B154),Data!$K$10:$K$842,0),15),"")</f>
        <v/>
      </c>
      <c r="I154" s="52" t="str">
        <f ca="1">IFERROR(INDEX(Data!$A$10:$O$842,MATCH(CONCATENATE($C154,I$1,$B154),Data!$K$10:$K$842,0),15),"")</f>
        <v/>
      </c>
    </row>
    <row r="155" spans="1:9" ht="39.950000000000003" customHeight="1">
      <c r="A155" s="59"/>
      <c r="B155" s="59"/>
      <c r="C155" s="58"/>
      <c r="D155" s="53"/>
      <c r="E155" s="53"/>
      <c r="F155" s="53"/>
      <c r="G155" s="53"/>
      <c r="H155" s="53"/>
      <c r="I155" s="53"/>
    </row>
    <row r="156" spans="1:9" ht="39.950000000000003" customHeight="1">
      <c r="A156" s="57">
        <f>COUNTIF($C$1:C156,C156)+1</f>
        <v>24</v>
      </c>
      <c r="B156" s="57" t="str">
        <f>VLOOKUP(A156,$K$4:$L$73,2,FALSE)</f>
        <v>(L2T3)B</v>
      </c>
      <c r="C156" s="58" t="s">
        <v>0</v>
      </c>
      <c r="D156" s="52" t="str">
        <f ca="1">IFERROR(INDEX(Data!$A$10:$O$842,MATCH(CONCATENATE($C156,D$1,$B156),Data!$K$10:$K$842,0),15),"")</f>
        <v/>
      </c>
      <c r="E156" s="52" t="str">
        <f ca="1">IFERROR(INDEX(Data!$A$10:$O$842,MATCH(CONCATENATE($C156,E$1,$B156),Data!$K$10:$K$842,0),15),"")</f>
        <v/>
      </c>
      <c r="F156" s="52" t="str">
        <f ca="1">IFERROR(INDEX(Data!$A$10:$O$842,MATCH(CONCATENATE($C156,F$1,$B156),Data!$K$10:$K$842,0),15),"")</f>
        <v>TE210(L2T3)B
L-mec --- SH</v>
      </c>
      <c r="G156" s="52" t="str">
        <f ca="1">IFERROR(INDEX(Data!$A$10:$O$842,MATCH(CONCATENATE($C156,G$1,$B156),Data!$K$10:$K$842,0),15),"")</f>
        <v>TE210(L2T3)B
L-mec --- SH</v>
      </c>
      <c r="H156" s="52" t="str">
        <f ca="1">IFERROR(INDEX(Data!$A$10:$O$842,MATCH(CONCATENATE($C156,H$1,$B156),Data!$K$10:$K$842,0),15),"")</f>
        <v/>
      </c>
      <c r="I156" s="52" t="str">
        <f ca="1">IFERROR(INDEX(Data!$A$10:$O$842,MATCH(CONCATENATE($C156,I$1,$B156),Data!$K$10:$K$842,0),15),"")</f>
        <v/>
      </c>
    </row>
    <row r="157" spans="1:9" ht="39.950000000000003" customHeight="1">
      <c r="A157" s="57">
        <f>COUNTIF($C$1:C157,C157)+1</f>
        <v>24</v>
      </c>
      <c r="B157" s="57" t="str">
        <f t="shared" si="2"/>
        <v>(L2T3)B</v>
      </c>
      <c r="C157" s="58" t="s">
        <v>13</v>
      </c>
      <c r="D157" s="52" t="str">
        <f ca="1">IFERROR(INDEX(Data!$A$10:$O$842,MATCH(CONCATENATE($C157,D$1,$B157),Data!$K$10:$K$842,0),15),"")</f>
        <v/>
      </c>
      <c r="E157" s="52" t="str">
        <f ca="1">IFERROR(INDEX(Data!$A$10:$O$842,MATCH(CONCATENATE($C157,E$1,$B157),Data!$K$10:$K$842,0),15),"")</f>
        <v/>
      </c>
      <c r="F157" s="52" t="str">
        <f ca="1">IFERROR(INDEX(Data!$A$10:$O$842,MATCH(CONCATENATE($C157,F$1,$B157),Data!$K$10:$K$842,0),15),"")</f>
        <v/>
      </c>
      <c r="G157" s="52" t="str">
        <f ca="1">IFERROR(INDEX(Data!$A$10:$O$842,MATCH(CONCATENATE($C157,G$1,$B157),Data!$K$10:$K$842,0),15),"")</f>
        <v>TE204(L2T3)B
704 --- AAM</v>
      </c>
      <c r="H157" s="52" t="str">
        <f ca="1">IFERROR(INDEX(Data!$A$10:$O$842,MATCH(CONCATENATE($C157,H$1,$B157),Data!$K$10:$K$842,0),15),"")</f>
        <v/>
      </c>
      <c r="I157" s="52" t="str">
        <f ca="1">IFERROR(INDEX(Data!$A$10:$O$842,MATCH(CONCATENATE($C157,I$1,$B157),Data!$K$10:$K$842,0),15),"")</f>
        <v>BDS211(L2T3)B
706 --- KAF</v>
      </c>
    </row>
    <row r="158" spans="1:9" ht="39.950000000000003" customHeight="1">
      <c r="A158" s="57">
        <f>COUNTIF($C$1:C158,C158)+1</f>
        <v>24</v>
      </c>
      <c r="B158" s="57" t="str">
        <f t="shared" si="2"/>
        <v>(L2T3)B</v>
      </c>
      <c r="C158" s="58" t="s">
        <v>14</v>
      </c>
      <c r="D158" s="52" t="str">
        <f ca="1">IFERROR(INDEX(Data!$A$10:$O$842,MATCH(CONCATENATE($C158,D$1,$B158),Data!$K$10:$K$842,0),15),"")</f>
        <v/>
      </c>
      <c r="E158" s="52" t="str">
        <f ca="1">IFERROR(INDEX(Data!$A$10:$O$842,MATCH(CONCATENATE($C158,E$1,$B158),Data!$K$10:$K$842,0),15),"")</f>
        <v/>
      </c>
      <c r="F158" s="52" t="str">
        <f ca="1">IFERROR(INDEX(Data!$A$10:$O$842,MATCH(CONCATENATE($C158,F$1,$B158),Data!$K$10:$K$842,0),15),"")</f>
        <v/>
      </c>
      <c r="G158" s="52" t="str">
        <f ca="1">IFERROR(INDEX(Data!$A$10:$O$842,MATCH(CONCATENATE($C158,G$1,$B158),Data!$K$10:$K$842,0),15),"")</f>
        <v/>
      </c>
      <c r="H158" s="52" t="str">
        <f ca="1">IFERROR(INDEX(Data!$A$10:$O$842,MATCH(CONCATENATE($C158,H$1,$B158),Data!$K$10:$K$842,0),15),"")</f>
        <v>TE204(L2T3)B
702 --- AAM</v>
      </c>
      <c r="I158" s="52" t="str">
        <f ca="1">IFERROR(INDEX(Data!$A$10:$O$842,MATCH(CONCATENATE($C158,I$1,$B158),Data!$K$10:$K$842,0),15),"")</f>
        <v/>
      </c>
    </row>
    <row r="159" spans="1:9" ht="39.950000000000003" customHeight="1">
      <c r="A159" s="57">
        <f>COUNTIF($C$1:C159,C159)+1</f>
        <v>24</v>
      </c>
      <c r="B159" s="57" t="str">
        <f t="shared" si="2"/>
        <v>(L2T3)B</v>
      </c>
      <c r="C159" s="58" t="s">
        <v>15</v>
      </c>
      <c r="D159" s="52" t="str">
        <f ca="1">IFERROR(INDEX(Data!$A$10:$O$842,MATCH(CONCATENATE($C159,D$1,$B159),Data!$K$10:$K$842,0),15),"")</f>
        <v/>
      </c>
      <c r="E159" s="52" t="str">
        <f ca="1">IFERROR(INDEX(Data!$A$10:$O$842,MATCH(CONCATENATE($C159,E$1,$B159),Data!$K$10:$K$842,0),15),"")</f>
        <v/>
      </c>
      <c r="F159" s="52" t="str">
        <f ca="1">IFERROR(INDEX(Data!$A$10:$O$842,MATCH(CONCATENATE($C159,F$1,$B159),Data!$K$10:$K$842,0),15),"")</f>
        <v/>
      </c>
      <c r="G159" s="52" t="str">
        <f ca="1">IFERROR(INDEX(Data!$A$10:$O$842,MATCH(CONCATENATE($C159,G$1,$B159),Data!$K$10:$K$842,0),15),"")</f>
        <v/>
      </c>
      <c r="H159" s="52" t="str">
        <f ca="1">IFERROR(INDEX(Data!$A$10:$O$842,MATCH(CONCATENATE($C159,H$1,$B159),Data!$K$10:$K$842,0),15),"")</f>
        <v/>
      </c>
      <c r="I159" s="52" t="str">
        <f ca="1">IFERROR(INDEX(Data!$A$10:$O$842,MATCH(CONCATENATE($C159,I$1,$B159),Data!$K$10:$K$842,0),15),"")</f>
        <v/>
      </c>
    </row>
    <row r="160" spans="1:9" ht="39.950000000000003" customHeight="1">
      <c r="A160" s="57">
        <f>COUNTIF($C$1:C160,C160)+1</f>
        <v>24</v>
      </c>
      <c r="B160" s="57" t="str">
        <f t="shared" si="2"/>
        <v>(L2T3)B</v>
      </c>
      <c r="C160" s="58" t="s">
        <v>16</v>
      </c>
      <c r="D160" s="52" t="str">
        <f ca="1">IFERROR(INDEX(Data!$A$10:$O$842,MATCH(CONCATENATE($C160,D$1,$B160),Data!$K$10:$K$842,0),15),"")</f>
        <v/>
      </c>
      <c r="E160" s="52" t="str">
        <f ca="1">IFERROR(INDEX(Data!$A$10:$O$842,MATCH(CONCATENATE($C160,E$1,$B160),Data!$K$10:$K$842,0),15),"")</f>
        <v/>
      </c>
      <c r="F160" s="52" t="str">
        <f ca="1">IFERROR(INDEX(Data!$A$10:$O$842,MATCH(CONCATENATE($C160,F$1,$B160),Data!$K$10:$K$842,0),15),"")</f>
        <v>TE204(L2T3)B
L-App --- AAM</v>
      </c>
      <c r="G160" s="52" t="str">
        <f ca="1">IFERROR(INDEX(Data!$A$10:$O$842,MATCH(CONCATENATE($C160,G$1,$B160),Data!$K$10:$K$842,0),15),"")</f>
        <v>TE204(L2T3)B
L-App --- AAM</v>
      </c>
      <c r="H160" s="52" t="str">
        <f ca="1">IFERROR(INDEX(Data!$A$10:$O$842,MATCH(CONCATENATE($C160,H$1,$B160),Data!$K$10:$K$842,0),15),"")</f>
        <v>A&amp;M209(L2T3)B
707 --- SKD</v>
      </c>
      <c r="I160" s="52" t="str">
        <f ca="1">IFERROR(INDEX(Data!$A$10:$O$842,MATCH(CONCATENATE($C160,I$1,$B160),Data!$K$10:$K$842,0),15),"")</f>
        <v>TE210(L2T3)B
706 --- SH</v>
      </c>
    </row>
    <row r="161" spans="1:9" ht="39.950000000000003" customHeight="1">
      <c r="A161" s="57">
        <f>COUNTIF($C$1:C161,C161)+1</f>
        <v>24</v>
      </c>
      <c r="B161" s="57" t="str">
        <f t="shared" si="2"/>
        <v>(L2T3)B</v>
      </c>
      <c r="C161" s="58" t="s">
        <v>17</v>
      </c>
      <c r="D161" s="52" t="str">
        <f ca="1">IFERROR(INDEX(Data!$A$10:$O$842,MATCH(CONCATENATE($C161,D$1,$B161),Data!$K$10:$K$842,0),15),"")</f>
        <v>TE210(L2T3)B
703 --- SH</v>
      </c>
      <c r="E161" s="52" t="str">
        <f ca="1">IFERROR(INDEX(Data!$A$10:$O$842,MATCH(CONCATENATE($C161,E$1,$B161),Data!$K$10:$K$842,0),15),"")</f>
        <v>BDS211(L2T3)B
711 --- KAF</v>
      </c>
      <c r="F161" s="52" t="str">
        <f ca="1">IFERROR(INDEX(Data!$A$10:$O$842,MATCH(CONCATENATE($C161,F$1,$B161),Data!$K$10:$K$842,0),15),"")</f>
        <v>A&amp;M209(L2T3)B
711 --- SKD</v>
      </c>
      <c r="G161" s="52" t="str">
        <f ca="1">IFERROR(INDEX(Data!$A$10:$O$842,MATCH(CONCATENATE($C161,G$1,$B161),Data!$K$10:$K$842,0),15),"")</f>
        <v/>
      </c>
      <c r="H161" s="52" t="str">
        <f ca="1">IFERROR(INDEX(Data!$A$10:$O$842,MATCH(CONCATENATE($C161,H$1,$B161),Data!$K$10:$K$842,0),15),"")</f>
        <v/>
      </c>
      <c r="I161" s="52" t="str">
        <f ca="1">IFERROR(INDEX(Data!$A$10:$O$842,MATCH(CONCATENATE($C161,I$1,$B161),Data!$K$10:$K$842,0),15),"")</f>
        <v/>
      </c>
    </row>
    <row r="162" spans="1:9" ht="39.950000000000003" customHeight="1">
      <c r="A162" s="59"/>
      <c r="B162" s="59"/>
      <c r="C162" s="58"/>
      <c r="D162" s="53"/>
      <c r="E162" s="53"/>
      <c r="F162" s="53"/>
      <c r="G162" s="53"/>
      <c r="H162" s="53"/>
      <c r="I162" s="53"/>
    </row>
    <row r="163" spans="1:9" ht="39.950000000000003" customHeight="1">
      <c r="A163" s="57">
        <f>COUNTIF($C$1:C163,C163)+1</f>
        <v>25</v>
      </c>
      <c r="B163" s="57" t="str">
        <f>VLOOKUP(A163,$K$4:$L$73,2,FALSE)</f>
        <v>(L2T3)C</v>
      </c>
      <c r="C163" s="58" t="s">
        <v>0</v>
      </c>
      <c r="D163" s="52" t="str">
        <f ca="1">IFERROR(INDEX(Data!$A$10:$O$842,MATCH(CONCATENATE($C163,D$1,$B163),Data!$K$10:$K$842,0),15),"")</f>
        <v/>
      </c>
      <c r="E163" s="52" t="str">
        <f ca="1">IFERROR(INDEX(Data!$A$10:$O$842,MATCH(CONCATENATE($C163,E$1,$B163),Data!$K$10:$K$842,0),15),"")</f>
        <v>A&amp;M209(L2T3)C
707 --- MAN</v>
      </c>
      <c r="F163" s="52" t="str">
        <f ca="1">IFERROR(INDEX(Data!$A$10:$O$842,MATCH(CONCATENATE($C163,F$1,$B163),Data!$K$10:$K$842,0),15),"")</f>
        <v/>
      </c>
      <c r="G163" s="52" t="str">
        <f ca="1">IFERROR(INDEX(Data!$A$10:$O$842,MATCH(CONCATENATE($C163,G$1,$B163),Data!$K$10:$K$842,0),15),"")</f>
        <v>BDS211(L2T3)C
711 --- AM</v>
      </c>
      <c r="H163" s="52" t="str">
        <f ca="1">IFERROR(INDEX(Data!$A$10:$O$842,MATCH(CONCATENATE($C163,H$1,$B163),Data!$K$10:$K$842,0),15),"")</f>
        <v/>
      </c>
      <c r="I163" s="52" t="str">
        <f ca="1">IFERROR(INDEX(Data!$A$10:$O$842,MATCH(CONCATENATE($C163,I$1,$B163),Data!$K$10:$K$842,0),15),"")</f>
        <v/>
      </c>
    </row>
    <row r="164" spans="1:9" ht="39.950000000000003" customHeight="1">
      <c r="A164" s="57">
        <f>COUNTIF($C$1:C164,C164)+1</f>
        <v>25</v>
      </c>
      <c r="B164" s="57" t="str">
        <f t="shared" si="2"/>
        <v>(L2T3)C</v>
      </c>
      <c r="C164" s="58" t="s">
        <v>13</v>
      </c>
      <c r="D164" s="52" t="str">
        <f ca="1">IFERROR(INDEX(Data!$A$10:$O$842,MATCH(CONCATENATE($C164,D$1,$B164),Data!$K$10:$K$842,0),15),"")</f>
        <v/>
      </c>
      <c r="E164" s="52" t="str">
        <f ca="1">IFERROR(INDEX(Data!$A$10:$O$842,MATCH(CONCATENATE($C164,E$1,$B164),Data!$K$10:$K$842,0),15),"")</f>
        <v>TE204(L2T3)C
702 --- MRR</v>
      </c>
      <c r="F164" s="52" t="str">
        <f ca="1">IFERROR(INDEX(Data!$A$10:$O$842,MATCH(CONCATENATE($C164,F$1,$B164),Data!$K$10:$K$842,0),15),"")</f>
        <v>TE204(L2T3)C
L-App --- MRR</v>
      </c>
      <c r="G164" s="52" t="str">
        <f ca="1">IFERROR(INDEX(Data!$A$10:$O$842,MATCH(CONCATENATE($C164,G$1,$B164),Data!$K$10:$K$842,0),15),"")</f>
        <v>TE204(L2T3)C
L-App --- MRR</v>
      </c>
      <c r="H164" s="52" t="str">
        <f ca="1">IFERROR(INDEX(Data!$A$10:$O$842,MATCH(CONCATENATE($C164,H$1,$B164),Data!$K$10:$K$842,0),15),"")</f>
        <v/>
      </c>
      <c r="I164" s="52" t="str">
        <f ca="1">IFERROR(INDEX(Data!$A$10:$O$842,MATCH(CONCATENATE($C164,I$1,$B164),Data!$K$10:$K$842,0),15),"")</f>
        <v/>
      </c>
    </row>
    <row r="165" spans="1:9" ht="39.950000000000003" customHeight="1">
      <c r="A165" s="57">
        <f>COUNTIF($C$1:C165,C165)+1</f>
        <v>25</v>
      </c>
      <c r="B165" s="57" t="str">
        <f t="shared" si="2"/>
        <v>(L2T3)C</v>
      </c>
      <c r="C165" s="58" t="s">
        <v>14</v>
      </c>
      <c r="D165" s="52" t="str">
        <f ca="1">IFERROR(INDEX(Data!$A$10:$O$842,MATCH(CONCATENATE($C165,D$1,$B165),Data!$K$10:$K$842,0),15),"")</f>
        <v>A&amp;M209(L2T3)C
301P --- MAN</v>
      </c>
      <c r="E165" s="52" t="str">
        <f ca="1">IFERROR(INDEX(Data!$A$10:$O$842,MATCH(CONCATENATE($C165,E$1,$B165),Data!$K$10:$K$842,0),15),"")</f>
        <v/>
      </c>
      <c r="F165" s="52" t="str">
        <f ca="1">IFERROR(INDEX(Data!$A$10:$O$842,MATCH(CONCATENATE($C165,F$1,$B165),Data!$K$10:$K$842,0),15),"")</f>
        <v/>
      </c>
      <c r="G165" s="52" t="str">
        <f ca="1">IFERROR(INDEX(Data!$A$10:$O$842,MATCH(CONCATENATE($C165,G$1,$B165),Data!$K$10:$K$842,0),15),"")</f>
        <v/>
      </c>
      <c r="H165" s="52" t="str">
        <f ca="1">IFERROR(INDEX(Data!$A$10:$O$842,MATCH(CONCATENATE($C165,H$1,$B165),Data!$K$10:$K$842,0),15),"")</f>
        <v>TE210(L2T3)C
L-mec --- SH</v>
      </c>
      <c r="I165" s="52" t="str">
        <f ca="1">IFERROR(INDEX(Data!$A$10:$O$842,MATCH(CONCATENATE($C165,I$1,$B165),Data!$K$10:$K$842,0),15),"")</f>
        <v>TE210(L2T3)C
L-mec --- SH</v>
      </c>
    </row>
    <row r="166" spans="1:9" ht="39.950000000000003" customHeight="1">
      <c r="A166" s="57">
        <f>COUNTIF($C$1:C166,C166)+1</f>
        <v>25</v>
      </c>
      <c r="B166" s="57" t="str">
        <f t="shared" si="2"/>
        <v>(L2T3)C</v>
      </c>
      <c r="C166" s="58" t="s">
        <v>15</v>
      </c>
      <c r="D166" s="52" t="str">
        <f ca="1">IFERROR(INDEX(Data!$A$10:$O$842,MATCH(CONCATENATE($C166,D$1,$B166),Data!$K$10:$K$842,0),15),"")</f>
        <v>TE204(L2T3)C
701 --- MRR</v>
      </c>
      <c r="E166" s="52" t="str">
        <f ca="1">IFERROR(INDEX(Data!$A$10:$O$842,MATCH(CONCATENATE($C166,E$1,$B166),Data!$K$10:$K$842,0),15),"")</f>
        <v/>
      </c>
      <c r="F166" s="52" t="str">
        <f ca="1">IFERROR(INDEX(Data!$A$10:$O$842,MATCH(CONCATENATE($C166,F$1,$B166),Data!$K$10:$K$842,0),15),"")</f>
        <v/>
      </c>
      <c r="G166" s="52" t="str">
        <f ca="1">IFERROR(INDEX(Data!$A$10:$O$842,MATCH(CONCATENATE($C166,G$1,$B166),Data!$K$10:$K$842,0),15),"")</f>
        <v/>
      </c>
      <c r="H166" s="52" t="str">
        <f ca="1">IFERROR(INDEX(Data!$A$10:$O$842,MATCH(CONCATENATE($C166,H$1,$B166),Data!$K$10:$K$842,0),15),"")</f>
        <v/>
      </c>
      <c r="I166" s="52" t="str">
        <f ca="1">IFERROR(INDEX(Data!$A$10:$O$842,MATCH(CONCATENATE($C166,I$1,$B166),Data!$K$10:$K$842,0),15),"")</f>
        <v/>
      </c>
    </row>
    <row r="167" spans="1:9" ht="39.950000000000003" customHeight="1">
      <c r="A167" s="57">
        <f>COUNTIF($C$1:C167,C167)+1</f>
        <v>25</v>
      </c>
      <c r="B167" s="57" t="str">
        <f t="shared" si="2"/>
        <v>(L2T3)C</v>
      </c>
      <c r="C167" s="58" t="s">
        <v>16</v>
      </c>
      <c r="D167" s="52" t="str">
        <f ca="1">IFERROR(INDEX(Data!$A$10:$O$842,MATCH(CONCATENATE($C167,D$1,$B167),Data!$K$10:$K$842,0),15),"")</f>
        <v/>
      </c>
      <c r="E167" s="52" t="str">
        <f ca="1">IFERROR(INDEX(Data!$A$10:$O$842,MATCH(CONCATENATE($C167,E$1,$B167),Data!$K$10:$K$842,0),15),"")</f>
        <v/>
      </c>
      <c r="F167" s="52" t="str">
        <f ca="1">IFERROR(INDEX(Data!$A$10:$O$842,MATCH(CONCATENATE($C167,F$1,$B167),Data!$K$10:$K$842,0),15),"")</f>
        <v/>
      </c>
      <c r="G167" s="52" t="str">
        <f ca="1">IFERROR(INDEX(Data!$A$10:$O$842,MATCH(CONCATENATE($C167,G$1,$B167),Data!$K$10:$K$842,0),15),"")</f>
        <v/>
      </c>
      <c r="H167" s="52" t="str">
        <f ca="1">IFERROR(INDEX(Data!$A$10:$O$842,MATCH(CONCATENATE($C167,H$1,$B167),Data!$K$10:$K$842,0),15),"")</f>
        <v>TE210(L2T3)C
702 --- SH</v>
      </c>
      <c r="I167" s="52" t="str">
        <f ca="1">IFERROR(INDEX(Data!$A$10:$O$842,MATCH(CONCATENATE($C167,I$1,$B167),Data!$K$10:$K$842,0),15),"")</f>
        <v/>
      </c>
    </row>
    <row r="168" spans="1:9" ht="39.950000000000003" customHeight="1">
      <c r="A168" s="57">
        <f>COUNTIF($C$1:C168,C168)+1</f>
        <v>25</v>
      </c>
      <c r="B168" s="57" t="str">
        <f t="shared" si="2"/>
        <v>(L2T3)C</v>
      </c>
      <c r="C168" s="58" t="s">
        <v>17</v>
      </c>
      <c r="D168" s="52" t="str">
        <f ca="1">IFERROR(INDEX(Data!$A$10:$O$842,MATCH(CONCATENATE($C168,D$1,$B168),Data!$K$10:$K$842,0),15),"")</f>
        <v>BDS211(L2T3)C
711 --- AM</v>
      </c>
      <c r="E168" s="52" t="str">
        <f ca="1">IFERROR(INDEX(Data!$A$10:$O$842,MATCH(CONCATENATE($C168,E$1,$B168),Data!$K$10:$K$842,0),15),"")</f>
        <v>TE210(L2T3)C
701 --- SH</v>
      </c>
      <c r="F168" s="52" t="str">
        <f ca="1">IFERROR(INDEX(Data!$A$10:$O$842,MATCH(CONCATENATE($C168,F$1,$B168),Data!$K$10:$K$842,0),15),"")</f>
        <v/>
      </c>
      <c r="G168" s="52" t="str">
        <f ca="1">IFERROR(INDEX(Data!$A$10:$O$842,MATCH(CONCATENATE($C168,G$1,$B168),Data!$K$10:$K$842,0),15),"")</f>
        <v/>
      </c>
      <c r="H168" s="52" t="str">
        <f ca="1">IFERROR(INDEX(Data!$A$10:$O$842,MATCH(CONCATENATE($C168,H$1,$B168),Data!$K$10:$K$842,0),15),"")</f>
        <v/>
      </c>
      <c r="I168" s="52" t="str">
        <f ca="1">IFERROR(INDEX(Data!$A$10:$O$842,MATCH(CONCATENATE($C168,I$1,$B168),Data!$K$10:$K$842,0),15),"")</f>
        <v/>
      </c>
    </row>
    <row r="169" spans="1:9" ht="39.950000000000003" customHeight="1">
      <c r="A169" s="59"/>
      <c r="B169" s="59"/>
      <c r="C169" s="58"/>
      <c r="D169" s="53"/>
      <c r="E169" s="53"/>
      <c r="F169" s="53"/>
      <c r="G169" s="53"/>
      <c r="H169" s="53"/>
      <c r="I169" s="53"/>
    </row>
    <row r="170" spans="1:9" ht="39.950000000000003" customHeight="1">
      <c r="A170" s="57">
        <f>COUNTIF($C$1:C170,C170)+1</f>
        <v>26</v>
      </c>
      <c r="B170" s="57" t="str">
        <f>VLOOKUP(A170,$K$4:$L$73,2,FALSE)</f>
        <v>(L2T3)D</v>
      </c>
      <c r="C170" s="58" t="s">
        <v>0</v>
      </c>
      <c r="D170" s="52" t="str">
        <f ca="1">IFERROR(INDEX(Data!$A$10:$O$842,MATCH(CONCATENATE($C170,D$1,$B170),Data!$K$10:$K$842,0),15),"")</f>
        <v>TE210(L2T3)D
L-mec --- SH</v>
      </c>
      <c r="E170" s="52" t="str">
        <f ca="1">IFERROR(INDEX(Data!$A$10:$O$842,MATCH(CONCATENATE($C170,E$1,$B170),Data!$K$10:$K$842,0),15),"")</f>
        <v>TE210(L2T3)D
L-mec --- SH</v>
      </c>
      <c r="F170" s="52" t="str">
        <f ca="1">IFERROR(INDEX(Data!$A$10:$O$842,MATCH(CONCATENATE($C170,F$1,$B170),Data!$K$10:$K$842,0),15),"")</f>
        <v/>
      </c>
      <c r="G170" s="52" t="str">
        <f ca="1">IFERROR(INDEX(Data!$A$10:$O$842,MATCH(CONCATENATE($C170,G$1,$B170),Data!$K$10:$K$842,0),15),"")</f>
        <v>BDS211(L2T3)D
701 --- MI</v>
      </c>
      <c r="H170" s="52" t="str">
        <f ca="1">IFERROR(INDEX(Data!$A$10:$O$842,MATCH(CONCATENATE($C170,H$1,$B170),Data!$K$10:$K$842,0),15),"")</f>
        <v>TE210(L2T3)D
707 --- RT</v>
      </c>
      <c r="I170" s="52" t="str">
        <f ca="1">IFERROR(INDEX(Data!$A$10:$O$842,MATCH(CONCATENATE($C170,I$1,$B170),Data!$K$10:$K$842,0),15),"")</f>
        <v/>
      </c>
    </row>
    <row r="171" spans="1:9" ht="39.950000000000003" customHeight="1">
      <c r="A171" s="57">
        <f>COUNTIF($C$1:C171,C171)+1</f>
        <v>26</v>
      </c>
      <c r="B171" s="57" t="str">
        <f t="shared" si="2"/>
        <v>(L2T3)D</v>
      </c>
      <c r="C171" s="58" t="s">
        <v>13</v>
      </c>
      <c r="D171" s="52" t="str">
        <f ca="1">IFERROR(INDEX(Data!$A$10:$O$842,MATCH(CONCATENATE($C171,D$1,$B171),Data!$K$10:$K$842,0),15),"")</f>
        <v/>
      </c>
      <c r="E171" s="52" t="str">
        <f ca="1">IFERROR(INDEX(Data!$A$10:$O$842,MATCH(CONCATENATE($C171,E$1,$B171),Data!$K$10:$K$842,0),15),"")</f>
        <v/>
      </c>
      <c r="F171" s="52" t="str">
        <f ca="1">IFERROR(INDEX(Data!$A$10:$O$842,MATCH(CONCATENATE($C171,F$1,$B171),Data!$K$10:$K$842,0),15),"")</f>
        <v/>
      </c>
      <c r="G171" s="52" t="str">
        <f ca="1">IFERROR(INDEX(Data!$A$10:$O$842,MATCH(CONCATENATE($C171,G$1,$B171),Data!$K$10:$K$842,0),15),"")</f>
        <v/>
      </c>
      <c r="H171" s="52" t="str">
        <f ca="1">IFERROR(INDEX(Data!$A$10:$O$842,MATCH(CONCATENATE($C171,H$1,$B171),Data!$K$10:$K$842,0),15),"")</f>
        <v/>
      </c>
      <c r="I171" s="52" t="str">
        <f ca="1">IFERROR(INDEX(Data!$A$10:$O$842,MATCH(CONCATENATE($C171,I$1,$B171),Data!$K$10:$K$842,0),15),"")</f>
        <v/>
      </c>
    </row>
    <row r="172" spans="1:9" ht="39.950000000000003" customHeight="1">
      <c r="A172" s="57">
        <f>COUNTIF($C$1:C172,C172)+1</f>
        <v>26</v>
      </c>
      <c r="B172" s="57" t="str">
        <f t="shared" si="2"/>
        <v>(L2T3)D</v>
      </c>
      <c r="C172" s="58" t="s">
        <v>14</v>
      </c>
      <c r="D172" s="52" t="str">
        <f ca="1">IFERROR(INDEX(Data!$A$10:$O$842,MATCH(CONCATENATE($C172,D$1,$B172),Data!$K$10:$K$842,0),15),"")</f>
        <v/>
      </c>
      <c r="E172" s="52" t="str">
        <f ca="1">IFERROR(INDEX(Data!$A$10:$O$842,MATCH(CONCATENATE($C172,E$1,$B172),Data!$K$10:$K$842,0),15),"")</f>
        <v>TE204(L2T3)D
703 --- MRR</v>
      </c>
      <c r="F172" s="52" t="str">
        <f ca="1">IFERROR(INDEX(Data!$A$10:$O$842,MATCH(CONCATENATE($C172,F$1,$B172),Data!$K$10:$K$842,0),15),"")</f>
        <v>TE204(L2T3)D
L-App --- MRR</v>
      </c>
      <c r="G172" s="52" t="str">
        <f ca="1">IFERROR(INDEX(Data!$A$10:$O$842,MATCH(CONCATENATE($C172,G$1,$B172),Data!$K$10:$K$842,0),15),"")</f>
        <v>TE204(L2T3)D
L-App --- MRR</v>
      </c>
      <c r="H172" s="52" t="str">
        <f ca="1">IFERROR(INDEX(Data!$A$10:$O$842,MATCH(CONCATENATE($C172,H$1,$B172),Data!$K$10:$K$842,0),15),"")</f>
        <v/>
      </c>
      <c r="I172" s="52" t="str">
        <f ca="1">IFERROR(INDEX(Data!$A$10:$O$842,MATCH(CONCATENATE($C172,I$1,$B172),Data!$K$10:$K$842,0),15),"")</f>
        <v/>
      </c>
    </row>
    <row r="173" spans="1:9" ht="39.950000000000003" customHeight="1">
      <c r="A173" s="57">
        <f>COUNTIF($C$1:C173,C173)+1</f>
        <v>26</v>
      </c>
      <c r="B173" s="57" t="str">
        <f t="shared" si="2"/>
        <v>(L2T3)D</v>
      </c>
      <c r="C173" s="58" t="s">
        <v>15</v>
      </c>
      <c r="D173" s="52" t="str">
        <f ca="1">IFERROR(INDEX(Data!$A$10:$O$842,MATCH(CONCATENATE($C173,D$1,$B173),Data!$K$10:$K$842,0),15),"")</f>
        <v>TE210(L2T3)D
703 --- RT</v>
      </c>
      <c r="E173" s="52" t="str">
        <f ca="1">IFERROR(INDEX(Data!$A$10:$O$842,MATCH(CONCATENATE($C173,E$1,$B173),Data!$K$10:$K$842,0),15),"")</f>
        <v/>
      </c>
      <c r="F173" s="52" t="str">
        <f ca="1">IFERROR(INDEX(Data!$A$10:$O$842,MATCH(CONCATENATE($C173,F$1,$B173),Data!$K$10:$K$842,0),15),"")</f>
        <v>TE204(L2T3)D
701 --- MRR</v>
      </c>
      <c r="G173" s="52" t="str">
        <f ca="1">IFERROR(INDEX(Data!$A$10:$O$842,MATCH(CONCATENATE($C173,G$1,$B173),Data!$K$10:$K$842,0),15),"")</f>
        <v/>
      </c>
      <c r="H173" s="52" t="str">
        <f ca="1">IFERROR(INDEX(Data!$A$10:$O$842,MATCH(CONCATENATE($C173,H$1,$B173),Data!$K$10:$K$842,0),15),"")</f>
        <v/>
      </c>
      <c r="I173" s="52" t="str">
        <f ca="1">IFERROR(INDEX(Data!$A$10:$O$842,MATCH(CONCATENATE($C173,I$1,$B173),Data!$K$10:$K$842,0),15),"")</f>
        <v/>
      </c>
    </row>
    <row r="174" spans="1:9" ht="39.950000000000003" customHeight="1">
      <c r="A174" s="57">
        <f>COUNTIF($C$1:C174,C174)+1</f>
        <v>26</v>
      </c>
      <c r="B174" s="57" t="str">
        <f t="shared" si="2"/>
        <v>(L2T3)D</v>
      </c>
      <c r="C174" s="58" t="s">
        <v>16</v>
      </c>
      <c r="D174" s="52" t="str">
        <f ca="1">IFERROR(INDEX(Data!$A$10:$O$842,MATCH(CONCATENATE($C174,D$1,$B174),Data!$K$10:$K$842,0),15),"")</f>
        <v>A&amp;M209(L2T3)D
703 --- MAN</v>
      </c>
      <c r="E174" s="52" t="str">
        <f ca="1">IFERROR(INDEX(Data!$A$10:$O$842,MATCH(CONCATENATE($C174,E$1,$B174),Data!$K$10:$K$842,0),15),"")</f>
        <v/>
      </c>
      <c r="F174" s="52" t="str">
        <f ca="1">IFERROR(INDEX(Data!$A$10:$O$842,MATCH(CONCATENATE($C174,F$1,$B174),Data!$K$10:$K$842,0),15),"")</f>
        <v/>
      </c>
      <c r="G174" s="52" t="str">
        <f ca="1">IFERROR(INDEX(Data!$A$10:$O$842,MATCH(CONCATENATE($C174,G$1,$B174),Data!$K$10:$K$842,0),15),"")</f>
        <v/>
      </c>
      <c r="H174" s="52" t="str">
        <f ca="1">IFERROR(INDEX(Data!$A$10:$O$842,MATCH(CONCATENATE($C174,H$1,$B174),Data!$K$10:$K$842,0),15),"")</f>
        <v/>
      </c>
      <c r="I174" s="52" t="str">
        <f ca="1">IFERROR(INDEX(Data!$A$10:$O$842,MATCH(CONCATENATE($C174,I$1,$B174),Data!$K$10:$K$842,0),15),"")</f>
        <v/>
      </c>
    </row>
    <row r="175" spans="1:9" ht="39.950000000000003" customHeight="1">
      <c r="A175" s="57">
        <f>COUNTIF($C$1:C175,C175)+1</f>
        <v>26</v>
      </c>
      <c r="B175" s="57" t="str">
        <f t="shared" si="2"/>
        <v>(L2T3)D</v>
      </c>
      <c r="C175" s="58" t="s">
        <v>17</v>
      </c>
      <c r="D175" s="52" t="str">
        <f ca="1">IFERROR(INDEX(Data!$A$10:$O$842,MATCH(CONCATENATE($C175,D$1,$B175),Data!$K$10:$K$842,0),15),"")</f>
        <v/>
      </c>
      <c r="E175" s="52" t="str">
        <f ca="1">IFERROR(INDEX(Data!$A$10:$O$842,MATCH(CONCATENATE($C175,E$1,$B175),Data!$K$10:$K$842,0),15),"")</f>
        <v/>
      </c>
      <c r="F175" s="52" t="str">
        <f ca="1">IFERROR(INDEX(Data!$A$10:$O$842,MATCH(CONCATENATE($C175,F$1,$B175),Data!$K$10:$K$842,0),15),"")</f>
        <v/>
      </c>
      <c r="G175" s="52" t="str">
        <f ca="1">IFERROR(INDEX(Data!$A$10:$O$842,MATCH(CONCATENATE($C175,G$1,$B175),Data!$K$10:$K$842,0),15),"")</f>
        <v>A&amp;M209(L2T3)D
712 --- MAN</v>
      </c>
      <c r="H175" s="52" t="str">
        <f ca="1">IFERROR(INDEX(Data!$A$10:$O$842,MATCH(CONCATENATE($C175,H$1,$B175),Data!$K$10:$K$842,0),15),"")</f>
        <v>BDS211(L2T3)D
703 --- MI</v>
      </c>
      <c r="I175" s="52" t="str">
        <f ca="1">IFERROR(INDEX(Data!$A$10:$O$842,MATCH(CONCATENATE($C175,I$1,$B175),Data!$K$10:$K$842,0),15),"")</f>
        <v/>
      </c>
    </row>
    <row r="176" spans="1:9" ht="39.950000000000003" customHeight="1">
      <c r="A176" s="59"/>
      <c r="B176" s="59"/>
      <c r="C176" s="58"/>
      <c r="D176" s="53"/>
      <c r="E176" s="53"/>
      <c r="F176" s="53"/>
      <c r="G176" s="53"/>
      <c r="H176" s="53"/>
      <c r="I176" s="53"/>
    </row>
    <row r="177" spans="1:9" ht="39.950000000000003" customHeight="1">
      <c r="A177" s="57">
        <f>COUNTIF($C$1:C177,C177)+1</f>
        <v>27</v>
      </c>
      <c r="B177" s="57" t="str">
        <f>VLOOKUP(A177,$K$4:$L$73,2,FALSE)</f>
        <v>(L2T3)E</v>
      </c>
      <c r="C177" s="58" t="s">
        <v>0</v>
      </c>
      <c r="D177" s="52" t="str">
        <f ca="1">IFERROR(INDEX(Data!$A$10:$O$842,MATCH(CONCATENATE($C177,D$1,$B177),Data!$K$10:$K$842,0),15),"")</f>
        <v/>
      </c>
      <c r="E177" s="52" t="str">
        <f ca="1">IFERROR(INDEX(Data!$A$10:$O$842,MATCH(CONCATENATE($C177,E$1,$B177),Data!$K$10:$K$842,0),15),"")</f>
        <v/>
      </c>
      <c r="F177" s="52" t="str">
        <f ca="1">IFERROR(INDEX(Data!$A$10:$O$842,MATCH(CONCATENATE($C177,F$1,$B177),Data!$K$10:$K$842,0),15),"")</f>
        <v/>
      </c>
      <c r="G177" s="52" t="str">
        <f ca="1">IFERROR(INDEX(Data!$A$10:$O$842,MATCH(CONCATENATE($C177,G$1,$B177),Data!$K$10:$K$842,0),15),"")</f>
        <v/>
      </c>
      <c r="H177" s="52" t="str">
        <f ca="1">IFERROR(INDEX(Data!$A$10:$O$842,MATCH(CONCATENATE($C177,H$1,$B177),Data!$K$10:$K$842,0),15),"")</f>
        <v>BDS211(L2T3)E
706 --- FE</v>
      </c>
      <c r="I177" s="52" t="str">
        <f ca="1">IFERROR(INDEX(Data!$A$10:$O$842,MATCH(CONCATENATE($C177,I$1,$B177),Data!$K$10:$K$842,0),15),"")</f>
        <v/>
      </c>
    </row>
    <row r="178" spans="1:9" ht="39.950000000000003" customHeight="1">
      <c r="A178" s="57">
        <f>COUNTIF($C$1:C178,C178)+1</f>
        <v>27</v>
      </c>
      <c r="B178" s="57" t="str">
        <f t="shared" si="2"/>
        <v>(L2T3)E</v>
      </c>
      <c r="C178" s="58" t="s">
        <v>13</v>
      </c>
      <c r="D178" s="52" t="str">
        <f ca="1">IFERROR(INDEX(Data!$A$10:$O$842,MATCH(CONCATENATE($C178,D$1,$B178),Data!$K$10:$K$842,0),15),"")</f>
        <v>TE210(L2T3)E
L-mec --- NRD</v>
      </c>
      <c r="E178" s="52" t="str">
        <f ca="1">IFERROR(INDEX(Data!$A$10:$O$842,MATCH(CONCATENATE($C178,E$1,$B178),Data!$K$10:$K$842,0),15),"")</f>
        <v>TE210(L2T3)E
L-mec --- NRD</v>
      </c>
      <c r="F178" s="52" t="str">
        <f ca="1">IFERROR(INDEX(Data!$A$10:$O$842,MATCH(CONCATENATE($C178,F$1,$B178),Data!$K$10:$K$842,0),15),"")</f>
        <v/>
      </c>
      <c r="G178" s="52" t="str">
        <f ca="1">IFERROR(INDEX(Data!$A$10:$O$842,MATCH(CONCATENATE($C178,G$1,$B178),Data!$K$10:$K$842,0),15),"")</f>
        <v/>
      </c>
      <c r="H178" s="52" t="str">
        <f ca="1">IFERROR(INDEX(Data!$A$10:$O$842,MATCH(CONCATENATE($C178,H$1,$B178),Data!$K$10:$K$842,0),15),"")</f>
        <v/>
      </c>
      <c r="I178" s="52" t="str">
        <f ca="1">IFERROR(INDEX(Data!$A$10:$O$842,MATCH(CONCATENATE($C178,I$1,$B178),Data!$K$10:$K$842,0),15),"")</f>
        <v/>
      </c>
    </row>
    <row r="179" spans="1:9" ht="39.950000000000003" customHeight="1">
      <c r="A179" s="57">
        <f>COUNTIF($C$1:C179,C179)+1</f>
        <v>27</v>
      </c>
      <c r="B179" s="57" t="str">
        <f t="shared" si="2"/>
        <v>(L2T3)E</v>
      </c>
      <c r="C179" s="58" t="s">
        <v>14</v>
      </c>
      <c r="D179" s="52" t="str">
        <f ca="1">IFERROR(INDEX(Data!$A$10:$O$842,MATCH(CONCATENATE($C179,D$1,$B179),Data!$K$10:$K$842,0),15),"")</f>
        <v/>
      </c>
      <c r="E179" s="52" t="str">
        <f ca="1">IFERROR(INDEX(Data!$A$10:$O$842,MATCH(CONCATENATE($C179,E$1,$B179),Data!$K$10:$K$842,0),15),"")</f>
        <v/>
      </c>
      <c r="F179" s="52" t="str">
        <f ca="1">IFERROR(INDEX(Data!$A$10:$O$842,MATCH(CONCATENATE($C179,F$1,$B179),Data!$K$10:$K$842,0),15),"")</f>
        <v/>
      </c>
      <c r="G179" s="52" t="str">
        <f ca="1">IFERROR(INDEX(Data!$A$10:$O$842,MATCH(CONCATENATE($C179,G$1,$B179),Data!$K$10:$K$842,0),15),"")</f>
        <v/>
      </c>
      <c r="H179" s="52" t="str">
        <f ca="1">IFERROR(INDEX(Data!$A$10:$O$842,MATCH(CONCATENATE($C179,H$1,$B179),Data!$K$10:$K$842,0),15),"")</f>
        <v>TE204(L2T3)E
701 --- MIM</v>
      </c>
      <c r="I179" s="52" t="str">
        <f ca="1">IFERROR(INDEX(Data!$A$10:$O$842,MATCH(CONCATENATE($C179,I$1,$B179),Data!$K$10:$K$842,0),15),"")</f>
        <v/>
      </c>
    </row>
    <row r="180" spans="1:9" ht="39.950000000000003" customHeight="1">
      <c r="A180" s="57">
        <f>COUNTIF($C$1:C180,C180)+1</f>
        <v>27</v>
      </c>
      <c r="B180" s="57" t="str">
        <f t="shared" si="2"/>
        <v>(L2T3)E</v>
      </c>
      <c r="C180" s="58" t="s">
        <v>15</v>
      </c>
      <c r="D180" s="52" t="str">
        <f ca="1">IFERROR(INDEX(Data!$A$10:$O$842,MATCH(CONCATENATE($C180,D$1,$B180),Data!$K$10:$K$842,0),15),"")</f>
        <v/>
      </c>
      <c r="E180" s="52" t="str">
        <f ca="1">IFERROR(INDEX(Data!$A$10:$O$842,MATCH(CONCATENATE($C180,E$1,$B180),Data!$K$10:$K$842,0),15),"")</f>
        <v/>
      </c>
      <c r="F180" s="52" t="str">
        <f ca="1">IFERROR(INDEX(Data!$A$10:$O$842,MATCH(CONCATENATE($C180,F$1,$B180),Data!$K$10:$K$842,0),15),"")</f>
        <v>TE204 (L2T3)E
L-App --- MIM</v>
      </c>
      <c r="G180" s="52" t="str">
        <f ca="1">IFERROR(INDEX(Data!$A$10:$O$842,MATCH(CONCATENATE($C180,G$1,$B180),Data!$K$10:$K$842,0),15),"")</f>
        <v>TE204 (L2T3)E
L-App --- MIM</v>
      </c>
      <c r="H180" s="52" t="str">
        <f ca="1">IFERROR(INDEX(Data!$A$10:$O$842,MATCH(CONCATENATE($C180,H$1,$B180),Data!$K$10:$K$842,0),15),"")</f>
        <v>TE210(L2T3)E
703 --- NRD</v>
      </c>
      <c r="I180" s="52" t="str">
        <f ca="1">IFERROR(INDEX(Data!$A$10:$O$842,MATCH(CONCATENATE($C180,I$1,$B180),Data!$K$10:$K$842,0),15),"")</f>
        <v>TE204(L2T3)E
706 --- MIM</v>
      </c>
    </row>
    <row r="181" spans="1:9" ht="39.950000000000003" customHeight="1">
      <c r="A181" s="57">
        <f>COUNTIF($C$1:C181,C181)+1</f>
        <v>27</v>
      </c>
      <c r="B181" s="57" t="str">
        <f t="shared" si="2"/>
        <v>(L2T3)E</v>
      </c>
      <c r="C181" s="58" t="s">
        <v>16</v>
      </c>
      <c r="D181" s="52" t="str">
        <f ca="1">IFERROR(INDEX(Data!$A$10:$O$842,MATCH(CONCATENATE($C181,D$1,$B181),Data!$K$10:$K$842,0),15),"")</f>
        <v/>
      </c>
      <c r="E181" s="52" t="str">
        <f ca="1">IFERROR(INDEX(Data!$A$10:$O$842,MATCH(CONCATENATE($C181,E$1,$B181),Data!$K$10:$K$842,0),15),"")</f>
        <v/>
      </c>
      <c r="F181" s="52" t="str">
        <f ca="1">IFERROR(INDEX(Data!$A$10:$O$842,MATCH(CONCATENATE($C181,F$1,$B181),Data!$K$10:$K$842,0),15),"")</f>
        <v/>
      </c>
      <c r="G181" s="52" t="str">
        <f ca="1">IFERROR(INDEX(Data!$A$10:$O$842,MATCH(CONCATENATE($C181,G$1,$B181),Data!$K$10:$K$842,0),15),"")</f>
        <v/>
      </c>
      <c r="H181" s="52" t="str">
        <f ca="1">IFERROR(INDEX(Data!$A$10:$O$842,MATCH(CONCATENATE($C181,H$1,$B181),Data!$K$10:$K$842,0),15),"")</f>
        <v>A&amp;M209(L2T3)E
712 --- MAN</v>
      </c>
      <c r="I181" s="52" t="str">
        <f ca="1">IFERROR(INDEX(Data!$A$10:$O$842,MATCH(CONCATENATE($C181,I$1,$B181),Data!$K$10:$K$842,0),15),"")</f>
        <v/>
      </c>
    </row>
    <row r="182" spans="1:9" ht="39.950000000000003" customHeight="1">
      <c r="A182" s="57">
        <f>COUNTIF($C$1:C182,C182)+1</f>
        <v>27</v>
      </c>
      <c r="B182" s="57" t="str">
        <f t="shared" si="2"/>
        <v>(L2T3)E</v>
      </c>
      <c r="C182" s="58" t="s">
        <v>17</v>
      </c>
      <c r="D182" s="52" t="str">
        <f ca="1">IFERROR(INDEX(Data!$A$10:$O$842,MATCH(CONCATENATE($C182,D$1,$B182),Data!$K$10:$K$842,0),15),"")</f>
        <v>TE210(L2T3)E
704 --- NRD</v>
      </c>
      <c r="E182" s="52" t="str">
        <f ca="1">IFERROR(INDEX(Data!$A$10:$O$842,MATCH(CONCATENATE($C182,E$1,$B182),Data!$K$10:$K$842,0),15),"")</f>
        <v/>
      </c>
      <c r="F182" s="52" t="str">
        <f ca="1">IFERROR(INDEX(Data!$A$10:$O$842,MATCH(CONCATENATE($C182,F$1,$B182),Data!$K$10:$K$842,0),15),"")</f>
        <v/>
      </c>
      <c r="G182" s="52" t="str">
        <f ca="1">IFERROR(INDEX(Data!$A$10:$O$842,MATCH(CONCATENATE($C182,G$1,$B182),Data!$K$10:$K$842,0),15),"")</f>
        <v/>
      </c>
      <c r="H182" s="52" t="str">
        <f ca="1">IFERROR(INDEX(Data!$A$10:$O$842,MATCH(CONCATENATE($C182,H$1,$B182),Data!$K$10:$K$842,0),15),"")</f>
        <v>A&amp;M209(L2T3)E
712 --- MAN</v>
      </c>
      <c r="I182" s="52" t="str">
        <f ca="1">IFERROR(INDEX(Data!$A$10:$O$842,MATCH(CONCATENATE($C182,I$1,$B182),Data!$K$10:$K$842,0),15),"")</f>
        <v>BDS211(L2T3)E
706 --- FE</v>
      </c>
    </row>
    <row r="183" spans="1:9" ht="39.950000000000003" customHeight="1">
      <c r="A183" s="59"/>
      <c r="B183" s="59"/>
      <c r="C183" s="58"/>
      <c r="D183" s="53"/>
      <c r="E183" s="53"/>
      <c r="F183" s="53"/>
      <c r="G183" s="53"/>
      <c r="H183" s="53"/>
      <c r="I183" s="53"/>
    </row>
    <row r="184" spans="1:9" ht="39.950000000000003" customHeight="1">
      <c r="A184" s="57">
        <f>COUNTIF($C$1:C184,C184)+1</f>
        <v>28</v>
      </c>
      <c r="B184" s="57" t="str">
        <f>VLOOKUP(A184,$K$4:$L$73,2,FALSE)</f>
        <v>(L2T3)F</v>
      </c>
      <c r="C184" s="58" t="s">
        <v>0</v>
      </c>
      <c r="D184" s="52" t="str">
        <f ca="1">IFERROR(INDEX(Data!$A$10:$O$842,MATCH(CONCATENATE($C184,D$1,$B184),Data!$K$10:$K$842,0),15),"")</f>
        <v/>
      </c>
      <c r="E184" s="52" t="str">
        <f ca="1">IFERROR(INDEX(Data!$A$10:$O$842,MATCH(CONCATENATE($C184,E$1,$B184),Data!$K$10:$K$842,0),15),"")</f>
        <v/>
      </c>
      <c r="F184" s="52" t="str">
        <f ca="1">IFERROR(INDEX(Data!$A$10:$O$842,MATCH(CONCATENATE($C184,F$1,$B184),Data!$K$10:$K$842,0),15),"")</f>
        <v/>
      </c>
      <c r="G184" s="52" t="str">
        <f ca="1">IFERROR(INDEX(Data!$A$10:$O$842,MATCH(CONCATENATE($C184,G$1,$B184),Data!$K$10:$K$842,0),15),"")</f>
        <v/>
      </c>
      <c r="H184" s="52" t="str">
        <f ca="1">IFERROR(INDEX(Data!$A$10:$O$842,MATCH(CONCATENATE($C184,H$1,$B184),Data!$K$10:$K$842,0),15),"")</f>
        <v>A&amp;M209(L2T3)F
703 --- BBA</v>
      </c>
      <c r="I184" s="52" t="str">
        <f ca="1">IFERROR(INDEX(Data!$A$10:$O$842,MATCH(CONCATENATE($C184,I$1,$B184),Data!$K$10:$K$842,0),15),"")</f>
        <v>BDS211(L2T3)F
706 --- MI</v>
      </c>
    </row>
    <row r="185" spans="1:9" ht="39.950000000000003" customHeight="1">
      <c r="A185" s="57">
        <f>COUNTIF($C$1:C185,C185)+1</f>
        <v>28</v>
      </c>
      <c r="B185" s="57" t="str">
        <f t="shared" si="2"/>
        <v>(L2T3)F</v>
      </c>
      <c r="C185" s="58" t="s">
        <v>13</v>
      </c>
      <c r="D185" s="52" t="str">
        <f ca="1">IFERROR(INDEX(Data!$A$10:$O$842,MATCH(CONCATENATE($C185,D$1,$B185),Data!$K$10:$K$842,0),15),"")</f>
        <v/>
      </c>
      <c r="E185" s="52" t="str">
        <f ca="1">IFERROR(INDEX(Data!$A$10:$O$842,MATCH(CONCATENATE($C185,E$1,$B185),Data!$K$10:$K$842,0),15),"")</f>
        <v/>
      </c>
      <c r="F185" s="52" t="str">
        <f ca="1">IFERROR(INDEX(Data!$A$10:$O$842,MATCH(CONCATENATE($C185,F$1,$B185),Data!$K$10:$K$842,0),15),"")</f>
        <v/>
      </c>
      <c r="G185" s="52" t="str">
        <f ca="1">IFERROR(INDEX(Data!$A$10:$O$842,MATCH(CONCATENATE($C185,G$1,$B185),Data!$K$10:$K$842,0),15),"")</f>
        <v/>
      </c>
      <c r="H185" s="52" t="str">
        <f ca="1">IFERROR(INDEX(Data!$A$10:$O$842,MATCH(CONCATENATE($C185,H$1,$B185),Data!$K$10:$K$842,0),15),"")</f>
        <v/>
      </c>
      <c r="I185" s="52" t="str">
        <f ca="1">IFERROR(INDEX(Data!$A$10:$O$842,MATCH(CONCATENATE($C185,I$1,$B185),Data!$K$10:$K$842,0),15),"")</f>
        <v/>
      </c>
    </row>
    <row r="186" spans="1:9" ht="39.950000000000003" customHeight="1">
      <c r="A186" s="57">
        <f>COUNTIF($C$1:C186,C186)+1</f>
        <v>28</v>
      </c>
      <c r="B186" s="57" t="str">
        <f t="shared" si="2"/>
        <v>(L2T3)F</v>
      </c>
      <c r="C186" s="58" t="s">
        <v>14</v>
      </c>
      <c r="D186" s="52" t="str">
        <f ca="1">IFERROR(INDEX(Data!$A$10:$O$842,MATCH(CONCATENATE($C186,D$1,$B186),Data!$K$10:$K$842,0),15),"")</f>
        <v/>
      </c>
      <c r="E186" s="52" t="str">
        <f ca="1">IFERROR(INDEX(Data!$A$10:$O$842,MATCH(CONCATENATE($C186,E$1,$B186),Data!$K$10:$K$842,0),15),"")</f>
        <v/>
      </c>
      <c r="F186" s="52" t="str">
        <f ca="1">IFERROR(INDEX(Data!$A$10:$O$842,MATCH(CONCATENATE($C186,F$1,$B186),Data!$K$10:$K$842,0),15),"")</f>
        <v/>
      </c>
      <c r="G186" s="52" t="str">
        <f ca="1">IFERROR(INDEX(Data!$A$10:$O$842,MATCH(CONCATENATE($C186,G$1,$B186),Data!$K$10:$K$842,0),15),"")</f>
        <v/>
      </c>
      <c r="H186" s="52" t="str">
        <f ca="1">IFERROR(INDEX(Data!$A$10:$O$842,MATCH(CONCATENATE($C186,H$1,$B186),Data!$K$10:$K$842,0),15),"")</f>
        <v>A&amp;M209(L2T3)F
707 --- MAN</v>
      </c>
      <c r="I186" s="52" t="str">
        <f ca="1">IFERROR(INDEX(Data!$A$10:$O$842,MATCH(CONCATENATE($C186,I$1,$B186),Data!$K$10:$K$842,0),15),"")</f>
        <v/>
      </c>
    </row>
    <row r="187" spans="1:9" ht="39.950000000000003" customHeight="1">
      <c r="A187" s="57">
        <f>COUNTIF($C$1:C187,C187)+1</f>
        <v>28</v>
      </c>
      <c r="B187" s="57" t="str">
        <f t="shared" si="2"/>
        <v>(L2T3)F</v>
      </c>
      <c r="C187" s="58" t="s">
        <v>15</v>
      </c>
      <c r="D187" s="52" t="str">
        <f ca="1">IFERROR(INDEX(Data!$A$10:$O$842,MATCH(CONCATENATE($C187,D$1,$B187),Data!$K$10:$K$842,0),15),"")</f>
        <v/>
      </c>
      <c r="E187" s="52" t="str">
        <f ca="1">IFERROR(INDEX(Data!$A$10:$O$842,MATCH(CONCATENATE($C187,E$1,$B187),Data!$K$10:$K$842,0),15),"")</f>
        <v>TE204(L2T3)F
711 --- AMK</v>
      </c>
      <c r="F187" s="52" t="str">
        <f ca="1">IFERROR(INDEX(Data!$A$10:$O$842,MATCH(CONCATENATE($C187,F$1,$B187),Data!$K$10:$K$842,0),15),"")</f>
        <v/>
      </c>
      <c r="G187" s="52" t="str">
        <f ca="1">IFERROR(INDEX(Data!$A$10:$O$842,MATCH(CONCATENATE($C187,G$1,$B187),Data!$K$10:$K$842,0),15),"")</f>
        <v>TE210(L2T3)F
703 --- NRD</v>
      </c>
      <c r="H187" s="52" t="str">
        <f ca="1">IFERROR(INDEX(Data!$A$10:$O$842,MATCH(CONCATENATE($C187,H$1,$B187),Data!$K$10:$K$842,0),15),"")</f>
        <v/>
      </c>
      <c r="I187" s="52" t="str">
        <f ca="1">IFERROR(INDEX(Data!$A$10:$O$842,MATCH(CONCATENATE($C187,I$1,$B187),Data!$K$10:$K$842,0),15),"")</f>
        <v/>
      </c>
    </row>
    <row r="188" spans="1:9" ht="39.950000000000003" customHeight="1">
      <c r="A188" s="57">
        <f>COUNTIF($C$1:C188,C188)+1</f>
        <v>28</v>
      </c>
      <c r="B188" s="57" t="str">
        <f t="shared" si="2"/>
        <v>(L2T3)F</v>
      </c>
      <c r="C188" s="58" t="s">
        <v>16</v>
      </c>
      <c r="D188" s="52" t="str">
        <f ca="1">IFERROR(INDEX(Data!$A$10:$O$842,MATCH(CONCATENATE($C188,D$1,$B188),Data!$K$10:$K$842,0),15),"")</f>
        <v>TE204(L2T3)F
L-App --- AAM</v>
      </c>
      <c r="E188" s="52" t="str">
        <f ca="1">IFERROR(INDEX(Data!$A$10:$O$842,MATCH(CONCATENATE($C188,E$1,$B188),Data!$K$10:$K$842,0),15),"")</f>
        <v>TE204(L2T3)F
L-App --- AAM</v>
      </c>
      <c r="F188" s="52" t="str">
        <f ca="1">IFERROR(INDEX(Data!$A$10:$O$842,MATCH(CONCATENATE($C188,F$1,$B188),Data!$K$10:$K$842,0),15),"")</f>
        <v/>
      </c>
      <c r="G188" s="52" t="str">
        <f ca="1">IFERROR(INDEX(Data!$A$10:$O$842,MATCH(CONCATENATE($C188,G$1,$B188),Data!$K$10:$K$842,0),15),"")</f>
        <v/>
      </c>
      <c r="H188" s="52" t="str">
        <f ca="1">IFERROR(INDEX(Data!$A$10:$O$842,MATCH(CONCATENATE($C188,H$1,$B188),Data!$K$10:$K$842,0),15),"")</f>
        <v/>
      </c>
      <c r="I188" s="52" t="str">
        <f ca="1">IFERROR(INDEX(Data!$A$10:$O$842,MATCH(CONCATENATE($C188,I$1,$B188),Data!$K$10:$K$842,0),15),"")</f>
        <v/>
      </c>
    </row>
    <row r="189" spans="1:9" ht="39.950000000000003" customHeight="1">
      <c r="A189" s="57">
        <f>COUNTIF($C$1:C189,C189)+1</f>
        <v>28</v>
      </c>
      <c r="B189" s="57" t="str">
        <f t="shared" si="2"/>
        <v>(L2T3)F</v>
      </c>
      <c r="C189" s="58" t="s">
        <v>17</v>
      </c>
      <c r="D189" s="52" t="str">
        <f ca="1">IFERROR(INDEX(Data!$A$10:$O$842,MATCH(CONCATENATE($C189,D$1,$B189),Data!$K$10:$K$842,0),15),"")</f>
        <v>TE204(L2T3)F
301P --- AMK</v>
      </c>
      <c r="E189" s="52" t="str">
        <f ca="1">IFERROR(INDEX(Data!$A$10:$O$842,MATCH(CONCATENATE($C189,E$1,$B189),Data!$K$10:$K$842,0),15),"")</f>
        <v>TE210(L2T3)F
704 --- NRD</v>
      </c>
      <c r="F189" s="52" t="str">
        <f ca="1">IFERROR(INDEX(Data!$A$10:$O$842,MATCH(CONCATENATE($C189,F$1,$B189),Data!$K$10:$K$842,0),15),"")</f>
        <v/>
      </c>
      <c r="G189" s="52" t="str">
        <f ca="1">IFERROR(INDEX(Data!$A$10:$O$842,MATCH(CONCATENATE($C189,G$1,$B189),Data!$K$10:$K$842,0),15),"")</f>
        <v/>
      </c>
      <c r="H189" s="52" t="str">
        <f ca="1">IFERROR(INDEX(Data!$A$10:$O$842,MATCH(CONCATENATE($C189,H$1,$B189),Data!$K$10:$K$842,0),15),"")</f>
        <v/>
      </c>
      <c r="I189" s="52" t="str">
        <f ca="1">IFERROR(INDEX(Data!$A$10:$O$842,MATCH(CONCATENATE($C189,I$1,$B189),Data!$K$10:$K$842,0),15),"")</f>
        <v>BDS211(L2T3)F
702 --- MI</v>
      </c>
    </row>
    <row r="190" spans="1:9" ht="39.950000000000003" customHeight="1">
      <c r="A190" s="59"/>
      <c r="B190" s="59"/>
      <c r="C190" s="58"/>
      <c r="D190" s="53"/>
      <c r="E190" s="53"/>
      <c r="F190" s="53"/>
      <c r="G190" s="53"/>
      <c r="H190" s="53"/>
      <c r="I190" s="53"/>
    </row>
    <row r="191" spans="1:9" ht="39.950000000000003" customHeight="1">
      <c r="A191" s="57">
        <f>COUNTIF($C$1:C191,C191)+1</f>
        <v>29</v>
      </c>
      <c r="B191" s="57" t="str">
        <f>VLOOKUP(A191,$K$4:$L$73,2,FALSE)</f>
        <v>(L3T1)A</v>
      </c>
      <c r="C191" s="58" t="s">
        <v>0</v>
      </c>
      <c r="D191" s="52" t="str">
        <f ca="1">IFERROR(INDEX(Data!$A$10:$O$842,MATCH(CONCATENATE($C191,D$1,$B191),Data!$K$10:$K$842,0),15),"")</f>
        <v/>
      </c>
      <c r="E191" s="52" t="str">
        <f ca="1">IFERROR(INDEX(Data!$A$10:$O$842,MATCH(CONCATENATE($C191,E$1,$B191),Data!$K$10:$K$842,0),15),"")</f>
        <v/>
      </c>
      <c r="F191" s="52" t="str">
        <f ca="1">IFERROR(INDEX(Data!$A$10:$O$842,MATCH(CONCATENATE($C191,F$1,$B191),Data!$K$10:$K$842,0),15),"")</f>
        <v/>
      </c>
      <c r="G191" s="52" t="str">
        <f ca="1">IFERROR(INDEX(Data!$A$10:$O$842,MATCH(CONCATENATE($C191,G$1,$B191),Data!$K$10:$K$842,0),15),"")</f>
        <v/>
      </c>
      <c r="H191" s="52" t="str">
        <f ca="1">IFERROR(INDEX(Data!$A$10:$O$842,MATCH(CONCATENATE($C191,H$1,$B191),Data!$K$10:$K$842,0),15),"")</f>
        <v/>
      </c>
      <c r="I191" s="52" t="str">
        <f ca="1">IFERROR(INDEX(Data!$A$10:$O$842,MATCH(CONCATENATE($C191,I$1,$B191),Data!$K$10:$K$842,0),15),"")</f>
        <v/>
      </c>
    </row>
    <row r="192" spans="1:9" ht="39.950000000000003" customHeight="1">
      <c r="A192" s="57">
        <f>COUNTIF($C$1:C192,C192)+1</f>
        <v>29</v>
      </c>
      <c r="B192" s="57" t="str">
        <f t="shared" si="2"/>
        <v>(L3T1)A</v>
      </c>
      <c r="C192" s="58" t="s">
        <v>13</v>
      </c>
      <c r="D192" s="52" t="str">
        <f ca="1">IFERROR(INDEX(Data!$A$10:$O$842,MATCH(CONCATENATE($C192,D$1,$B192),Data!$K$10:$K$842,0),15),"")</f>
        <v/>
      </c>
      <c r="E192" s="52" t="str">
        <f ca="1">IFERROR(INDEX(Data!$A$10:$O$842,MATCH(CONCATENATE($C192,E$1,$B192),Data!$K$10:$K$842,0),15),"")</f>
        <v>TE305(L3T1)A
707 --- TAC</v>
      </c>
      <c r="F192" s="52" t="str">
        <f ca="1">IFERROR(INDEX(Data!$A$10:$O$842,MATCH(CONCATENATE($C192,F$1,$B192),Data!$K$10:$K$842,0),15),"")</f>
        <v>TE301 (L3T1)A
L-Yarn2 --- AHM</v>
      </c>
      <c r="G192" s="52" t="str">
        <f ca="1">IFERROR(INDEX(Data!$A$10:$O$842,MATCH(CONCATENATE($C192,G$1,$B192),Data!$K$10:$K$842,0),15),"")</f>
        <v>TE301 (L3T1)A
L-Yarn2 --- AHM</v>
      </c>
      <c r="H192" s="52" t="str">
        <f ca="1">IFERROR(INDEX(Data!$A$10:$O$842,MATCH(CONCATENATE($C192,H$1,$B192),Data!$K$10:$K$842,0),15),"")</f>
        <v>TE301 (L3T1)A
702 --- AHM</v>
      </c>
      <c r="I192" s="52" t="str">
        <f ca="1">IFERROR(INDEX(Data!$A$10:$O$842,MATCH(CONCATENATE($C192,I$1,$B192),Data!$K$10:$K$842,0),15),"")</f>
        <v/>
      </c>
    </row>
    <row r="193" spans="1:9" ht="39.950000000000003" customHeight="1">
      <c r="A193" s="57">
        <f>COUNTIF($C$1:C193,C193)+1</f>
        <v>29</v>
      </c>
      <c r="B193" s="57" t="str">
        <f t="shared" si="2"/>
        <v>(L3T1)A</v>
      </c>
      <c r="C193" s="58" t="s">
        <v>14</v>
      </c>
      <c r="D193" s="52" t="str">
        <f ca="1">IFERROR(INDEX(Data!$A$10:$O$842,MATCH(CONCATENATE($C193,D$1,$B193),Data!$K$10:$K$842,0),15),"")</f>
        <v>TE305(L3T1)A
704 --- SS1</v>
      </c>
      <c r="E193" s="52" t="str">
        <f ca="1">IFERROR(INDEX(Data!$A$10:$O$842,MATCH(CONCATENATE($C193,E$1,$B193),Data!$K$10:$K$842,0),15),"")</f>
        <v/>
      </c>
      <c r="F193" s="52" t="str">
        <f ca="1">IFERROR(INDEX(Data!$A$10:$O$842,MATCH(CONCATENATE($C193,F$1,$B193),Data!$K$10:$K$842,0),15),"")</f>
        <v/>
      </c>
      <c r="G193" s="52" t="str">
        <f ca="1">IFERROR(INDEX(Data!$A$10:$O$842,MATCH(CONCATENATE($C193,G$1,$B193),Data!$K$10:$K$842,0),15),"")</f>
        <v/>
      </c>
      <c r="H193" s="52" t="str">
        <f ca="1">IFERROR(INDEX(Data!$A$10:$O$842,MATCH(CONCATENATE($C193,H$1,$B193),Data!$K$10:$K$842,0),15),"")</f>
        <v/>
      </c>
      <c r="I193" s="52" t="str">
        <f ca="1">IFERROR(INDEX(Data!$A$10:$O$842,MATCH(CONCATENATE($C193,I$1,$B193),Data!$K$10:$K$842,0),15),"")</f>
        <v/>
      </c>
    </row>
    <row r="194" spans="1:9" ht="39.950000000000003" customHeight="1">
      <c r="A194" s="57">
        <f>COUNTIF($C$1:C194,C194)+1</f>
        <v>29</v>
      </c>
      <c r="B194" s="57" t="str">
        <f t="shared" si="2"/>
        <v>(L3T1)A</v>
      </c>
      <c r="C194" s="58" t="s">
        <v>15</v>
      </c>
      <c r="D194" s="52" t="str">
        <f ca="1">IFERROR(INDEX(Data!$A$10:$O$842,MATCH(CONCATENATE($C194,D$1,$B194),Data!$K$10:$K$842,0),15),"")</f>
        <v/>
      </c>
      <c r="E194" s="52" t="str">
        <f ca="1">IFERROR(INDEX(Data!$A$10:$O$842,MATCH(CONCATENATE($C194,E$1,$B194),Data!$K$10:$K$842,0),15),"")</f>
        <v>TE305(L3T1)A
702 --- TAC</v>
      </c>
      <c r="F194" s="52" t="str">
        <f ca="1">IFERROR(INDEX(Data!$A$10:$O$842,MATCH(CONCATENATE($C194,F$1,$B194),Data!$K$10:$K$842,0),15),"")</f>
        <v>TE305 (L3T1)A
L-QC1
709 --- TAC</v>
      </c>
      <c r="G194" s="52" t="str">
        <f ca="1">IFERROR(INDEX(Data!$A$10:$O$842,MATCH(CONCATENATE($C194,G$1,$B194),Data!$K$10:$K$842,0),15),"")</f>
        <v>TE305 (L3T1)A
L-QC1
709 --- TAC</v>
      </c>
      <c r="H194" s="52" t="str">
        <f ca="1">IFERROR(INDEX(Data!$A$10:$O$842,MATCH(CONCATENATE($C194,H$1,$B194),Data!$K$10:$K$842,0),15),"")</f>
        <v>TE302(L3T1)A
706 --- AI</v>
      </c>
      <c r="I194" s="52" t="str">
        <f ca="1">IFERROR(INDEX(Data!$A$10:$O$842,MATCH(CONCATENATE($C194,I$1,$B194),Data!$K$10:$K$842,0),15),"")</f>
        <v>TE301(L3T1)A
702 --- AHM</v>
      </c>
    </row>
    <row r="195" spans="1:9" ht="39.950000000000003" customHeight="1">
      <c r="A195" s="57">
        <f>COUNTIF($C$1:C195,C195)+1</f>
        <v>29</v>
      </c>
      <c r="B195" s="57" t="str">
        <f t="shared" ref="B195:B258" si="3">VLOOKUP(A195,$K$4:$L$73,2,FALSE)</f>
        <v>(L3T1)A</v>
      </c>
      <c r="C195" s="58" t="s">
        <v>16</v>
      </c>
      <c r="D195" s="52" t="str">
        <f ca="1">IFERROR(INDEX(Data!$A$10:$O$842,MATCH(CONCATENATE($C195,D$1,$B195),Data!$K$10:$K$842,0),15),"")</f>
        <v>TE302(L3T1)A
L-Fab --- AI</v>
      </c>
      <c r="E195" s="52" t="str">
        <f ca="1">IFERROR(INDEX(Data!$A$10:$O$842,MATCH(CONCATENATE($C195,E$1,$B195),Data!$K$10:$K$842,0),15),"")</f>
        <v>TE302(L3T1)A
L-Fab --- AI</v>
      </c>
      <c r="F195" s="52" t="str">
        <f ca="1">IFERROR(INDEX(Data!$A$10:$O$842,MATCH(CONCATENATE($C195,F$1,$B195),Data!$K$10:$K$842,0),15),"")</f>
        <v>TE302(L3T1)A
703 --- AI</v>
      </c>
      <c r="G195" s="52" t="str">
        <f ca="1">IFERROR(INDEX(Data!$A$10:$O$842,MATCH(CONCATENATE($C195,G$1,$B195),Data!$K$10:$K$842,0),15),"")</f>
        <v>TE306(L3T1)A
703 --- SS1</v>
      </c>
      <c r="H195" s="52" t="str">
        <f ca="1">IFERROR(INDEX(Data!$A$10:$O$842,MATCH(CONCATENATE($C195,H$1,$B195),Data!$K$10:$K$842,0),15),"")</f>
        <v/>
      </c>
      <c r="I195" s="52" t="str">
        <f ca="1">IFERROR(INDEX(Data!$A$10:$O$842,MATCH(CONCATENATE($C195,I$1,$B195),Data!$K$10:$K$842,0),15),"")</f>
        <v/>
      </c>
    </row>
    <row r="196" spans="1:9" ht="39.950000000000003" customHeight="1">
      <c r="A196" s="57">
        <f>COUNTIF($C$1:C196,C196)+1</f>
        <v>29</v>
      </c>
      <c r="B196" s="57" t="str">
        <f t="shared" si="3"/>
        <v>(L3T1)A</v>
      </c>
      <c r="C196" s="58" t="s">
        <v>17</v>
      </c>
      <c r="D196" s="52" t="str">
        <f ca="1">IFERROR(INDEX(Data!$A$10:$O$842,MATCH(CONCATENATE($C196,D$1,$B196),Data!$K$10:$K$842,0),15),"")</f>
        <v/>
      </c>
      <c r="E196" s="52" t="str">
        <f ca="1">IFERROR(INDEX(Data!$A$10:$O$842,MATCH(CONCATENATE($C196,E$1,$B196),Data!$K$10:$K$842,0),15),"")</f>
        <v/>
      </c>
      <c r="F196" s="52" t="str">
        <f ca="1">IFERROR(INDEX(Data!$A$10:$O$842,MATCH(CONCATENATE($C196,F$1,$B196),Data!$K$10:$K$842,0),15),"")</f>
        <v/>
      </c>
      <c r="G196" s="52" t="str">
        <f ca="1">IFERROR(INDEX(Data!$A$10:$O$842,MATCH(CONCATENATE($C196,G$1,$B196),Data!$K$10:$K$842,0),15),"")</f>
        <v/>
      </c>
      <c r="H196" s="52" t="str">
        <f ca="1">IFERROR(INDEX(Data!$A$10:$O$842,MATCH(CONCATENATE($C196,H$1,$B196),Data!$K$10:$K$842,0),15),"")</f>
        <v/>
      </c>
      <c r="I196" s="52" t="str">
        <f ca="1">IFERROR(INDEX(Data!$A$10:$O$842,MATCH(CONCATENATE($C196,I$1,$B196),Data!$K$10:$K$842,0),15),"")</f>
        <v/>
      </c>
    </row>
    <row r="197" spans="1:9" ht="39.950000000000003" customHeight="1">
      <c r="A197" s="59"/>
      <c r="B197" s="59"/>
      <c r="C197" s="58"/>
      <c r="D197" s="53"/>
      <c r="E197" s="53"/>
      <c r="F197" s="53"/>
      <c r="G197" s="53"/>
      <c r="H197" s="53"/>
      <c r="I197" s="53"/>
    </row>
    <row r="198" spans="1:9" ht="39.950000000000003" customHeight="1">
      <c r="A198" s="57">
        <f>COUNTIF($C$1:C198,C198)+1</f>
        <v>30</v>
      </c>
      <c r="B198" s="57" t="str">
        <f>VLOOKUP(A198,$K$4:$L$73,2,FALSE)</f>
        <v>(L3T1)B</v>
      </c>
      <c r="C198" s="58" t="s">
        <v>0</v>
      </c>
      <c r="D198" s="52" t="str">
        <f ca="1">IFERROR(INDEX(Data!$A$10:$O$842,MATCH(CONCATENATE($C198,D$1,$B198),Data!$K$10:$K$842,0),15),"")</f>
        <v/>
      </c>
      <c r="E198" s="52" t="str">
        <f ca="1">IFERROR(INDEX(Data!$A$10:$O$842,MATCH(CONCATENATE($C198,E$1,$B198),Data!$K$10:$K$842,0),15),"")</f>
        <v/>
      </c>
      <c r="F198" s="52" t="str">
        <f ca="1">IFERROR(INDEX(Data!$A$10:$O$842,MATCH(CONCATENATE($C198,F$1,$B198),Data!$K$10:$K$842,0),15),"")</f>
        <v/>
      </c>
      <c r="G198" s="52" t="str">
        <f ca="1">IFERROR(INDEX(Data!$A$10:$O$842,MATCH(CONCATENATE($C198,G$1,$B198),Data!$K$10:$K$842,0),15),"")</f>
        <v/>
      </c>
      <c r="H198" s="52" t="str">
        <f ca="1">IFERROR(INDEX(Data!$A$10:$O$842,MATCH(CONCATENATE($C198,H$1,$B198),Data!$K$10:$K$842,0),15),"")</f>
        <v/>
      </c>
      <c r="I198" s="52" t="str">
        <f ca="1">IFERROR(INDEX(Data!$A$10:$O$842,MATCH(CONCATENATE($C198,I$1,$B198),Data!$K$10:$K$842,0),15),"")</f>
        <v/>
      </c>
    </row>
    <row r="199" spans="1:9" ht="39.950000000000003" customHeight="1">
      <c r="A199" s="57">
        <f>COUNTIF($C$1:C199,C199)+1</f>
        <v>30</v>
      </c>
      <c r="B199" s="57" t="str">
        <f t="shared" si="3"/>
        <v>(L3T1)B</v>
      </c>
      <c r="C199" s="58" t="s">
        <v>13</v>
      </c>
      <c r="D199" s="52" t="str">
        <f ca="1">IFERROR(INDEX(Data!$A$10:$O$842,MATCH(CONCATENATE($C199,D$1,$B199),Data!$K$10:$K$842,0),15),"")</f>
        <v>TE302(L3T1)B
301P --- AG</v>
      </c>
      <c r="E199" s="52" t="str">
        <f ca="1">IFERROR(INDEX(Data!$A$10:$O$842,MATCH(CONCATENATE($C199,E$1,$B199),Data!$K$10:$K$842,0),15),"")</f>
        <v/>
      </c>
      <c r="F199" s="52" t="str">
        <f ca="1">IFERROR(INDEX(Data!$A$10:$O$842,MATCH(CONCATENATE($C199,F$1,$B199),Data!$K$10:$K$842,0),15),"")</f>
        <v>TE305(L3T1)B
707 --- TAC</v>
      </c>
      <c r="G199" s="52" t="str">
        <f ca="1">IFERROR(INDEX(Data!$A$10:$O$842,MATCH(CONCATENATE($C199,G$1,$B199),Data!$K$10:$K$842,0),15),"")</f>
        <v/>
      </c>
      <c r="H199" s="52" t="str">
        <f ca="1">IFERROR(INDEX(Data!$A$10:$O$842,MATCH(CONCATENATE($C199,H$1,$B199),Data!$K$10:$K$842,0),15),"")</f>
        <v/>
      </c>
      <c r="I199" s="52" t="str">
        <f ca="1">IFERROR(INDEX(Data!$A$10:$O$842,MATCH(CONCATENATE($C199,I$1,$B199),Data!$K$10:$K$842,0),15),"")</f>
        <v/>
      </c>
    </row>
    <row r="200" spans="1:9" ht="39.950000000000003" customHeight="1">
      <c r="A200" s="57">
        <f>COUNTIF($C$1:C200,C200)+1</f>
        <v>30</v>
      </c>
      <c r="B200" s="57" t="str">
        <f t="shared" si="3"/>
        <v>(L3T1)B</v>
      </c>
      <c r="C200" s="58" t="s">
        <v>14</v>
      </c>
      <c r="D200" s="52" t="str">
        <f ca="1">IFERROR(INDEX(Data!$A$10:$O$842,MATCH(CONCATENATE($C200,D$1,$B200),Data!$K$10:$K$842,0),15),"")</f>
        <v/>
      </c>
      <c r="E200" s="52" t="str">
        <f ca="1">IFERROR(INDEX(Data!$A$10:$O$842,MATCH(CONCATENATE($C200,E$1,$B200),Data!$K$10:$K$842,0),15),"")</f>
        <v/>
      </c>
      <c r="F200" s="52" t="str">
        <f ca="1">IFERROR(INDEX(Data!$A$10:$O$842,MATCH(CONCATENATE($C200,F$1,$B200),Data!$K$10:$K$842,0),15),"")</f>
        <v>TE306(L3T1)B
704 --- SS1</v>
      </c>
      <c r="G200" s="52" t="str">
        <f ca="1">IFERROR(INDEX(Data!$A$10:$O$842,MATCH(CONCATENATE($C200,G$1,$B200),Data!$K$10:$K$842,0),15),"")</f>
        <v>TE301(L3T1)B
702 --- AHM</v>
      </c>
      <c r="H200" s="52" t="str">
        <f ca="1">IFERROR(INDEX(Data!$A$10:$O$842,MATCH(CONCATENATE($C200,H$1,$B200),Data!$K$10:$K$842,0),15),"")</f>
        <v/>
      </c>
      <c r="I200" s="52" t="str">
        <f ca="1">IFERROR(INDEX(Data!$A$10:$O$842,MATCH(CONCATENATE($C200,I$1,$B200),Data!$K$10:$K$842,0),15),"")</f>
        <v/>
      </c>
    </row>
    <row r="201" spans="1:9" ht="39.950000000000003" customHeight="1">
      <c r="A201" s="57">
        <f>COUNTIF($C$1:C201,C201)+1</f>
        <v>30</v>
      </c>
      <c r="B201" s="57" t="str">
        <f t="shared" si="3"/>
        <v>(L3T1)B</v>
      </c>
      <c r="C201" s="58" t="s">
        <v>15</v>
      </c>
      <c r="D201" s="52" t="str">
        <f ca="1">IFERROR(INDEX(Data!$A$10:$O$842,MATCH(CONCATENATE($C201,D$1,$B201),Data!$K$10:$K$842,0),15),"")</f>
        <v/>
      </c>
      <c r="E201" s="52" t="str">
        <f ca="1">IFERROR(INDEX(Data!$A$10:$O$842,MATCH(CONCATENATE($C201,E$1,$B201),Data!$K$10:$K$842,0),15),"")</f>
        <v>TE302(L3T1)B
301P --- AG</v>
      </c>
      <c r="F201" s="52" t="str">
        <f ca="1">IFERROR(INDEX(Data!$A$10:$O$842,MATCH(CONCATENATE($C201,F$1,$B201),Data!$K$10:$K$842,0),15),"")</f>
        <v/>
      </c>
      <c r="G201" s="52" t="str">
        <f ca="1">IFERROR(INDEX(Data!$A$10:$O$842,MATCH(CONCATENATE($C201,G$1,$B201),Data!$K$10:$K$842,0),15),"")</f>
        <v/>
      </c>
      <c r="H201" s="52" t="str">
        <f ca="1">IFERROR(INDEX(Data!$A$10:$O$842,MATCH(CONCATENATE($C201,H$1,$B201),Data!$K$10:$K$842,0),15),"")</f>
        <v>TE301(L3T1)B
704 --- AHM</v>
      </c>
      <c r="I201" s="52" t="str">
        <f ca="1">IFERROR(INDEX(Data!$A$10:$O$842,MATCH(CONCATENATE($C201,I$1,$B201),Data!$K$10:$K$842,0),15),"")</f>
        <v/>
      </c>
    </row>
    <row r="202" spans="1:9" ht="39.950000000000003" customHeight="1">
      <c r="A202" s="57">
        <f>COUNTIF($C$1:C202,C202)+1</f>
        <v>30</v>
      </c>
      <c r="B202" s="57" t="str">
        <f t="shared" si="3"/>
        <v>(L3T1)B</v>
      </c>
      <c r="C202" s="58" t="s">
        <v>16</v>
      </c>
      <c r="D202" s="52" t="str">
        <f ca="1">IFERROR(INDEX(Data!$A$10:$O$842,MATCH(CONCATENATE($C202,D$1,$B202),Data!$K$10:$K$842,0),15),"")</f>
        <v/>
      </c>
      <c r="E202" s="52" t="str">
        <f ca="1">IFERROR(INDEX(Data!$A$10:$O$842,MATCH(CONCATENATE($C202,E$1,$B202),Data!$K$10:$K$842,0),15),"")</f>
        <v>TE306(L3T1)B
702 --- SS1</v>
      </c>
      <c r="F202" s="52" t="str">
        <f ca="1">IFERROR(INDEX(Data!$A$10:$O$842,MATCH(CONCATENATE($C202,F$1,$B202),Data!$K$10:$K$842,0),15),"")</f>
        <v>TE305 (L3T1)B
L-QC1
709 --- TAC</v>
      </c>
      <c r="G202" s="52" t="str">
        <f ca="1">IFERROR(INDEX(Data!$A$10:$O$842,MATCH(CONCATENATE($C202,G$1,$B202),Data!$K$10:$K$842,0),15),"")</f>
        <v>TE305 (L3T1)B
L-QC1
709 --- TAC</v>
      </c>
      <c r="H202" s="52" t="str">
        <f ca="1">IFERROR(INDEX(Data!$A$10:$O$842,MATCH(CONCATENATE($C202,H$1,$B202),Data!$K$10:$K$842,0),15),"")</f>
        <v>TE305(L3T1)B
704 --- TAC</v>
      </c>
      <c r="I202" s="52" t="str">
        <f ca="1">IFERROR(INDEX(Data!$A$10:$O$842,MATCH(CONCATENATE($C202,I$1,$B202),Data!$K$10:$K$842,0),15),"")</f>
        <v/>
      </c>
    </row>
    <row r="203" spans="1:9" ht="39.950000000000003" customHeight="1">
      <c r="A203" s="57">
        <f>COUNTIF($C$1:C203,C203)+1</f>
        <v>30</v>
      </c>
      <c r="B203" s="57" t="str">
        <f t="shared" si="3"/>
        <v>(L3T1)B</v>
      </c>
      <c r="C203" s="58" t="s">
        <v>17</v>
      </c>
      <c r="D203" s="52" t="str">
        <f ca="1">IFERROR(INDEX(Data!$A$10:$O$842,MATCH(CONCATENATE($C203,D$1,$B203),Data!$K$10:$K$842,0),15),"")</f>
        <v/>
      </c>
      <c r="E203" s="52" t="str">
        <f ca="1">IFERROR(INDEX(Data!$A$10:$O$842,MATCH(CONCATENATE($C203,E$1,$B203),Data!$K$10:$K$842,0),15),"")</f>
        <v/>
      </c>
      <c r="F203" s="52" t="str">
        <f ca="1">IFERROR(INDEX(Data!$A$10:$O$842,MATCH(CONCATENATE($C203,F$1,$B203),Data!$K$10:$K$842,0),15),"")</f>
        <v/>
      </c>
      <c r="G203" s="52" t="str">
        <f ca="1">IFERROR(INDEX(Data!$A$10:$O$842,MATCH(CONCATENATE($C203,G$1,$B203),Data!$K$10:$K$842,0),15),"")</f>
        <v/>
      </c>
      <c r="H203" s="52" t="str">
        <f ca="1">IFERROR(INDEX(Data!$A$10:$O$842,MATCH(CONCATENATE($C203,H$1,$B203),Data!$K$10:$K$842,0),15),"")</f>
        <v/>
      </c>
      <c r="I203" s="52" t="str">
        <f ca="1">IFERROR(INDEX(Data!$A$10:$O$842,MATCH(CONCATENATE($C203,I$1,$B203),Data!$K$10:$K$842,0),15),"")</f>
        <v/>
      </c>
    </row>
    <row r="204" spans="1:9" ht="39.950000000000003" customHeight="1">
      <c r="A204" s="59"/>
      <c r="B204" s="59"/>
      <c r="C204" s="58"/>
      <c r="D204" s="53"/>
      <c r="E204" s="53"/>
      <c r="F204" s="53"/>
      <c r="G204" s="53"/>
      <c r="H204" s="53"/>
      <c r="I204" s="53"/>
    </row>
    <row r="205" spans="1:9" ht="39.950000000000003" customHeight="1">
      <c r="A205" s="57">
        <f>COUNTIF($C$1:C205,C205)+1</f>
        <v>31</v>
      </c>
      <c r="B205" s="57" t="str">
        <f>VLOOKUP(A205,$K$4:$L$73,2,FALSE)</f>
        <v>(L3T1)C</v>
      </c>
      <c r="C205" s="58" t="s">
        <v>0</v>
      </c>
      <c r="D205" s="52" t="str">
        <f ca="1">IFERROR(INDEX(Data!$A$10:$O$842,MATCH(CONCATENATE($C205,D$1,$B205),Data!$K$10:$K$842,0),15),"")</f>
        <v/>
      </c>
      <c r="E205" s="52" t="str">
        <f ca="1">IFERROR(INDEX(Data!$A$10:$O$842,MATCH(CONCATENATE($C205,E$1,$B205),Data!$K$10:$K$842,0),15),"")</f>
        <v/>
      </c>
      <c r="F205" s="52" t="str">
        <f ca="1">IFERROR(INDEX(Data!$A$10:$O$842,MATCH(CONCATENATE($C205,F$1,$B205),Data!$K$10:$K$842,0),15),"")</f>
        <v/>
      </c>
      <c r="G205" s="52" t="str">
        <f ca="1">IFERROR(INDEX(Data!$A$10:$O$842,MATCH(CONCATENATE($C205,G$1,$B205),Data!$K$10:$K$842,0),15),"")</f>
        <v/>
      </c>
      <c r="H205" s="52" t="str">
        <f ca="1">IFERROR(INDEX(Data!$A$10:$O$842,MATCH(CONCATENATE($C205,H$1,$B205),Data!$K$10:$K$842,0),15),"")</f>
        <v/>
      </c>
      <c r="I205" s="52" t="str">
        <f ca="1">IFERROR(INDEX(Data!$A$10:$O$842,MATCH(CONCATENATE($C205,I$1,$B205),Data!$K$10:$K$842,0),15),"")</f>
        <v/>
      </c>
    </row>
    <row r="206" spans="1:9" ht="39.950000000000003" customHeight="1">
      <c r="A206" s="57">
        <f>COUNTIF($C$1:C206,C206)+1</f>
        <v>31</v>
      </c>
      <c r="B206" s="57" t="str">
        <f t="shared" si="3"/>
        <v>(L3T1)C</v>
      </c>
      <c r="C206" s="58" t="s">
        <v>13</v>
      </c>
      <c r="D206" s="52" t="str">
        <f ca="1">IFERROR(INDEX(Data!$A$10:$O$842,MATCH(CONCATENATE($C206,D$1,$B206),Data!$K$10:$K$842,0),15),"")</f>
        <v/>
      </c>
      <c r="E206" s="52" t="str">
        <f ca="1">IFERROR(INDEX(Data!$A$10:$O$842,MATCH(CONCATENATE($C206,E$1,$B206),Data!$K$10:$K$842,0),15),"")</f>
        <v>TE302(L3T1)C
304P --- AG</v>
      </c>
      <c r="F206" s="52" t="str">
        <f ca="1">IFERROR(INDEX(Data!$A$10:$O$842,MATCH(CONCATENATE($C206,F$1,$B206),Data!$K$10:$K$842,0),15),"")</f>
        <v/>
      </c>
      <c r="G206" s="52" t="str">
        <f ca="1">IFERROR(INDEX(Data!$A$10:$O$842,MATCH(CONCATENATE($C206,G$1,$B206),Data!$K$10:$K$842,0),15),"")</f>
        <v/>
      </c>
      <c r="H206" s="52" t="str">
        <f ca="1">IFERROR(INDEX(Data!$A$10:$O$842,MATCH(CONCATENATE($C206,H$1,$B206),Data!$K$10:$K$842,0),15),"")</f>
        <v/>
      </c>
      <c r="I206" s="52" t="str">
        <f ca="1">IFERROR(INDEX(Data!$A$10:$O$842,MATCH(CONCATENATE($C206,I$1,$B206),Data!$K$10:$K$842,0),15),"")</f>
        <v/>
      </c>
    </row>
    <row r="207" spans="1:9" ht="39.950000000000003" customHeight="1">
      <c r="A207" s="57">
        <f>COUNTIF($C$1:C207,C207)+1</f>
        <v>31</v>
      </c>
      <c r="B207" s="57" t="str">
        <f t="shared" si="3"/>
        <v>(L3T1)C</v>
      </c>
      <c r="C207" s="58" t="s">
        <v>14</v>
      </c>
      <c r="D207" s="52" t="str">
        <f ca="1">IFERROR(INDEX(Data!$A$10:$O$842,MATCH(CONCATENATE($C207,D$1,$B207),Data!$K$10:$K$842,0),15),"")</f>
        <v/>
      </c>
      <c r="E207" s="52" t="str">
        <f ca="1">IFERROR(INDEX(Data!$A$10:$O$842,MATCH(CONCATENATE($C207,E$1,$B207),Data!$K$10:$K$842,0),15),"")</f>
        <v>TE305(L3T1)C
707 --- TAC</v>
      </c>
      <c r="F207" s="52" t="str">
        <f ca="1">IFERROR(INDEX(Data!$A$10:$O$842,MATCH(CONCATENATE($C207,F$1,$B207),Data!$K$10:$K$842,0),15),"")</f>
        <v>TE305 (L3T1)C
L-QC1
709 --- TAC</v>
      </c>
      <c r="G207" s="52" t="str">
        <f ca="1">IFERROR(INDEX(Data!$A$10:$O$842,MATCH(CONCATENATE($C207,G$1,$B207),Data!$K$10:$K$842,0),15),"")</f>
        <v>TE305 (L3T1)C
L-QC1
709 --- TAC</v>
      </c>
      <c r="H207" s="52" t="str">
        <f ca="1">IFERROR(INDEX(Data!$A$10:$O$842,MATCH(CONCATENATE($C207,H$1,$B207),Data!$K$10:$K$842,0),15),"")</f>
        <v/>
      </c>
      <c r="I207" s="52" t="str">
        <f ca="1">IFERROR(INDEX(Data!$A$10:$O$842,MATCH(CONCATENATE($C207,I$1,$B207),Data!$K$10:$K$842,0),15),"")</f>
        <v/>
      </c>
    </row>
    <row r="208" spans="1:9" ht="39.950000000000003" customHeight="1">
      <c r="A208" s="57">
        <f>COUNTIF($C$1:C208,C208)+1</f>
        <v>31</v>
      </c>
      <c r="B208" s="57" t="str">
        <f t="shared" si="3"/>
        <v>(L3T1)C</v>
      </c>
      <c r="C208" s="58" t="s">
        <v>15</v>
      </c>
      <c r="D208" s="52" t="str">
        <f ca="1">IFERROR(INDEX(Data!$A$10:$O$842,MATCH(CONCATENATE($C208,D$1,$B208),Data!$K$10:$K$842,0),15),"")</f>
        <v>TE302(L3T1)C
301P --- AG</v>
      </c>
      <c r="E208" s="52" t="str">
        <f ca="1">IFERROR(INDEX(Data!$A$10:$O$842,MATCH(CONCATENATE($C208,E$1,$B208),Data!$K$10:$K$842,0),15),"")</f>
        <v/>
      </c>
      <c r="F208" s="52" t="str">
        <f ca="1">IFERROR(INDEX(Data!$A$10:$O$842,MATCH(CONCATENATE($C208,F$1,$B208),Data!$K$10:$K$842,0),15),"")</f>
        <v/>
      </c>
      <c r="G208" s="52" t="str">
        <f ca="1">IFERROR(INDEX(Data!$A$10:$O$842,MATCH(CONCATENATE($C208,G$1,$B208),Data!$K$10:$K$842,0),15),"")</f>
        <v/>
      </c>
      <c r="H208" s="52" t="str">
        <f ca="1">IFERROR(INDEX(Data!$A$10:$O$842,MATCH(CONCATENATE($C208,H$1,$B208),Data!$K$10:$K$842,0),15),"")</f>
        <v/>
      </c>
      <c r="I208" s="52" t="str">
        <f ca="1">IFERROR(INDEX(Data!$A$10:$O$842,MATCH(CONCATENATE($C208,I$1,$B208),Data!$K$10:$K$842,0),15),"")</f>
        <v/>
      </c>
    </row>
    <row r="209" spans="1:9" ht="39.950000000000003" customHeight="1">
      <c r="A209" s="57">
        <f>COUNTIF($C$1:C209,C209)+1</f>
        <v>31</v>
      </c>
      <c r="B209" s="57" t="str">
        <f t="shared" si="3"/>
        <v>(L3T1)C</v>
      </c>
      <c r="C209" s="58" t="s">
        <v>16</v>
      </c>
      <c r="D209" s="52" t="str">
        <f ca="1">IFERROR(INDEX(Data!$A$10:$O$842,MATCH(CONCATENATE($C209,D$1,$B209),Data!$K$10:$K$842,0),15),"")</f>
        <v>TE306(L3T1)C
702 --- SS1</v>
      </c>
      <c r="E209" s="52" t="str">
        <f ca="1">IFERROR(INDEX(Data!$A$10:$O$842,MATCH(CONCATENATE($C209,E$1,$B209),Data!$K$10:$K$842,0),15),"")</f>
        <v>TE301(L3T1)C
706 --- AHM</v>
      </c>
      <c r="F209" s="52" t="str">
        <f ca="1">IFERROR(INDEX(Data!$A$10:$O$842,MATCH(CONCATENATE($C209,F$1,$B209),Data!$K$10:$K$842,0),15),"")</f>
        <v>TE302(L3T1)C
L-Fab --- AG</v>
      </c>
      <c r="G209" s="52" t="str">
        <f ca="1">IFERROR(INDEX(Data!$A$10:$O$842,MATCH(CONCATENATE($C209,G$1,$B209),Data!$K$10:$K$842,0),15),"")</f>
        <v>TE302(L3T1)C
L-Fab --- AG</v>
      </c>
      <c r="H209" s="52" t="str">
        <f ca="1">IFERROR(INDEX(Data!$A$10:$O$842,MATCH(CONCATENATE($C209,H$1,$B209),Data!$K$10:$K$842,0),15),"")</f>
        <v/>
      </c>
      <c r="I209" s="52" t="str">
        <f ca="1">IFERROR(INDEX(Data!$A$10:$O$842,MATCH(CONCATENATE($C209,I$1,$B209),Data!$K$10:$K$842,0),15),"")</f>
        <v/>
      </c>
    </row>
    <row r="210" spans="1:9" ht="39.950000000000003" customHeight="1">
      <c r="A210" s="57">
        <f>COUNTIF($C$1:C210,C210)+1</f>
        <v>31</v>
      </c>
      <c r="B210" s="57" t="str">
        <f t="shared" si="3"/>
        <v>(L3T1)C</v>
      </c>
      <c r="C210" s="58" t="s">
        <v>17</v>
      </c>
      <c r="D210" s="52" t="str">
        <f ca="1">IFERROR(INDEX(Data!$A$10:$O$842,MATCH(CONCATENATE($C210,D$1,$B210),Data!$K$10:$K$842,0),15),"")</f>
        <v>TE305(L3T1)C
702 --- SS1</v>
      </c>
      <c r="E210" s="52" t="str">
        <f ca="1">IFERROR(INDEX(Data!$A$10:$O$842,MATCH(CONCATENATE($C210,E$1,$B210),Data!$K$10:$K$842,0),15),"")</f>
        <v>TE305(L3T1)C
706 --- TAC</v>
      </c>
      <c r="F210" s="52" t="str">
        <f ca="1">IFERROR(INDEX(Data!$A$10:$O$842,MATCH(CONCATENATE($C210,F$1,$B210),Data!$K$10:$K$842,0),15),"")</f>
        <v>TE301(L3T1)C
L-Yarn2 --- AHM</v>
      </c>
      <c r="G210" s="52" t="str">
        <f ca="1">IFERROR(INDEX(Data!$A$10:$O$842,MATCH(CONCATENATE($C210,G$1,$B210),Data!$K$10:$K$842,0),15),"")</f>
        <v>TE301(L3T1)C
L-Yarn2 --- AHM</v>
      </c>
      <c r="H210" s="52" t="str">
        <f ca="1">IFERROR(INDEX(Data!$A$10:$O$842,MATCH(CONCATENATE($C210,H$1,$B210),Data!$K$10:$K$842,0),15),"")</f>
        <v/>
      </c>
      <c r="I210" s="52" t="str">
        <f ca="1">IFERROR(INDEX(Data!$A$10:$O$842,MATCH(CONCATENATE($C210,I$1,$B210),Data!$K$10:$K$842,0),15),"")</f>
        <v>TE301(L3T1)C
704 --- AHM</v>
      </c>
    </row>
    <row r="211" spans="1:9" ht="39.950000000000003" customHeight="1">
      <c r="A211" s="59"/>
      <c r="B211" s="59"/>
      <c r="C211" s="58"/>
      <c r="D211" s="53"/>
      <c r="E211" s="53"/>
      <c r="F211" s="53"/>
      <c r="G211" s="53"/>
      <c r="H211" s="53"/>
      <c r="I211" s="53"/>
    </row>
    <row r="212" spans="1:9" ht="39.950000000000003" customHeight="1">
      <c r="A212" s="57">
        <f>COUNTIF($C$1:C212,C212)+1</f>
        <v>32</v>
      </c>
      <c r="B212" s="57" t="str">
        <f>VLOOKUP(A212,$K$4:$L$73,2,FALSE)</f>
        <v>(L3T2)A</v>
      </c>
      <c r="C212" s="58" t="s">
        <v>0</v>
      </c>
      <c r="D212" s="52" t="str">
        <f ca="1">IFERROR(INDEX(Data!$A$10:$O$842,MATCH(CONCATENATE($C212,D$1,$B212),Data!$K$10:$K$842,0),15),"")</f>
        <v>TE306(L3T2)A
704 --- TM</v>
      </c>
      <c r="E212" s="52" t="str">
        <f ca="1">IFERROR(INDEX(Data!$A$10:$O$842,MATCH(CONCATENATE($C212,E$1,$B212),Data!$K$10:$K$842,0),15),"")</f>
        <v/>
      </c>
      <c r="F212" s="52" t="str">
        <f ca="1">IFERROR(INDEX(Data!$A$10:$O$842,MATCH(CONCATENATE($C212,F$1,$B212),Data!$K$10:$K$842,0),15),"")</f>
        <v>TE309(L3T2)A
703 --- MSB</v>
      </c>
      <c r="G212" s="52" t="str">
        <f ca="1">IFERROR(INDEX(Data!$A$10:$O$842,MATCH(CONCATENATE($C212,G$1,$B212),Data!$K$10:$K$842,0),15),"")</f>
        <v/>
      </c>
      <c r="H212" s="52" t="str">
        <f ca="1">IFERROR(INDEX(Data!$A$10:$O$842,MATCH(CONCATENATE($C212,H$1,$B212),Data!$K$10:$K$842,0),15),"")</f>
        <v/>
      </c>
      <c r="I212" s="52" t="str">
        <f ca="1">IFERROR(INDEX(Data!$A$10:$O$842,MATCH(CONCATENATE($C212,I$1,$B212),Data!$K$10:$K$842,0),15),"")</f>
        <v/>
      </c>
    </row>
    <row r="213" spans="1:9" ht="39.950000000000003" customHeight="1">
      <c r="A213" s="57">
        <f>COUNTIF($C$1:C213,C213)+1</f>
        <v>32</v>
      </c>
      <c r="B213" s="57" t="str">
        <f t="shared" si="3"/>
        <v>(L3T2)A</v>
      </c>
      <c r="C213" s="58" t="s">
        <v>13</v>
      </c>
      <c r="D213" s="52" t="str">
        <f ca="1">IFERROR(INDEX(Data!$A$10:$O$842,MATCH(CONCATENATE($C213,D$1,$B213),Data!$K$10:$K$842,0),15),"")</f>
        <v>TE306(L3T2)A
706 --- TM</v>
      </c>
      <c r="E213" s="52" t="str">
        <f ca="1">IFERROR(INDEX(Data!$A$10:$O$842,MATCH(CONCATENATE($C213,E$1,$B213),Data!$K$10:$K$842,0),15),"")</f>
        <v/>
      </c>
      <c r="F213" s="52" t="str">
        <f ca="1">IFERROR(INDEX(Data!$A$10:$O$842,MATCH(CONCATENATE($C213,F$1,$B213),Data!$K$10:$K$842,0),15),"")</f>
        <v>TE308 (L3T2)A
706 --- MAB</v>
      </c>
      <c r="G213" s="52" t="str">
        <f ca="1">IFERROR(INDEX(Data!$A$10:$O$842,MATCH(CONCATENATE($C213,G$1,$B213),Data!$K$10:$K$842,0),15),"")</f>
        <v/>
      </c>
      <c r="H213" s="52" t="str">
        <f ca="1">IFERROR(INDEX(Data!$A$10:$O$842,MATCH(CONCATENATE($C213,H$1,$B213),Data!$K$10:$K$842,0),15),"")</f>
        <v/>
      </c>
      <c r="I213" s="52" t="str">
        <f ca="1">IFERROR(INDEX(Data!$A$10:$O$842,MATCH(CONCATENATE($C213,I$1,$B213),Data!$K$10:$K$842,0),15),"")</f>
        <v/>
      </c>
    </row>
    <row r="214" spans="1:9" ht="39.950000000000003" customHeight="1">
      <c r="A214" s="57">
        <f>COUNTIF($C$1:C214,C214)+1</f>
        <v>32</v>
      </c>
      <c r="B214" s="57" t="str">
        <f t="shared" si="3"/>
        <v>(L3T2)A</v>
      </c>
      <c r="C214" s="58" t="s">
        <v>14</v>
      </c>
      <c r="D214" s="52" t="str">
        <f ca="1">IFERROR(INDEX(Data!$A$10:$O$842,MATCH(CONCATENATE($C214,D$1,$B214),Data!$K$10:$K$842,0),15),"")</f>
        <v>BDS307(L3T2)A
703 --- FHS</v>
      </c>
      <c r="E214" s="52" t="str">
        <f ca="1">IFERROR(INDEX(Data!$A$10:$O$842,MATCH(CONCATENATE($C214,E$1,$B214),Data!$K$10:$K$842,0),15),"")</f>
        <v/>
      </c>
      <c r="F214" s="52" t="str">
        <f ca="1">IFERROR(INDEX(Data!$A$10:$O$842,MATCH(CONCATENATE($C214,F$1,$B214),Data!$K$10:$K$842,0),15),"")</f>
        <v/>
      </c>
      <c r="G214" s="52" t="str">
        <f ca="1">IFERROR(INDEX(Data!$A$10:$O$842,MATCH(CONCATENATE($C214,G$1,$B214),Data!$K$10:$K$842,0),15),"")</f>
        <v/>
      </c>
      <c r="H214" s="52" t="str">
        <f ca="1">IFERROR(INDEX(Data!$A$10:$O$842,MATCH(CONCATENATE($C214,H$1,$B214),Data!$K$10:$K$842,0),15),"")</f>
        <v/>
      </c>
      <c r="I214" s="52" t="str">
        <f ca="1">IFERROR(INDEX(Data!$A$10:$O$842,MATCH(CONCATENATE($C214,I$1,$B214),Data!$K$10:$K$842,0),15),"")</f>
        <v>TE309(L3T2)A
701 --- MSB</v>
      </c>
    </row>
    <row r="215" spans="1:9" ht="39.950000000000003" customHeight="1">
      <c r="A215" s="57">
        <f>COUNTIF($C$1:C215,C215)+1</f>
        <v>32</v>
      </c>
      <c r="B215" s="57" t="str">
        <f t="shared" si="3"/>
        <v>(L3T2)A</v>
      </c>
      <c r="C215" s="58" t="s">
        <v>15</v>
      </c>
      <c r="D215" s="52" t="str">
        <f ca="1">IFERROR(INDEX(Data!$A$10:$O$842,MATCH(CONCATENATE($C215,D$1,$B215),Data!$K$10:$K$842,0),15),"")</f>
        <v/>
      </c>
      <c r="E215" s="52" t="str">
        <f ca="1">IFERROR(INDEX(Data!$A$10:$O$842,MATCH(CONCATENATE($C215,E$1,$B215),Data!$K$10:$K$842,0),15),"")</f>
        <v/>
      </c>
      <c r="F215" s="52" t="str">
        <f ca="1">IFERROR(INDEX(Data!$A$10:$O$842,MATCH(CONCATENATE($C215,F$1,$B215),Data!$K$10:$K$842,0),15),"")</f>
        <v/>
      </c>
      <c r="G215" s="52" t="str">
        <f ca="1">IFERROR(INDEX(Data!$A$10:$O$842,MATCH(CONCATENATE($C215,G$1,$B215),Data!$K$10:$K$842,0),15),"")</f>
        <v/>
      </c>
      <c r="H215" s="52" t="str">
        <f ca="1">IFERROR(INDEX(Data!$A$10:$O$842,MATCH(CONCATENATE($C215,H$1,$B215),Data!$K$10:$K$842,0),15),"")</f>
        <v/>
      </c>
      <c r="I215" s="52" t="str">
        <f ca="1">IFERROR(INDEX(Data!$A$10:$O$842,MATCH(CONCATENATE($C215,I$1,$B215),Data!$K$10:$K$842,0),15),"")</f>
        <v/>
      </c>
    </row>
    <row r="216" spans="1:9" ht="39.950000000000003" customHeight="1">
      <c r="A216" s="57">
        <f>COUNTIF($C$1:C216,C216)+1</f>
        <v>32</v>
      </c>
      <c r="B216" s="57" t="str">
        <f t="shared" si="3"/>
        <v>(L3T2)A</v>
      </c>
      <c r="C216" s="58" t="s">
        <v>16</v>
      </c>
      <c r="D216" s="52" t="str">
        <f ca="1">IFERROR(INDEX(Data!$A$10:$O$842,MATCH(CONCATENATE($C216,D$1,$B216),Data!$K$10:$K$842,0),15),"")</f>
        <v>BDS307(L3T2)A
701 --- FHS</v>
      </c>
      <c r="E216" s="52" t="str">
        <f ca="1">IFERROR(INDEX(Data!$A$10:$O$842,MATCH(CONCATENATE($C216,E$1,$B216),Data!$K$10:$K$842,0),15),"")</f>
        <v/>
      </c>
      <c r="F216" s="52" t="str">
        <f ca="1">IFERROR(INDEX(Data!$A$10:$O$842,MATCH(CONCATENATE($C216,F$1,$B216),Data!$K$10:$K$842,0),15),"")</f>
        <v/>
      </c>
      <c r="G216" s="52" t="str">
        <f ca="1">IFERROR(INDEX(Data!$A$10:$O$842,MATCH(CONCATENATE($C216,G$1,$B216),Data!$K$10:$K$842,0),15),"")</f>
        <v>TE308(L3T2)A
706 --- MAB</v>
      </c>
      <c r="H216" s="52" t="str">
        <f ca="1">IFERROR(INDEX(Data!$A$10:$O$842,MATCH(CONCATENATE($C216,H$1,$B216),Data!$K$10:$K$842,0),15),"")</f>
        <v>TE308 (L3T2)A
L-App --- MAB</v>
      </c>
      <c r="I216" s="52" t="str">
        <f ca="1">IFERROR(INDEX(Data!$A$10:$O$842,MATCH(CONCATENATE($C216,I$1,$B216),Data!$K$10:$K$842,0),15),"")</f>
        <v>TE308 (L3T2)A
L-App --- MAB</v>
      </c>
    </row>
    <row r="217" spans="1:9" ht="39.950000000000003" customHeight="1">
      <c r="A217" s="57">
        <f>COUNTIF($C$1:C217,C217)+1</f>
        <v>32</v>
      </c>
      <c r="B217" s="57" t="str">
        <f t="shared" si="3"/>
        <v>(L3T2)A</v>
      </c>
      <c r="C217" s="58" t="s">
        <v>17</v>
      </c>
      <c r="D217" s="52" t="str">
        <f ca="1">IFERROR(INDEX(Data!$A$10:$O$842,MATCH(CONCATENATE($C217,D$1,$B217),Data!$K$10:$K$842,0),15),"")</f>
        <v/>
      </c>
      <c r="E217" s="52" t="str">
        <f ca="1">IFERROR(INDEX(Data!$A$10:$O$842,MATCH(CONCATENATE($C217,E$1,$B217),Data!$K$10:$K$842,0),15),"")</f>
        <v/>
      </c>
      <c r="F217" s="52" t="str">
        <f ca="1">IFERROR(INDEX(Data!$A$10:$O$842,MATCH(CONCATENATE($C217,F$1,$B217),Data!$K$10:$K$842,0),15),"")</f>
        <v/>
      </c>
      <c r="G217" s="52" t="str">
        <f ca="1">IFERROR(INDEX(Data!$A$10:$O$842,MATCH(CONCATENATE($C217,G$1,$B217),Data!$K$10:$K$842,0),15),"")</f>
        <v/>
      </c>
      <c r="H217" s="52" t="str">
        <f ca="1">IFERROR(INDEX(Data!$A$10:$O$842,MATCH(CONCATENATE($C217,H$1,$B217),Data!$K$10:$K$842,0),15),"")</f>
        <v/>
      </c>
      <c r="I217" s="52" t="str">
        <f ca="1">IFERROR(INDEX(Data!$A$10:$O$842,MATCH(CONCATENATE($C217,I$1,$B217),Data!$K$10:$K$842,0),15),"")</f>
        <v/>
      </c>
    </row>
    <row r="218" spans="1:9" ht="39.950000000000003" customHeight="1">
      <c r="A218" s="59"/>
      <c r="B218" s="59"/>
      <c r="C218" s="58"/>
      <c r="D218" s="53"/>
      <c r="E218" s="53"/>
      <c r="F218" s="53"/>
      <c r="G218" s="53"/>
      <c r="H218" s="53"/>
      <c r="I218" s="53"/>
    </row>
    <row r="219" spans="1:9" ht="39.950000000000003" customHeight="1">
      <c r="A219" s="57">
        <f>COUNTIF($C$1:C219,C219)+1</f>
        <v>33</v>
      </c>
      <c r="B219" s="57" t="str">
        <f>VLOOKUP(A219,$K$4:$L$73,2,FALSE)</f>
        <v>(L3T2)B</v>
      </c>
      <c r="C219" s="58" t="s">
        <v>0</v>
      </c>
      <c r="D219" s="52" t="str">
        <f ca="1">IFERROR(INDEX(Data!$A$10:$O$842,MATCH(CONCATENATE($C219,D$1,$B219),Data!$K$10:$K$842,0),15),"")</f>
        <v>TE309(L3T2)B
702 --- MSB</v>
      </c>
      <c r="E219" s="52" t="str">
        <f ca="1">IFERROR(INDEX(Data!$A$10:$O$842,MATCH(CONCATENATE($C219,E$1,$B219),Data!$K$10:$K$842,0),15),"")</f>
        <v>TE306(L3T2)B
701 --- TM</v>
      </c>
      <c r="F219" s="52" t="str">
        <f ca="1">IFERROR(INDEX(Data!$A$10:$O$842,MATCH(CONCATENATE($C219,F$1,$B219),Data!$K$10:$K$842,0),15),"")</f>
        <v/>
      </c>
      <c r="G219" s="52" t="str">
        <f ca="1">IFERROR(INDEX(Data!$A$10:$O$842,MATCH(CONCATENATE($C219,G$1,$B219),Data!$K$10:$K$842,0),15),"")</f>
        <v/>
      </c>
      <c r="H219" s="52" t="str">
        <f ca="1">IFERROR(INDEX(Data!$A$10:$O$842,MATCH(CONCATENATE($C219,H$1,$B219),Data!$K$10:$K$842,0),15),"")</f>
        <v/>
      </c>
      <c r="I219" s="52" t="str">
        <f ca="1">IFERROR(INDEX(Data!$A$10:$O$842,MATCH(CONCATENATE($C219,I$1,$B219),Data!$K$10:$K$842,0),15),"")</f>
        <v/>
      </c>
    </row>
    <row r="220" spans="1:9" ht="39.950000000000003" customHeight="1">
      <c r="A220" s="57">
        <f>COUNTIF($C$1:C220,C220)+1</f>
        <v>33</v>
      </c>
      <c r="B220" s="57" t="str">
        <f t="shared" si="3"/>
        <v>(L3T2)B</v>
      </c>
      <c r="C220" s="58" t="s">
        <v>13</v>
      </c>
      <c r="D220" s="52" t="str">
        <f ca="1">IFERROR(INDEX(Data!$A$10:$O$842,MATCH(CONCATENATE($C220,D$1,$B220),Data!$K$10:$K$842,0),15),"")</f>
        <v/>
      </c>
      <c r="E220" s="52" t="str">
        <f ca="1">IFERROR(INDEX(Data!$A$10:$O$842,MATCH(CONCATENATE($C220,E$1,$B220),Data!$K$10:$K$842,0),15),"")</f>
        <v/>
      </c>
      <c r="F220" s="52" t="str">
        <f ca="1">IFERROR(INDEX(Data!$A$10:$O$842,MATCH(CONCATENATE($C220,F$1,$B220),Data!$K$10:$K$842,0),15),"")</f>
        <v/>
      </c>
      <c r="G220" s="52" t="str">
        <f ca="1">IFERROR(INDEX(Data!$A$10:$O$842,MATCH(CONCATENATE($C220,G$1,$B220),Data!$K$10:$K$842,0),15),"")</f>
        <v/>
      </c>
      <c r="H220" s="52" t="str">
        <f ca="1">IFERROR(INDEX(Data!$A$10:$O$842,MATCH(CONCATENATE($C220,H$1,$B220),Data!$K$10:$K$842,0),15),"")</f>
        <v/>
      </c>
      <c r="I220" s="52" t="str">
        <f ca="1">IFERROR(INDEX(Data!$A$10:$O$842,MATCH(CONCATENATE($C220,I$1,$B220),Data!$K$10:$K$842,0),15),"")</f>
        <v/>
      </c>
    </row>
    <row r="221" spans="1:9" ht="39.950000000000003" customHeight="1">
      <c r="A221" s="57">
        <f>COUNTIF($C$1:C221,C221)+1</f>
        <v>33</v>
      </c>
      <c r="B221" s="57" t="str">
        <f t="shared" si="3"/>
        <v>(L3T2)B</v>
      </c>
      <c r="C221" s="58" t="s">
        <v>14</v>
      </c>
      <c r="D221" s="52" t="str">
        <f ca="1">IFERROR(INDEX(Data!$A$10:$O$842,MATCH(CONCATENATE($C221,D$1,$B221),Data!$K$10:$K$842,0),15),"")</f>
        <v/>
      </c>
      <c r="E221" s="52" t="str">
        <f ca="1">IFERROR(INDEX(Data!$A$10:$O$842,MATCH(CONCATENATE($C221,E$1,$B221),Data!$K$10:$K$842,0),15),"")</f>
        <v/>
      </c>
      <c r="F221" s="52" t="str">
        <f ca="1">IFERROR(INDEX(Data!$A$10:$O$842,MATCH(CONCATENATE($C221,F$1,$B221),Data!$K$10:$K$842,0),15),"")</f>
        <v/>
      </c>
      <c r="G221" s="52" t="str">
        <f ca="1">IFERROR(INDEX(Data!$A$10:$O$842,MATCH(CONCATENATE($C221,G$1,$B221),Data!$K$10:$K$842,0),15),"")</f>
        <v>BDS307(L3T2)B
704 --- FHS</v>
      </c>
      <c r="H221" s="52" t="str">
        <f ca="1">IFERROR(INDEX(Data!$A$10:$O$842,MATCH(CONCATENATE($C221,H$1,$B221),Data!$K$10:$K$842,0),15),"")</f>
        <v/>
      </c>
      <c r="I221" s="52" t="str">
        <f ca="1">IFERROR(INDEX(Data!$A$10:$O$842,MATCH(CONCATENATE($C221,I$1,$B221),Data!$K$10:$K$842,0),15),"")</f>
        <v/>
      </c>
    </row>
    <row r="222" spans="1:9" ht="39.950000000000003" customHeight="1">
      <c r="A222" s="57">
        <f>COUNTIF($C$1:C222,C222)+1</f>
        <v>33</v>
      </c>
      <c r="B222" s="57" t="str">
        <f t="shared" si="3"/>
        <v>(L3T2)B</v>
      </c>
      <c r="C222" s="58" t="s">
        <v>15</v>
      </c>
      <c r="D222" s="52" t="str">
        <f ca="1">IFERROR(INDEX(Data!$A$10:$O$842,MATCH(CONCATENATE($C222,D$1,$B222),Data!$K$10:$K$842,0),15),"")</f>
        <v/>
      </c>
      <c r="E222" s="52" t="str">
        <f ca="1">IFERROR(INDEX(Data!$A$10:$O$842,MATCH(CONCATENATE($C222,E$1,$B222),Data!$K$10:$K$842,0),15),"")</f>
        <v/>
      </c>
      <c r="F222" s="52" t="str">
        <f ca="1">IFERROR(INDEX(Data!$A$10:$O$842,MATCH(CONCATENATE($C222,F$1,$B222),Data!$K$10:$K$842,0),15),"")</f>
        <v>TE309(L3T2)B
702 --- MSB</v>
      </c>
      <c r="G222" s="52" t="str">
        <f ca="1">IFERROR(INDEX(Data!$A$10:$O$842,MATCH(CONCATENATE($C222,G$1,$B222),Data!$K$10:$K$842,0),15),"")</f>
        <v>TE308 (L3T2)B
706 --- MAB</v>
      </c>
      <c r="H222" s="52" t="str">
        <f ca="1">IFERROR(INDEX(Data!$A$10:$O$842,MATCH(CONCATENATE($C222,H$1,$B222),Data!$K$10:$K$842,0),15),"")</f>
        <v>TE308 (L3T2)B
L-App --- MAB</v>
      </c>
      <c r="I222" s="52" t="str">
        <f ca="1">IFERROR(INDEX(Data!$A$10:$O$842,MATCH(CONCATENATE($C222,I$1,$B222),Data!$K$10:$K$842,0),15),"")</f>
        <v>TE308 (L3T2)B
L-App --- MAB</v>
      </c>
    </row>
    <row r="223" spans="1:9" ht="39.950000000000003" customHeight="1">
      <c r="A223" s="57">
        <f>COUNTIF($C$1:C223,C223)+1</f>
        <v>33</v>
      </c>
      <c r="B223" s="57" t="str">
        <f t="shared" si="3"/>
        <v>(L3T2)B</v>
      </c>
      <c r="C223" s="58" t="s">
        <v>16</v>
      </c>
      <c r="D223" s="52" t="str">
        <f ca="1">IFERROR(INDEX(Data!$A$10:$O$842,MATCH(CONCATENATE($C223,D$1,$B223),Data!$K$10:$K$842,0),15),"")</f>
        <v/>
      </c>
      <c r="E223" s="52" t="str">
        <f ca="1">IFERROR(INDEX(Data!$A$10:$O$842,MATCH(CONCATENATE($C223,E$1,$B223),Data!$K$10:$K$842,0),15),"")</f>
        <v/>
      </c>
      <c r="F223" s="52" t="str">
        <f ca="1">IFERROR(INDEX(Data!$A$10:$O$842,MATCH(CONCATENATE($C223,F$1,$B223),Data!$K$10:$K$842,0),15),"")</f>
        <v>TE308(L3T2)B
706 --- MAB</v>
      </c>
      <c r="G223" s="52" t="str">
        <f ca="1">IFERROR(INDEX(Data!$A$10:$O$842,MATCH(CONCATENATE($C223,G$1,$B223),Data!$K$10:$K$842,0),15),"")</f>
        <v/>
      </c>
      <c r="H223" s="52" t="str">
        <f ca="1">IFERROR(INDEX(Data!$A$10:$O$842,MATCH(CONCATENATE($C223,H$1,$B223),Data!$K$10:$K$842,0),15),"")</f>
        <v/>
      </c>
      <c r="I223" s="52" t="str">
        <f ca="1">IFERROR(INDEX(Data!$A$10:$O$842,MATCH(CONCATENATE($C223,I$1,$B223),Data!$K$10:$K$842,0),15),"")</f>
        <v/>
      </c>
    </row>
    <row r="224" spans="1:9" ht="39.950000000000003" customHeight="1">
      <c r="A224" s="57">
        <f>COUNTIF($C$1:C224,C224)+1</f>
        <v>33</v>
      </c>
      <c r="B224" s="57" t="str">
        <f t="shared" si="3"/>
        <v>(L3T2)B</v>
      </c>
      <c r="C224" s="58" t="s">
        <v>17</v>
      </c>
      <c r="D224" s="52" t="str">
        <f ca="1">IFERROR(INDEX(Data!$A$10:$O$842,MATCH(CONCATENATE($C224,D$1,$B224),Data!$K$10:$K$842,0),15),"")</f>
        <v>BDS307(L3T2)B
701 --- FHS</v>
      </c>
      <c r="E224" s="52" t="str">
        <f ca="1">IFERROR(INDEX(Data!$A$10:$O$842,MATCH(CONCATENATE($C224,E$1,$B224),Data!$K$10:$K$842,0),15),"")</f>
        <v>TE306(L3T2)B
705 --- TM</v>
      </c>
      <c r="F224" s="52" t="str">
        <f ca="1">IFERROR(INDEX(Data!$A$10:$O$842,MATCH(CONCATENATE($C224,F$1,$B224),Data!$K$10:$K$842,0),15),"")</f>
        <v/>
      </c>
      <c r="G224" s="52" t="str">
        <f ca="1">IFERROR(INDEX(Data!$A$10:$O$842,MATCH(CONCATENATE($C224,G$1,$B224),Data!$K$10:$K$842,0),15),"")</f>
        <v/>
      </c>
      <c r="H224" s="52" t="str">
        <f ca="1">IFERROR(INDEX(Data!$A$10:$O$842,MATCH(CONCATENATE($C224,H$1,$B224),Data!$K$10:$K$842,0),15),"")</f>
        <v/>
      </c>
      <c r="I224" s="52" t="str">
        <f ca="1">IFERROR(INDEX(Data!$A$10:$O$842,MATCH(CONCATENATE($C224,I$1,$B224),Data!$K$10:$K$842,0),15),"")</f>
        <v/>
      </c>
    </row>
    <row r="225" spans="1:9" ht="39.950000000000003" customHeight="1">
      <c r="A225" s="59"/>
      <c r="B225" s="59"/>
      <c r="C225" s="58"/>
      <c r="D225" s="53"/>
      <c r="E225" s="53"/>
      <c r="F225" s="53"/>
      <c r="G225" s="53"/>
      <c r="H225" s="53"/>
      <c r="I225" s="53"/>
    </row>
    <row r="226" spans="1:9" ht="39.950000000000003" customHeight="1">
      <c r="A226" s="57">
        <f>COUNTIF($C$1:C226,C226)+1</f>
        <v>34</v>
      </c>
      <c r="B226" s="57" t="str">
        <f>VLOOKUP(A226,$K$4:$L$73,2,FALSE)</f>
        <v>(L3T3)A</v>
      </c>
      <c r="C226" s="58" t="s">
        <v>0</v>
      </c>
      <c r="D226" s="52" t="str">
        <f ca="1">IFERROR(INDEX(Data!$A$10:$O$842,MATCH(CONCATENATE($C226,D$1,$B226),Data!$K$10:$K$842,0),15),"")</f>
        <v/>
      </c>
      <c r="E226" s="52" t="str">
        <f ca="1">IFERROR(INDEX(Data!$A$10:$O$842,MATCH(CONCATENATE($C226,E$1,$B226),Data!$K$10:$K$842,0),15),"")</f>
        <v/>
      </c>
      <c r="F226" s="52" t="str">
        <f ca="1">IFERROR(INDEX(Data!$A$10:$O$842,MATCH(CONCATENATE($C226,F$1,$B226),Data!$K$10:$K$842,0),15),"")</f>
        <v/>
      </c>
      <c r="G226" s="52" t="str">
        <f ca="1">IFERROR(INDEX(Data!$A$10:$O$842,MATCH(CONCATENATE($C226,G$1,$B226),Data!$K$10:$K$842,0),15),"")</f>
        <v/>
      </c>
      <c r="H226" s="52" t="str">
        <f ca="1">IFERROR(INDEX(Data!$A$10:$O$842,MATCH(CONCATENATE($C226,H$1,$B226),Data!$K$10:$K$842,0),15),"")</f>
        <v>BUC403(L3T3)A
304P --- SKM</v>
      </c>
      <c r="I226" s="52" t="str">
        <f ca="1">IFERROR(INDEX(Data!$A$10:$O$842,MATCH(CONCATENATE($C226,I$1,$B226),Data!$K$10:$K$842,0),15),"")</f>
        <v>BUC403(L3T3)A
304P --- SKM</v>
      </c>
    </row>
    <row r="227" spans="1:9" ht="39.950000000000003" customHeight="1">
      <c r="A227" s="57">
        <f>COUNTIF($C$1:C227,C227)+1</f>
        <v>34</v>
      </c>
      <c r="B227" s="57" t="str">
        <f t="shared" si="3"/>
        <v>(L3T3)A</v>
      </c>
      <c r="C227" s="58" t="s">
        <v>13</v>
      </c>
      <c r="D227" s="52" t="str">
        <f ca="1">IFERROR(INDEX(Data!$A$10:$O$842,MATCH(CONCATENATE($C227,D$1,$B227),Data!$K$10:$K$842,0),15),"")</f>
        <v/>
      </c>
      <c r="E227" s="52" t="str">
        <f ca="1">IFERROR(INDEX(Data!$A$10:$O$842,MATCH(CONCATENATE($C227,E$1,$B227),Data!$K$10:$K$842,0),15),"")</f>
        <v/>
      </c>
      <c r="F227" s="52" t="str">
        <f ca="1">IFERROR(INDEX(Data!$A$10:$O$842,MATCH(CONCATENATE($C227,F$1,$B227),Data!$K$10:$K$842,0),15),"")</f>
        <v/>
      </c>
      <c r="G227" s="52" t="str">
        <f ca="1">IFERROR(INDEX(Data!$A$10:$O$842,MATCH(CONCATENATE($C227,G$1,$B227),Data!$K$10:$K$842,0),15),"")</f>
        <v/>
      </c>
      <c r="H227" s="52" t="str">
        <f ca="1">IFERROR(INDEX(Data!$A$10:$O$842,MATCH(CONCATENATE($C227,H$1,$B227),Data!$K$10:$K$842,0),15),"")</f>
        <v/>
      </c>
      <c r="I227" s="52" t="str">
        <f ca="1">IFERROR(INDEX(Data!$A$10:$O$842,MATCH(CONCATENATE($C227,I$1,$B227),Data!$K$10:$K$842,0),15),"")</f>
        <v/>
      </c>
    </row>
    <row r="228" spans="1:9" ht="39.950000000000003" customHeight="1">
      <c r="A228" s="57">
        <f>COUNTIF($C$1:C228,C228)+1</f>
        <v>34</v>
      </c>
      <c r="B228" s="57" t="str">
        <f t="shared" si="3"/>
        <v>(L3T3)A</v>
      </c>
      <c r="C228" s="58" t="s">
        <v>14</v>
      </c>
      <c r="D228" s="52" t="str">
        <f ca="1">IFERROR(INDEX(Data!$A$10:$O$842,MATCH(CONCATENATE($C228,D$1,$B228),Data!$K$10:$K$842,0),15),"")</f>
        <v>TE402(L3T3)A
711 --- DMA</v>
      </c>
      <c r="E228" s="52" t="str">
        <f ca="1">IFERROR(INDEX(Data!$A$10:$O$842,MATCH(CONCATENATE($C228,E$1,$B228),Data!$K$10:$K$842,0),15),"")</f>
        <v>TE310(L3T3)A
705 --- SS</v>
      </c>
      <c r="F228" s="52" t="str">
        <f ca="1">IFERROR(INDEX(Data!$A$10:$O$842,MATCH(CONCATENATE($C228,F$1,$B228),Data!$K$10:$K$842,0),15),"")</f>
        <v/>
      </c>
      <c r="G228" s="52" t="str">
        <f ca="1">IFERROR(INDEX(Data!$A$10:$O$842,MATCH(CONCATENATE($C228,G$1,$B228),Data!$K$10:$K$842,0),15),"")</f>
        <v/>
      </c>
      <c r="H228" s="52" t="str">
        <f ca="1">IFERROR(INDEX(Data!$A$10:$O$842,MATCH(CONCATENATE($C228,H$1,$B228),Data!$K$10:$K$842,0),15),"")</f>
        <v/>
      </c>
      <c r="I228" s="52" t="str">
        <f ca="1">IFERROR(INDEX(Data!$A$10:$O$842,MATCH(CONCATENATE($C228,I$1,$B228),Data!$K$10:$K$842,0),15),"")</f>
        <v/>
      </c>
    </row>
    <row r="229" spans="1:9" ht="39.950000000000003" customHeight="1">
      <c r="A229" s="57">
        <f>COUNTIF($C$1:C229,C229)+1</f>
        <v>34</v>
      </c>
      <c r="B229" s="57" t="str">
        <f t="shared" si="3"/>
        <v>(L3T3)A</v>
      </c>
      <c r="C229" s="58" t="s">
        <v>15</v>
      </c>
      <c r="D229" s="52" t="str">
        <f ca="1">IFERROR(INDEX(Data!$A$10:$O$842,MATCH(CONCATENATE($C229,D$1,$B229),Data!$K$10:$K$842,0),15),"")</f>
        <v>TE310(L3T3)A
704 --- SS</v>
      </c>
      <c r="E229" s="52" t="str">
        <f ca="1">IFERROR(INDEX(Data!$A$10:$O$842,MATCH(CONCATENATE($C229,E$1,$B229),Data!$K$10:$K$842,0),15),"")</f>
        <v/>
      </c>
      <c r="F229" s="52" t="str">
        <f ca="1">IFERROR(INDEX(Data!$A$10:$O$842,MATCH(CONCATENATE($C229,F$1,$B229),Data!$K$10:$K$842,0),15),"")</f>
        <v>TE311(L3T3)A
301P --- SSS</v>
      </c>
      <c r="G229" s="52" t="str">
        <f ca="1">IFERROR(INDEX(Data!$A$10:$O$842,MATCH(CONCATENATE($C229,G$1,$B229),Data!$K$10:$K$842,0),15),"")</f>
        <v/>
      </c>
      <c r="H229" s="52" t="str">
        <f ca="1">IFERROR(INDEX(Data!$A$10:$O$842,MATCH(CONCATENATE($C229,H$1,$B229),Data!$K$10:$K$842,0),15),"")</f>
        <v>TE311(L3T3)A
L-QC1
709 --- SSS</v>
      </c>
      <c r="I229" s="52" t="str">
        <f ca="1">IFERROR(INDEX(Data!$A$10:$O$842,MATCH(CONCATENATE($C229,I$1,$B229),Data!$K$10:$K$842,0),15),"")</f>
        <v>TE311(L3T3)A
L-QC1
709 --- SSS</v>
      </c>
    </row>
    <row r="230" spans="1:9" ht="39.950000000000003" customHeight="1">
      <c r="A230" s="57">
        <f>COUNTIF($C$1:C230,C230)+1</f>
        <v>34</v>
      </c>
      <c r="B230" s="57" t="str">
        <f t="shared" si="3"/>
        <v>(L3T3)A</v>
      </c>
      <c r="C230" s="58" t="s">
        <v>16</v>
      </c>
      <c r="D230" s="52" t="str">
        <f ca="1">IFERROR(INDEX(Data!$A$10:$O$842,MATCH(CONCATENATE($C230,D$1,$B230),Data!$K$10:$K$842,0),15),"")</f>
        <v/>
      </c>
      <c r="E230" s="52" t="str">
        <f ca="1">IFERROR(INDEX(Data!$A$10:$O$842,MATCH(CONCATENATE($C230,E$1,$B230),Data!$K$10:$K$842,0),15),"")</f>
        <v>TE402(L3T3)A
707 --- DMA</v>
      </c>
      <c r="F230" s="52" t="str">
        <f ca="1">IFERROR(INDEX(Data!$A$10:$O$842,MATCH(CONCATENATE($C230,F$1,$B230),Data!$K$10:$K$842,0),15),"")</f>
        <v/>
      </c>
      <c r="G230" s="52" t="str">
        <f ca="1">IFERROR(INDEX(Data!$A$10:$O$842,MATCH(CONCATENATE($C230,G$1,$B230),Data!$K$10:$K$842,0),15),"")</f>
        <v/>
      </c>
      <c r="H230" s="52" t="str">
        <f ca="1">IFERROR(INDEX(Data!$A$10:$O$842,MATCH(CONCATENATE($C230,H$1,$B230),Data!$K$10:$K$842,0),15),"")</f>
        <v/>
      </c>
      <c r="I230" s="52" t="str">
        <f ca="1">IFERROR(INDEX(Data!$A$10:$O$842,MATCH(CONCATENATE($C230,I$1,$B230),Data!$K$10:$K$842,0),15),"")</f>
        <v/>
      </c>
    </row>
    <row r="231" spans="1:9" ht="39.950000000000003" customHeight="1">
      <c r="A231" s="57">
        <f>COUNTIF($C$1:C231,C231)+1</f>
        <v>34</v>
      </c>
      <c r="B231" s="57" t="str">
        <f t="shared" si="3"/>
        <v>(L3T3)A</v>
      </c>
      <c r="C231" s="58" t="s">
        <v>17</v>
      </c>
      <c r="D231" s="52" t="str">
        <f ca="1">IFERROR(INDEX(Data!$A$10:$O$842,MATCH(CONCATENATE($C231,D$1,$B231),Data!$K$10:$K$842,0),15),"")</f>
        <v/>
      </c>
      <c r="E231" s="52" t="str">
        <f ca="1">IFERROR(INDEX(Data!$A$10:$O$842,MATCH(CONCATENATE($C231,E$1,$B231),Data!$K$10:$K$842,0),15),"")</f>
        <v/>
      </c>
      <c r="F231" s="52" t="str">
        <f ca="1">IFERROR(INDEX(Data!$A$10:$O$842,MATCH(CONCATENATE($C231,F$1,$B231),Data!$K$10:$K$842,0),15),"")</f>
        <v/>
      </c>
      <c r="G231" s="52" t="str">
        <f ca="1">IFERROR(INDEX(Data!$A$10:$O$842,MATCH(CONCATENATE($C231,G$1,$B231),Data!$K$10:$K$842,0),15),"")</f>
        <v/>
      </c>
      <c r="H231" s="52" t="str">
        <f ca="1">IFERROR(INDEX(Data!$A$10:$O$842,MATCH(CONCATENATE($C231,H$1,$B231),Data!$K$10:$K$842,0),15),"")</f>
        <v/>
      </c>
      <c r="I231" s="52" t="str">
        <f ca="1">IFERROR(INDEX(Data!$A$10:$O$842,MATCH(CONCATENATE($C231,I$1,$B231),Data!$K$10:$K$842,0),15),"")</f>
        <v/>
      </c>
    </row>
    <row r="232" spans="1:9" ht="39.950000000000003" customHeight="1">
      <c r="A232" s="59"/>
      <c r="B232" s="59"/>
      <c r="C232" s="58"/>
      <c r="D232" s="53"/>
      <c r="E232" s="53"/>
      <c r="F232" s="53"/>
      <c r="G232" s="53"/>
      <c r="H232" s="53"/>
      <c r="I232" s="53"/>
    </row>
    <row r="233" spans="1:9" ht="39.950000000000003" customHeight="1">
      <c r="A233" s="57">
        <f>COUNTIF($C$1:C233,C233)+1</f>
        <v>35</v>
      </c>
      <c r="B233" s="57" t="str">
        <f>VLOOKUP(A233,$K$4:$L$73,2,FALSE)</f>
        <v>(L3T3)B</v>
      </c>
      <c r="C233" s="58" t="s">
        <v>0</v>
      </c>
      <c r="D233" s="52" t="str">
        <f ca="1">IFERROR(INDEX(Data!$A$10:$O$842,MATCH(CONCATENATE($C233,D$1,$B233),Data!$K$10:$K$842,0),15),"")</f>
        <v/>
      </c>
      <c r="E233" s="52" t="str">
        <f ca="1">IFERROR(INDEX(Data!$A$10:$O$842,MATCH(CONCATENATE($C233,E$1,$B233),Data!$K$10:$K$842,0),15),"")</f>
        <v/>
      </c>
      <c r="F233" s="52" t="str">
        <f ca="1">IFERROR(INDEX(Data!$A$10:$O$842,MATCH(CONCATENATE($C233,F$1,$B233),Data!$K$10:$K$842,0),15),"")</f>
        <v/>
      </c>
      <c r="G233" s="52" t="str">
        <f ca="1">IFERROR(INDEX(Data!$A$10:$O$842,MATCH(CONCATENATE($C233,G$1,$B233),Data!$K$10:$K$842,0),15),"")</f>
        <v/>
      </c>
      <c r="H233" s="52" t="str">
        <f ca="1">IFERROR(INDEX(Data!$A$10:$O$842,MATCH(CONCATENATE($C233,H$1,$B233),Data!$K$10:$K$842,0),15),"")</f>
        <v/>
      </c>
      <c r="I233" s="52" t="str">
        <f ca="1">IFERROR(INDEX(Data!$A$10:$O$842,MATCH(CONCATENATE($C233,I$1,$B233),Data!$K$10:$K$842,0),15),"")</f>
        <v/>
      </c>
    </row>
    <row r="234" spans="1:9" ht="39.950000000000003" customHeight="1">
      <c r="A234" s="57">
        <f>COUNTIF($C$1:C234,C234)+1</f>
        <v>35</v>
      </c>
      <c r="B234" s="57" t="str">
        <f t="shared" si="3"/>
        <v>(L3T3)B</v>
      </c>
      <c r="C234" s="58" t="s">
        <v>13</v>
      </c>
      <c r="D234" s="52" t="str">
        <f ca="1">IFERROR(INDEX(Data!$A$10:$O$842,MATCH(CONCATENATE($C234,D$1,$B234),Data!$K$10:$K$842,0),15),"")</f>
        <v>TE402(L3T3)B
701 --- DMA</v>
      </c>
      <c r="E234" s="52" t="str">
        <f ca="1">IFERROR(INDEX(Data!$A$10:$O$842,MATCH(CONCATENATE($C234,E$1,$B234),Data!$K$10:$K$842,0),15),"")</f>
        <v>TE402(L3T3)B
706 --- DMA</v>
      </c>
      <c r="F234" s="52" t="str">
        <f ca="1">IFERROR(INDEX(Data!$A$10:$O$842,MATCH(CONCATENATE($C234,F$1,$B234),Data!$K$10:$K$842,0),15),"")</f>
        <v>TE311(L3T3)B
L-Col --- SSS</v>
      </c>
      <c r="G234" s="52" t="str">
        <f ca="1">IFERROR(INDEX(Data!$A$10:$O$842,MATCH(CONCATENATE($C234,G$1,$B234),Data!$K$10:$K$842,0),15),"")</f>
        <v>TE311(L3T3)B
L-Col --- SSS</v>
      </c>
      <c r="H234" s="52" t="str">
        <f ca="1">IFERROR(INDEX(Data!$A$10:$O$842,MATCH(CONCATENATE($C234,H$1,$B234),Data!$K$10:$K$842,0),15),"")</f>
        <v>TE311(L3T3)B
301P --- SSS</v>
      </c>
      <c r="I234" s="52" t="str">
        <f ca="1">IFERROR(INDEX(Data!$A$10:$O$842,MATCH(CONCATENATE($C234,I$1,$B234),Data!$K$10:$K$842,0),15),"")</f>
        <v/>
      </c>
    </row>
    <row r="235" spans="1:9" ht="39.950000000000003" customHeight="1">
      <c r="A235" s="57">
        <f>COUNTIF($C$1:C235,C235)+1</f>
        <v>35</v>
      </c>
      <c r="B235" s="57" t="str">
        <f t="shared" si="3"/>
        <v>(L3T3)B</v>
      </c>
      <c r="C235" s="58" t="s">
        <v>14</v>
      </c>
      <c r="D235" s="52" t="str">
        <f ca="1">IFERROR(INDEX(Data!$A$10:$O$842,MATCH(CONCATENATE($C235,D$1,$B235),Data!$K$10:$K$842,0),15),"")</f>
        <v>TE310(L3T3)B
705 --- SS</v>
      </c>
      <c r="E235" s="52" t="str">
        <f ca="1">IFERROR(INDEX(Data!$A$10:$O$842,MATCH(CONCATENATE($C235,E$1,$B235),Data!$K$10:$K$842,0),15),"")</f>
        <v/>
      </c>
      <c r="F235" s="52" t="str">
        <f ca="1">IFERROR(INDEX(Data!$A$10:$O$842,MATCH(CONCATENATE($C235,F$1,$B235),Data!$K$10:$K$842,0),15),"")</f>
        <v>BUC403(L3T3)B
711 --- SH2</v>
      </c>
      <c r="G235" s="52" t="str">
        <f ca="1">IFERROR(INDEX(Data!$A$10:$O$842,MATCH(CONCATENATE($C235,G$1,$B235),Data!$K$10:$K$842,0),15),"")</f>
        <v/>
      </c>
      <c r="H235" s="52" t="str">
        <f ca="1">IFERROR(INDEX(Data!$A$10:$O$842,MATCH(CONCATENATE($C235,H$1,$B235),Data!$K$10:$K$842,0),15),"")</f>
        <v/>
      </c>
      <c r="I235" s="52" t="str">
        <f ca="1">IFERROR(INDEX(Data!$A$10:$O$842,MATCH(CONCATENATE($C235,I$1,$B235),Data!$K$10:$K$842,0),15),"")</f>
        <v/>
      </c>
    </row>
    <row r="236" spans="1:9" ht="39.950000000000003" customHeight="1">
      <c r="A236" s="57">
        <f>COUNTIF($C$1:C236,C236)+1</f>
        <v>35</v>
      </c>
      <c r="B236" s="57" t="str">
        <f t="shared" si="3"/>
        <v>(L3T3)B</v>
      </c>
      <c r="C236" s="58" t="s">
        <v>15</v>
      </c>
      <c r="D236" s="52" t="str">
        <f ca="1">IFERROR(INDEX(Data!$A$10:$O$842,MATCH(CONCATENATE($C236,D$1,$B236),Data!$K$10:$K$842,0),15),"")</f>
        <v/>
      </c>
      <c r="E236" s="52" t="str">
        <f ca="1">IFERROR(INDEX(Data!$A$10:$O$842,MATCH(CONCATENATE($C236,E$1,$B236),Data!$K$10:$K$842,0),15),"")</f>
        <v/>
      </c>
      <c r="F236" s="52" t="str">
        <f ca="1">IFERROR(INDEX(Data!$A$10:$O$842,MATCH(CONCATENATE($C236,F$1,$B236),Data!$K$10:$K$842,0),15),"")</f>
        <v/>
      </c>
      <c r="G236" s="52" t="str">
        <f ca="1">IFERROR(INDEX(Data!$A$10:$O$842,MATCH(CONCATENATE($C236,G$1,$B236),Data!$K$10:$K$842,0),15),"")</f>
        <v/>
      </c>
      <c r="H236" s="52" t="str">
        <f ca="1">IFERROR(INDEX(Data!$A$10:$O$842,MATCH(CONCATENATE($C236,H$1,$B236),Data!$K$10:$K$842,0),15),"")</f>
        <v/>
      </c>
      <c r="I236" s="52" t="str">
        <f ca="1">IFERROR(INDEX(Data!$A$10:$O$842,MATCH(CONCATENATE($C236,I$1,$B236),Data!$K$10:$K$842,0),15),"")</f>
        <v/>
      </c>
    </row>
    <row r="237" spans="1:9" ht="39.950000000000003" customHeight="1">
      <c r="A237" s="57">
        <f>COUNTIF($C$1:C237,C237)+1</f>
        <v>35</v>
      </c>
      <c r="B237" s="57" t="str">
        <f t="shared" si="3"/>
        <v>(L3T3)B</v>
      </c>
      <c r="C237" s="58" t="s">
        <v>16</v>
      </c>
      <c r="D237" s="52" t="str">
        <f ca="1">IFERROR(INDEX(Data!$A$10:$O$842,MATCH(CONCATENATE($C237,D$1,$B237),Data!$K$10:$K$842,0),15),"")</f>
        <v>TE310(L3T3)B
704 --- SS</v>
      </c>
      <c r="E237" s="52" t="str">
        <f ca="1">IFERROR(INDEX(Data!$A$10:$O$842,MATCH(CONCATENATE($C237,E$1,$B237),Data!$K$10:$K$842,0),15),"")</f>
        <v/>
      </c>
      <c r="F237" s="52" t="str">
        <f ca="1">IFERROR(INDEX(Data!$A$10:$O$842,MATCH(CONCATENATE($C237,F$1,$B237),Data!$K$10:$K$842,0),15),"")</f>
        <v/>
      </c>
      <c r="G237" s="52" t="str">
        <f ca="1">IFERROR(INDEX(Data!$A$10:$O$842,MATCH(CONCATENATE($C237,G$1,$B237),Data!$K$10:$K$842,0),15),"")</f>
        <v/>
      </c>
      <c r="H237" s="52" t="str">
        <f ca="1">IFERROR(INDEX(Data!$A$10:$O$842,MATCH(CONCATENATE($C237,H$1,$B237),Data!$K$10:$K$842,0),15),"")</f>
        <v/>
      </c>
      <c r="I237" s="52" t="str">
        <f ca="1">IFERROR(INDEX(Data!$A$10:$O$842,MATCH(CONCATENATE($C237,I$1,$B237),Data!$K$10:$K$842,0),15),"")</f>
        <v/>
      </c>
    </row>
    <row r="238" spans="1:9" ht="39.950000000000003" customHeight="1">
      <c r="A238" s="57">
        <f>COUNTIF($C$1:C238,C238)+1</f>
        <v>35</v>
      </c>
      <c r="B238" s="57" t="str">
        <f t="shared" si="3"/>
        <v>(L3T3)B</v>
      </c>
      <c r="C238" s="58" t="s">
        <v>17</v>
      </c>
      <c r="D238" s="52" t="str">
        <f ca="1">IFERROR(INDEX(Data!$A$10:$O$842,MATCH(CONCATENATE($C238,D$1,$B238),Data!$K$10:$K$842,0),15),"")</f>
        <v/>
      </c>
      <c r="E238" s="52" t="str">
        <f ca="1">IFERROR(INDEX(Data!$A$10:$O$842,MATCH(CONCATENATE($C238,E$1,$B238),Data!$K$10:$K$842,0),15),"")</f>
        <v/>
      </c>
      <c r="F238" s="52" t="str">
        <f ca="1">IFERROR(INDEX(Data!$A$10:$O$842,MATCH(CONCATENATE($C238,F$1,$B238),Data!$K$10:$K$842,0),15),"")</f>
        <v/>
      </c>
      <c r="G238" s="52" t="str">
        <f ca="1">IFERROR(INDEX(Data!$A$10:$O$842,MATCH(CONCATENATE($C238,G$1,$B238),Data!$K$10:$K$842,0),15),"")</f>
        <v>BUC403(L3T3)B
301P --- SH2</v>
      </c>
      <c r="H238" s="52" t="str">
        <f ca="1">IFERROR(INDEX(Data!$A$10:$O$842,MATCH(CONCATENATE($C238,H$1,$B238),Data!$K$10:$K$842,0),15),"")</f>
        <v/>
      </c>
      <c r="I238" s="52" t="str">
        <f ca="1">IFERROR(INDEX(Data!$A$10:$O$842,MATCH(CONCATENATE($C238,I$1,$B238),Data!$K$10:$K$842,0),15),"")</f>
        <v/>
      </c>
    </row>
    <row r="239" spans="1:9" ht="39.950000000000003" customHeight="1">
      <c r="A239" s="59"/>
      <c r="B239" s="59"/>
      <c r="C239" s="58"/>
      <c r="D239" s="53"/>
      <c r="E239" s="53"/>
      <c r="F239" s="53"/>
      <c r="G239" s="53"/>
      <c r="H239" s="53"/>
      <c r="I239" s="53"/>
    </row>
    <row r="240" spans="1:9" ht="39.950000000000003" customHeight="1">
      <c r="A240" s="57">
        <f>COUNTIF($C$1:C240,C240)+1</f>
        <v>36</v>
      </c>
      <c r="B240" s="57" t="str">
        <f>VLOOKUP(A240,$K$4:$L$73,2,FALSE)</f>
        <v>(L3T3)C</v>
      </c>
      <c r="C240" s="58" t="s">
        <v>0</v>
      </c>
      <c r="D240" s="52" t="str">
        <f ca="1">IFERROR(INDEX(Data!$A$10:$O$842,MATCH(CONCATENATE($C240,D$1,$B240),Data!$K$10:$K$842,0),15),"")</f>
        <v>BUC403(L3T3)C
712 --- SH1</v>
      </c>
      <c r="E240" s="52" t="str">
        <f ca="1">IFERROR(INDEX(Data!$A$10:$O$842,MATCH(CONCATENATE($C240,E$1,$B240),Data!$K$10:$K$842,0),15),"")</f>
        <v/>
      </c>
      <c r="F240" s="52" t="str">
        <f ca="1">IFERROR(INDEX(Data!$A$10:$O$842,MATCH(CONCATENATE($C240,F$1,$B240),Data!$K$10:$K$842,0),15),"")</f>
        <v/>
      </c>
      <c r="G240" s="52" t="str">
        <f ca="1">IFERROR(INDEX(Data!$A$10:$O$842,MATCH(CONCATENATE($C240,G$1,$B240),Data!$K$10:$K$842,0),15),"")</f>
        <v/>
      </c>
      <c r="H240" s="52" t="str">
        <f ca="1">IFERROR(INDEX(Data!$A$10:$O$842,MATCH(CONCATENATE($C240,H$1,$B240),Data!$K$10:$K$842,0),15),"")</f>
        <v/>
      </c>
      <c r="I240" s="52" t="str">
        <f ca="1">IFERROR(INDEX(Data!$A$10:$O$842,MATCH(CONCATENATE($C240,I$1,$B240),Data!$K$10:$K$842,0),15),"")</f>
        <v/>
      </c>
    </row>
    <row r="241" spans="1:9" ht="39.950000000000003" customHeight="1">
      <c r="A241" s="57">
        <f>COUNTIF($C$1:C241,C241)+1</f>
        <v>36</v>
      </c>
      <c r="B241" s="57" t="str">
        <f t="shared" si="3"/>
        <v>(L3T3)C</v>
      </c>
      <c r="C241" s="58" t="s">
        <v>13</v>
      </c>
      <c r="D241" s="52" t="str">
        <f ca="1">IFERROR(INDEX(Data!$A$10:$O$842,MATCH(CONCATENATE($C241,D$1,$B241),Data!$K$10:$K$842,0),15),"")</f>
        <v/>
      </c>
      <c r="E241" s="52" t="str">
        <f ca="1">IFERROR(INDEX(Data!$A$10:$O$842,MATCH(CONCATENATE($C241,E$1,$B241),Data!$K$10:$K$842,0),15),"")</f>
        <v>TE311(L3T3)C
301P --- MR1</v>
      </c>
      <c r="F241" s="52" t="str">
        <f ca="1">IFERROR(INDEX(Data!$A$10:$O$842,MATCH(CONCATENATE($C241,F$1,$B241),Data!$K$10:$K$842,0),15),"")</f>
        <v/>
      </c>
      <c r="G241" s="52" t="str">
        <f ca="1">IFERROR(INDEX(Data!$A$10:$O$842,MATCH(CONCATENATE($C241,G$1,$B241),Data!$K$10:$K$842,0),15),"")</f>
        <v>BUC403(L3T3)C
711 --- SH1</v>
      </c>
      <c r="H241" s="52" t="str">
        <f ca="1">IFERROR(INDEX(Data!$A$10:$O$842,MATCH(CONCATENATE($C241,H$1,$B241),Data!$K$10:$K$842,0),15),"")</f>
        <v/>
      </c>
      <c r="I241" s="52" t="str">
        <f ca="1">IFERROR(INDEX(Data!$A$10:$O$842,MATCH(CONCATENATE($C241,I$1,$B241),Data!$K$10:$K$842,0),15),"")</f>
        <v/>
      </c>
    </row>
    <row r="242" spans="1:9" ht="39.950000000000003" customHeight="1">
      <c r="A242" s="57">
        <f>COUNTIF($C$1:C242,C242)+1</f>
        <v>36</v>
      </c>
      <c r="B242" s="57" t="str">
        <f t="shared" si="3"/>
        <v>(L3T3)C</v>
      </c>
      <c r="C242" s="58" t="s">
        <v>14</v>
      </c>
      <c r="D242" s="52" t="str">
        <f ca="1">IFERROR(INDEX(Data!$A$10:$O$842,MATCH(CONCATENATE($C242,D$1,$B242),Data!$K$10:$K$842,0),15),"")</f>
        <v/>
      </c>
      <c r="E242" s="52" t="str">
        <f ca="1">IFERROR(INDEX(Data!$A$10:$O$842,MATCH(CONCATENATE($C242,E$1,$B242),Data!$K$10:$K$842,0),15),"")</f>
        <v/>
      </c>
      <c r="F242" s="52" t="str">
        <f ca="1">IFERROR(INDEX(Data!$A$10:$O$842,MATCH(CONCATENATE($C242,F$1,$B242),Data!$K$10:$K$842,0),15),"")</f>
        <v/>
      </c>
      <c r="G242" s="52" t="str">
        <f ca="1">IFERROR(INDEX(Data!$A$10:$O$842,MATCH(CONCATENATE($C242,G$1,$B242),Data!$K$10:$K$842,0),15),"")</f>
        <v/>
      </c>
      <c r="H242" s="52" t="str">
        <f ca="1">IFERROR(INDEX(Data!$A$10:$O$842,MATCH(CONCATENATE($C242,H$1,$B242),Data!$K$10:$K$842,0),15),"")</f>
        <v/>
      </c>
      <c r="I242" s="52" t="str">
        <f ca="1">IFERROR(INDEX(Data!$A$10:$O$842,MATCH(CONCATENATE($C242,I$1,$B242),Data!$K$10:$K$842,0),15),"")</f>
        <v/>
      </c>
    </row>
    <row r="243" spans="1:9" ht="39.950000000000003" customHeight="1">
      <c r="A243" s="57">
        <f>COUNTIF($C$1:C243,C243)+1</f>
        <v>36</v>
      </c>
      <c r="B243" s="57" t="str">
        <f t="shared" si="3"/>
        <v>(L3T3)C</v>
      </c>
      <c r="C243" s="58" t="s">
        <v>15</v>
      </c>
      <c r="D243" s="52" t="str">
        <f ca="1">IFERROR(INDEX(Data!$A$10:$O$842,MATCH(CONCATENATE($C243,D$1,$B243),Data!$K$10:$K$842,0),15),"")</f>
        <v>TE402(L3T3)C
707 --- DMA</v>
      </c>
      <c r="E243" s="52" t="str">
        <f ca="1">IFERROR(INDEX(Data!$A$10:$O$842,MATCH(CONCATENATE($C243,E$1,$B243),Data!$K$10:$K$842,0),15),"")</f>
        <v>TE310(L3T3)C
704 --- SS</v>
      </c>
      <c r="F243" s="52" t="str">
        <f ca="1">IFERROR(INDEX(Data!$A$10:$O$842,MATCH(CONCATENATE($C243,F$1,$B243),Data!$K$10:$K$842,0),15),"")</f>
        <v/>
      </c>
      <c r="G243" s="52" t="str">
        <f ca="1">IFERROR(INDEX(Data!$A$10:$O$842,MATCH(CONCATENATE($C243,G$1,$B243),Data!$K$10:$K$842,0),15),"")</f>
        <v/>
      </c>
      <c r="H243" s="52" t="str">
        <f ca="1">IFERROR(INDEX(Data!$A$10:$O$842,MATCH(CONCATENATE($C243,H$1,$B243),Data!$K$10:$K$842,0),15),"")</f>
        <v/>
      </c>
      <c r="I243" s="52" t="str">
        <f ca="1">IFERROR(INDEX(Data!$A$10:$O$842,MATCH(CONCATENATE($C243,I$1,$B243),Data!$K$10:$K$842,0),15),"")</f>
        <v/>
      </c>
    </row>
    <row r="244" spans="1:9" ht="39.950000000000003" customHeight="1">
      <c r="A244" s="57">
        <f>COUNTIF($C$1:C244,C244)+1</f>
        <v>36</v>
      </c>
      <c r="B244" s="57" t="str">
        <f t="shared" si="3"/>
        <v>(L3T3)C</v>
      </c>
      <c r="C244" s="58" t="s">
        <v>16</v>
      </c>
      <c r="D244" s="52" t="str">
        <f ca="1">IFERROR(INDEX(Data!$A$10:$O$842,MATCH(CONCATENATE($C244,D$1,$B244),Data!$K$10:$K$842,0),15),"")</f>
        <v>TE311(L3T3)C
301P --- MR1</v>
      </c>
      <c r="E244" s="52" t="str">
        <f ca="1">IFERROR(INDEX(Data!$A$10:$O$842,MATCH(CONCATENATE($C244,E$1,$B244),Data!$K$10:$K$842,0),15),"")</f>
        <v>TE310(L3T3)C
704 --- SS</v>
      </c>
      <c r="F244" s="52" t="str">
        <f ca="1">IFERROR(INDEX(Data!$A$10:$O$842,MATCH(CONCATENATE($C244,F$1,$B244),Data!$K$10:$K$842,0),15),"")</f>
        <v/>
      </c>
      <c r="G244" s="52" t="str">
        <f ca="1">IFERROR(INDEX(Data!$A$10:$O$842,MATCH(CONCATENATE($C244,G$1,$B244),Data!$K$10:$K$842,0),15),"")</f>
        <v>TE402(L3T3)C
707 --- DMA</v>
      </c>
      <c r="H244" s="52" t="str">
        <f ca="1">IFERROR(INDEX(Data!$A$10:$O$842,MATCH(CONCATENATE($C244,H$1,$B244),Data!$K$10:$K$842,0),15),"")</f>
        <v/>
      </c>
      <c r="I244" s="52" t="str">
        <f ca="1">IFERROR(INDEX(Data!$A$10:$O$842,MATCH(CONCATENATE($C244,I$1,$B244),Data!$K$10:$K$842,0),15),"")</f>
        <v/>
      </c>
    </row>
    <row r="245" spans="1:9" ht="39.950000000000003" customHeight="1">
      <c r="A245" s="57">
        <f>COUNTIF($C$1:C245,C245)+1</f>
        <v>36</v>
      </c>
      <c r="B245" s="57" t="str">
        <f t="shared" si="3"/>
        <v>(L3T3)C</v>
      </c>
      <c r="C245" s="58" t="s">
        <v>17</v>
      </c>
      <c r="D245" s="52" t="str">
        <f ca="1">IFERROR(INDEX(Data!$A$10:$O$842,MATCH(CONCATENATE($C245,D$1,$B245),Data!$K$10:$K$842,0),15),"")</f>
        <v/>
      </c>
      <c r="E245" s="52" t="str">
        <f ca="1">IFERROR(INDEX(Data!$A$10:$O$842,MATCH(CONCATENATE($C245,E$1,$B245),Data!$K$10:$K$842,0),15),"")</f>
        <v/>
      </c>
      <c r="F245" s="52" t="str">
        <f ca="1">IFERROR(INDEX(Data!$A$10:$O$842,MATCH(CONCATENATE($C245,F$1,$B245),Data!$K$10:$K$842,0),15),"")</f>
        <v/>
      </c>
      <c r="G245" s="52" t="str">
        <f ca="1">IFERROR(INDEX(Data!$A$10:$O$842,MATCH(CONCATENATE($C245,G$1,$B245),Data!$K$10:$K$842,0),15),"")</f>
        <v/>
      </c>
      <c r="H245" s="52" t="str">
        <f ca="1">IFERROR(INDEX(Data!$A$10:$O$842,MATCH(CONCATENATE($C245,H$1,$B245),Data!$K$10:$K$842,0),15),"")</f>
        <v/>
      </c>
      <c r="I245" s="52" t="str">
        <f ca="1">IFERROR(INDEX(Data!$A$10:$O$842,MATCH(CONCATENATE($C245,I$1,$B245),Data!$K$10:$K$842,0),15),"")</f>
        <v/>
      </c>
    </row>
    <row r="246" spans="1:9" ht="39.950000000000003" customHeight="1">
      <c r="A246" s="59"/>
      <c r="B246" s="59"/>
      <c r="C246" s="58"/>
      <c r="D246" s="53"/>
      <c r="E246" s="53"/>
      <c r="F246" s="53"/>
      <c r="G246" s="53"/>
      <c r="H246" s="53"/>
      <c r="I246" s="53"/>
    </row>
    <row r="247" spans="1:9" ht="39.950000000000003" customHeight="1">
      <c r="A247" s="57">
        <f>COUNTIF($C$1:C247,C247)+1</f>
        <v>37</v>
      </c>
      <c r="B247" s="57" t="str">
        <f>VLOOKUP(A247,$K$4:$L$73,2,FALSE)</f>
        <v>(L3T3)D</v>
      </c>
      <c r="C247" s="58" t="s">
        <v>0</v>
      </c>
      <c r="D247" s="52" t="str">
        <f ca="1">IFERROR(INDEX(Data!$A$10:$O$842,MATCH(CONCATENATE($C247,D$1,$B247),Data!$K$10:$K$842,0),15),"")</f>
        <v/>
      </c>
      <c r="E247" s="52" t="str">
        <f ca="1">IFERROR(INDEX(Data!$A$10:$O$842,MATCH(CONCATENATE($C247,E$1,$B247),Data!$K$10:$K$842,0),15),"")</f>
        <v>BUC403(L3T3)D
712 --- SH1</v>
      </c>
      <c r="F247" s="52" t="str">
        <f ca="1">IFERROR(INDEX(Data!$A$10:$O$842,MATCH(CONCATENATE($C247,F$1,$B247),Data!$K$10:$K$842,0),15),"")</f>
        <v/>
      </c>
      <c r="G247" s="52" t="str">
        <f ca="1">IFERROR(INDEX(Data!$A$10:$O$842,MATCH(CONCATENATE($C247,G$1,$B247),Data!$K$10:$K$842,0),15),"")</f>
        <v/>
      </c>
      <c r="H247" s="52" t="str">
        <f ca="1">IFERROR(INDEX(Data!$A$10:$O$842,MATCH(CONCATENATE($C247,H$1,$B247),Data!$K$10:$K$842,0),15),"")</f>
        <v/>
      </c>
      <c r="I247" s="52" t="str">
        <f ca="1">IFERROR(INDEX(Data!$A$10:$O$842,MATCH(CONCATENATE($C247,I$1,$B247),Data!$K$10:$K$842,0),15),"")</f>
        <v/>
      </c>
    </row>
    <row r="248" spans="1:9" ht="39.950000000000003" customHeight="1">
      <c r="A248" s="57">
        <f>COUNTIF($C$1:C248,C248)+1</f>
        <v>37</v>
      </c>
      <c r="B248" s="57" t="str">
        <f t="shared" si="3"/>
        <v>(L3T3)D</v>
      </c>
      <c r="C248" s="58" t="s">
        <v>13</v>
      </c>
      <c r="D248" s="52" t="str">
        <f ca="1">IFERROR(INDEX(Data!$A$10:$O$842,MATCH(CONCATENATE($C248,D$1,$B248),Data!$K$10:$K$842,0),15),"")</f>
        <v/>
      </c>
      <c r="E248" s="52" t="str">
        <f ca="1">IFERROR(INDEX(Data!$A$10:$O$842,MATCH(CONCATENATE($C248,E$1,$B248),Data!$K$10:$K$842,0),15),"")</f>
        <v/>
      </c>
      <c r="F248" s="52" t="str">
        <f ca="1">IFERROR(INDEX(Data!$A$10:$O$842,MATCH(CONCATENATE($C248,F$1,$B248),Data!$K$10:$K$842,0),15),"")</f>
        <v>TE311(L3T3)D
304P --- MR1</v>
      </c>
      <c r="G248" s="52" t="str">
        <f ca="1">IFERROR(INDEX(Data!$A$10:$O$842,MATCH(CONCATENATE($C248,G$1,$B248),Data!$K$10:$K$842,0),15),"")</f>
        <v/>
      </c>
      <c r="H248" s="52" t="str">
        <f ca="1">IFERROR(INDEX(Data!$A$10:$O$842,MATCH(CONCATENATE($C248,H$1,$B248),Data!$K$10:$K$842,0),15),"")</f>
        <v>BUC403(L3T3)D
711 --- SH1</v>
      </c>
      <c r="I248" s="52" t="str">
        <f ca="1">IFERROR(INDEX(Data!$A$10:$O$842,MATCH(CONCATENATE($C248,I$1,$B248),Data!$K$10:$K$842,0),15),"")</f>
        <v/>
      </c>
    </row>
    <row r="249" spans="1:9" ht="39.950000000000003" customHeight="1">
      <c r="A249" s="57">
        <f>COUNTIF($C$1:C249,C249)+1</f>
        <v>37</v>
      </c>
      <c r="B249" s="57" t="str">
        <f t="shared" si="3"/>
        <v>(L3T3)D</v>
      </c>
      <c r="C249" s="58" t="s">
        <v>14</v>
      </c>
      <c r="D249" s="52" t="str">
        <f ca="1">IFERROR(INDEX(Data!$A$10:$O$842,MATCH(CONCATENATE($C249,D$1,$B249),Data!$K$10:$K$842,0),15),"")</f>
        <v/>
      </c>
      <c r="E249" s="52" t="str">
        <f ca="1">IFERROR(INDEX(Data!$A$10:$O$842,MATCH(CONCATENATE($C249,E$1,$B249),Data!$K$10:$K$842,0),15),"")</f>
        <v/>
      </c>
      <c r="F249" s="52" t="str">
        <f ca="1">IFERROR(INDEX(Data!$A$10:$O$842,MATCH(CONCATENATE($C249,F$1,$B249),Data!$K$10:$K$842,0),15),"")</f>
        <v>TE402(L3T3)D
701 --- DMA</v>
      </c>
      <c r="G249" s="52" t="str">
        <f ca="1">IFERROR(INDEX(Data!$A$10:$O$842,MATCH(CONCATENATE($C249,G$1,$B249),Data!$K$10:$K$842,0),15),"")</f>
        <v/>
      </c>
      <c r="H249" s="52" t="str">
        <f ca="1">IFERROR(INDEX(Data!$A$10:$O$842,MATCH(CONCATENATE($C249,H$1,$B249),Data!$K$10:$K$842,0),15),"")</f>
        <v/>
      </c>
      <c r="I249" s="52" t="str">
        <f ca="1">IFERROR(INDEX(Data!$A$10:$O$842,MATCH(CONCATENATE($C249,I$1,$B249),Data!$K$10:$K$842,0),15),"")</f>
        <v/>
      </c>
    </row>
    <row r="250" spans="1:9" ht="39.950000000000003" customHeight="1">
      <c r="A250" s="57">
        <f>COUNTIF($C$1:C250,C250)+1</f>
        <v>37</v>
      </c>
      <c r="B250" s="57" t="str">
        <f t="shared" si="3"/>
        <v>(L3T3)D</v>
      </c>
      <c r="C250" s="58" t="s">
        <v>15</v>
      </c>
      <c r="D250" s="52" t="str">
        <f ca="1">IFERROR(INDEX(Data!$A$10:$O$842,MATCH(CONCATENATE($C250,D$1,$B250),Data!$K$10:$K$842,0),15),"")</f>
        <v>TE311(L3T3)D
L-QC2
709 --- MR1</v>
      </c>
      <c r="E250" s="52" t="str">
        <f ca="1">IFERROR(INDEX(Data!$A$10:$O$842,MATCH(CONCATENATE($C250,E$1,$B250),Data!$K$10:$K$842,0),15),"")</f>
        <v>TE311(L3T3)D
L-QC2
709 --- MR1</v>
      </c>
      <c r="F250" s="52" t="str">
        <f ca="1">IFERROR(INDEX(Data!$A$10:$O$842,MATCH(CONCATENATE($C250,F$1,$B250),Data!$K$10:$K$842,0),15),"")</f>
        <v>TE310(L3T3)D
704 --- SS</v>
      </c>
      <c r="G250" s="52" t="str">
        <f ca="1">IFERROR(INDEX(Data!$A$10:$O$842,MATCH(CONCATENATE($C250,G$1,$B250),Data!$K$10:$K$842,0),15),"")</f>
        <v/>
      </c>
      <c r="H250" s="52" t="str">
        <f ca="1">IFERROR(INDEX(Data!$A$10:$O$842,MATCH(CONCATENATE($C250,H$1,$B250),Data!$K$10:$K$842,0),15),"")</f>
        <v/>
      </c>
      <c r="I250" s="52" t="str">
        <f ca="1">IFERROR(INDEX(Data!$A$10:$O$842,MATCH(CONCATENATE($C250,I$1,$B250),Data!$K$10:$K$842,0),15),"")</f>
        <v/>
      </c>
    </row>
    <row r="251" spans="1:9" ht="39.950000000000003" customHeight="1">
      <c r="A251" s="57">
        <f>COUNTIF($C$1:C251,C251)+1</f>
        <v>37</v>
      </c>
      <c r="B251" s="57" t="str">
        <f t="shared" si="3"/>
        <v>(L3T3)D</v>
      </c>
      <c r="C251" s="58" t="s">
        <v>16</v>
      </c>
      <c r="D251" s="52" t="str">
        <f ca="1">IFERROR(INDEX(Data!$A$10:$O$842,MATCH(CONCATENATE($C251,D$1,$B251),Data!$K$10:$K$842,0),15),"")</f>
        <v>TE402(L3T3)D
707 --- DMA</v>
      </c>
      <c r="E251" s="52" t="str">
        <f ca="1">IFERROR(INDEX(Data!$A$10:$O$842,MATCH(CONCATENATE($C251,E$1,$B251),Data!$K$10:$K$842,0),15),"")</f>
        <v>TE311(L3T3)D
301P --- MR1</v>
      </c>
      <c r="F251" s="52" t="str">
        <f ca="1">IFERROR(INDEX(Data!$A$10:$O$842,MATCH(CONCATENATE($C251,F$1,$B251),Data!$K$10:$K$842,0),15),"")</f>
        <v>TE310(L3T3)D
704 --- SS</v>
      </c>
      <c r="G251" s="52" t="str">
        <f ca="1">IFERROR(INDEX(Data!$A$10:$O$842,MATCH(CONCATENATE($C251,G$1,$B251),Data!$K$10:$K$842,0),15),"")</f>
        <v/>
      </c>
      <c r="H251" s="52" t="str">
        <f ca="1">IFERROR(INDEX(Data!$A$10:$O$842,MATCH(CONCATENATE($C251,H$1,$B251),Data!$K$10:$K$842,0),15),"")</f>
        <v/>
      </c>
      <c r="I251" s="52" t="str">
        <f ca="1">IFERROR(INDEX(Data!$A$10:$O$842,MATCH(CONCATENATE($C251,I$1,$B251),Data!$K$10:$K$842,0),15),"")</f>
        <v/>
      </c>
    </row>
    <row r="252" spans="1:9" ht="39.950000000000003" customHeight="1">
      <c r="A252" s="57">
        <f>COUNTIF($C$1:C252,C252)+1</f>
        <v>37</v>
      </c>
      <c r="B252" s="57" t="str">
        <f t="shared" si="3"/>
        <v>(L3T3)D</v>
      </c>
      <c r="C252" s="58" t="s">
        <v>17</v>
      </c>
      <c r="D252" s="52" t="str">
        <f ca="1">IFERROR(INDEX(Data!$A$10:$O$842,MATCH(CONCATENATE($C252,D$1,$B252),Data!$K$10:$K$842,0),15),"")</f>
        <v/>
      </c>
      <c r="E252" s="52" t="str">
        <f ca="1">IFERROR(INDEX(Data!$A$10:$O$842,MATCH(CONCATENATE($C252,E$1,$B252),Data!$K$10:$K$842,0),15),"")</f>
        <v/>
      </c>
      <c r="F252" s="52" t="str">
        <f ca="1">IFERROR(INDEX(Data!$A$10:$O$842,MATCH(CONCATENATE($C252,F$1,$B252),Data!$K$10:$K$842,0),15),"")</f>
        <v/>
      </c>
      <c r="G252" s="52" t="str">
        <f ca="1">IFERROR(INDEX(Data!$A$10:$O$842,MATCH(CONCATENATE($C252,G$1,$B252),Data!$K$10:$K$842,0),15),"")</f>
        <v/>
      </c>
      <c r="H252" s="52" t="str">
        <f ca="1">IFERROR(INDEX(Data!$A$10:$O$842,MATCH(CONCATENATE($C252,H$1,$B252),Data!$K$10:$K$842,0),15),"")</f>
        <v/>
      </c>
      <c r="I252" s="52" t="str">
        <f ca="1">IFERROR(INDEX(Data!$A$10:$O$842,MATCH(CONCATENATE($C252,I$1,$B252),Data!$K$10:$K$842,0),15),"")</f>
        <v/>
      </c>
    </row>
    <row r="253" spans="1:9" ht="39.950000000000003" customHeight="1">
      <c r="A253" s="59"/>
      <c r="B253" s="59"/>
      <c r="C253" s="58"/>
      <c r="D253" s="53"/>
      <c r="E253" s="53"/>
      <c r="F253" s="53"/>
      <c r="G253" s="53"/>
      <c r="H253" s="53"/>
      <c r="I253" s="53"/>
    </row>
    <row r="254" spans="1:9" ht="39.950000000000003" customHeight="1">
      <c r="A254" s="57">
        <f>COUNTIF($C$1:C254,C254)+1</f>
        <v>38</v>
      </c>
      <c r="B254" s="57" t="str">
        <f>VLOOKUP(A254,$K$4:$L$73,2,FALSE)</f>
        <v>(L3T3A</v>
      </c>
      <c r="C254" s="58" t="s">
        <v>0</v>
      </c>
      <c r="D254" s="52" t="str">
        <f ca="1">IFERROR(INDEX(Data!$A$10:$O$842,MATCH(CONCATENATE($C254,D$1,$B254),Data!$K$10:$K$842,0),15),"")</f>
        <v/>
      </c>
      <c r="E254" s="52" t="str">
        <f ca="1">IFERROR(INDEX(Data!$A$10:$O$842,MATCH(CONCATENATE($C254,E$1,$B254),Data!$K$10:$K$842,0),15),"")</f>
        <v/>
      </c>
      <c r="F254" s="52" t="str">
        <f ca="1">IFERROR(INDEX(Data!$A$10:$O$842,MATCH(CONCATENATE($C254,F$1,$B254),Data!$K$10:$K$842,0),15),"")</f>
        <v/>
      </c>
      <c r="G254" s="52" t="str">
        <f ca="1">IFERROR(INDEX(Data!$A$10:$O$842,MATCH(CONCATENATE($C254,G$1,$B254),Data!$K$10:$K$842,0),15),"")</f>
        <v/>
      </c>
      <c r="H254" s="52" t="str">
        <f ca="1">IFERROR(INDEX(Data!$A$10:$O$842,MATCH(CONCATENATE($C254,H$1,$B254),Data!$K$10:$K$842,0),15),"")</f>
        <v/>
      </c>
      <c r="I254" s="52" t="str">
        <f ca="1">IFERROR(INDEX(Data!$A$10:$O$842,MATCH(CONCATENATE($C254,I$1,$B254),Data!$K$10:$K$842,0),15),"")</f>
        <v/>
      </c>
    </row>
    <row r="255" spans="1:9" ht="39.950000000000003" customHeight="1">
      <c r="A255" s="57">
        <f>COUNTIF($C$1:C255,C255)+1</f>
        <v>38</v>
      </c>
      <c r="B255" s="57" t="str">
        <f t="shared" si="3"/>
        <v>(L3T3A</v>
      </c>
      <c r="C255" s="58" t="s">
        <v>13</v>
      </c>
      <c r="D255" s="52" t="str">
        <f ca="1">IFERROR(INDEX(Data!$A$10:$O$842,MATCH(CONCATENATE($C255,D$1,$B255),Data!$K$10:$K$842,0),15),"")</f>
        <v/>
      </c>
      <c r="E255" s="52" t="str">
        <f ca="1">IFERROR(INDEX(Data!$A$10:$O$842,MATCH(CONCATENATE($C255,E$1,$B255),Data!$K$10:$K$842,0),15),"")</f>
        <v/>
      </c>
      <c r="F255" s="52" t="str">
        <f ca="1">IFERROR(INDEX(Data!$A$10:$O$842,MATCH(CONCATENATE($C255,F$1,$B255),Data!$K$10:$K$842,0),15),"")</f>
        <v/>
      </c>
      <c r="G255" s="52" t="str">
        <f ca="1">IFERROR(INDEX(Data!$A$10:$O$842,MATCH(CONCATENATE($C255,G$1,$B255),Data!$K$10:$K$842,0),15),"")</f>
        <v/>
      </c>
      <c r="H255" s="52" t="str">
        <f ca="1">IFERROR(INDEX(Data!$A$10:$O$842,MATCH(CONCATENATE($C255,H$1,$B255),Data!$K$10:$K$842,0),15),"")</f>
        <v/>
      </c>
      <c r="I255" s="52" t="str">
        <f ca="1">IFERROR(INDEX(Data!$A$10:$O$842,MATCH(CONCATENATE($C255,I$1,$B255),Data!$K$10:$K$842,0),15),"")</f>
        <v/>
      </c>
    </row>
    <row r="256" spans="1:9" ht="39.950000000000003" customHeight="1">
      <c r="A256" s="57">
        <f>COUNTIF($C$1:C256,C256)+1</f>
        <v>38</v>
      </c>
      <c r="B256" s="57" t="str">
        <f t="shared" si="3"/>
        <v>(L3T3A</v>
      </c>
      <c r="C256" s="58" t="s">
        <v>14</v>
      </c>
      <c r="D256" s="52" t="str">
        <f ca="1">IFERROR(INDEX(Data!$A$10:$O$842,MATCH(CONCATENATE($C256,D$1,$B256),Data!$K$10:$K$842,0),15),"")</f>
        <v/>
      </c>
      <c r="E256" s="52" t="str">
        <f ca="1">IFERROR(INDEX(Data!$A$10:$O$842,MATCH(CONCATENATE($C256,E$1,$B256),Data!$K$10:$K$842,0),15),"")</f>
        <v/>
      </c>
      <c r="F256" s="52" t="str">
        <f ca="1">IFERROR(INDEX(Data!$A$10:$O$842,MATCH(CONCATENATE($C256,F$1,$B256),Data!$K$10:$K$842,0),15),"")</f>
        <v/>
      </c>
      <c r="G256" s="52" t="str">
        <f ca="1">IFERROR(INDEX(Data!$A$10:$O$842,MATCH(CONCATENATE($C256,G$1,$B256),Data!$K$10:$K$842,0),15),"")</f>
        <v/>
      </c>
      <c r="H256" s="52" t="str">
        <f ca="1">IFERROR(INDEX(Data!$A$10:$O$842,MATCH(CONCATENATE($C256,H$1,$B256),Data!$K$10:$K$842,0),15),"")</f>
        <v/>
      </c>
      <c r="I256" s="52" t="str">
        <f ca="1">IFERROR(INDEX(Data!$A$10:$O$842,MATCH(CONCATENATE($C256,I$1,$B256),Data!$K$10:$K$842,0),15),"")</f>
        <v/>
      </c>
    </row>
    <row r="257" spans="1:9" ht="39.950000000000003" customHeight="1">
      <c r="A257" s="57">
        <f>COUNTIF($C$1:C257,C257)+1</f>
        <v>38</v>
      </c>
      <c r="B257" s="57" t="str">
        <f t="shared" si="3"/>
        <v>(L3T3A</v>
      </c>
      <c r="C257" s="58" t="s">
        <v>15</v>
      </c>
      <c r="D257" s="52" t="str">
        <f ca="1">IFERROR(INDEX(Data!$A$10:$O$842,MATCH(CONCATENATE($C257,D$1,$B257),Data!$K$10:$K$842,0),15),"")</f>
        <v/>
      </c>
      <c r="E257" s="52" t="str">
        <f ca="1">IFERROR(INDEX(Data!$A$10:$O$842,MATCH(CONCATENATE($C257,E$1,$B257),Data!$K$10:$K$842,0),15),"")</f>
        <v/>
      </c>
      <c r="F257" s="52" t="str">
        <f ca="1">IFERROR(INDEX(Data!$A$10:$O$842,MATCH(CONCATENATE($C257,F$1,$B257),Data!$K$10:$K$842,0),15),"")</f>
        <v/>
      </c>
      <c r="G257" s="52" t="str">
        <f ca="1">IFERROR(INDEX(Data!$A$10:$O$842,MATCH(CONCATENATE($C257,G$1,$B257),Data!$K$10:$K$842,0),15),"")</f>
        <v/>
      </c>
      <c r="H257" s="52" t="str">
        <f ca="1">IFERROR(INDEX(Data!$A$10:$O$842,MATCH(CONCATENATE($C257,H$1,$B257),Data!$K$10:$K$842,0),15),"")</f>
        <v/>
      </c>
      <c r="I257" s="52" t="str">
        <f ca="1">IFERROR(INDEX(Data!$A$10:$O$842,MATCH(CONCATENATE($C257,I$1,$B257),Data!$K$10:$K$842,0),15),"")</f>
        <v/>
      </c>
    </row>
    <row r="258" spans="1:9" ht="39.950000000000003" customHeight="1">
      <c r="A258" s="57">
        <f>COUNTIF($C$1:C258,C258)+1</f>
        <v>38</v>
      </c>
      <c r="B258" s="57" t="str">
        <f t="shared" si="3"/>
        <v>(L3T3A</v>
      </c>
      <c r="C258" s="58" t="s">
        <v>16</v>
      </c>
      <c r="D258" s="52" t="str">
        <f ca="1">IFERROR(INDEX(Data!$A$10:$O$842,MATCH(CONCATENATE($C258,D$1,$B258),Data!$K$10:$K$842,0),15),"")</f>
        <v>TE311(L3T3A
304P --- SSS</v>
      </c>
      <c r="E258" s="52" t="str">
        <f ca="1">IFERROR(INDEX(Data!$A$10:$O$842,MATCH(CONCATENATE($C258,E$1,$B258),Data!$K$10:$K$842,0),15),"")</f>
        <v/>
      </c>
      <c r="F258" s="52" t="str">
        <f ca="1">IFERROR(INDEX(Data!$A$10:$O$842,MATCH(CONCATENATE($C258,F$1,$B258),Data!$K$10:$K$842,0),15),"")</f>
        <v/>
      </c>
      <c r="G258" s="52" t="str">
        <f ca="1">IFERROR(INDEX(Data!$A$10:$O$842,MATCH(CONCATENATE($C258,G$1,$B258),Data!$K$10:$K$842,0),15),"")</f>
        <v/>
      </c>
      <c r="H258" s="52" t="str">
        <f ca="1">IFERROR(INDEX(Data!$A$10:$O$842,MATCH(CONCATENATE($C258,H$1,$B258),Data!$K$10:$K$842,0),15),"")</f>
        <v/>
      </c>
      <c r="I258" s="52" t="str">
        <f ca="1">IFERROR(INDEX(Data!$A$10:$O$842,MATCH(CONCATENATE($C258,I$1,$B258),Data!$K$10:$K$842,0),15),"")</f>
        <v/>
      </c>
    </row>
    <row r="259" spans="1:9" ht="39.950000000000003" customHeight="1">
      <c r="A259" s="57">
        <f>COUNTIF($C$1:C259,C259)+1</f>
        <v>38</v>
      </c>
      <c r="B259" s="57" t="str">
        <f t="shared" ref="B259:B294" si="4">VLOOKUP(A259,$K$4:$L$73,2,FALSE)</f>
        <v>(L3T3A</v>
      </c>
      <c r="C259" s="58" t="s">
        <v>17</v>
      </c>
      <c r="D259" s="52" t="str">
        <f ca="1">IFERROR(INDEX(Data!$A$10:$O$842,MATCH(CONCATENATE($C259,D$1,$B259),Data!$K$10:$K$842,0),15),"")</f>
        <v/>
      </c>
      <c r="E259" s="52" t="str">
        <f ca="1">IFERROR(INDEX(Data!$A$10:$O$842,MATCH(CONCATENATE($C259,E$1,$B259),Data!$K$10:$K$842,0),15),"")</f>
        <v/>
      </c>
      <c r="F259" s="52" t="str">
        <f ca="1">IFERROR(INDEX(Data!$A$10:$O$842,MATCH(CONCATENATE($C259,F$1,$B259),Data!$K$10:$K$842,0),15),"")</f>
        <v/>
      </c>
      <c r="G259" s="52" t="str">
        <f ca="1">IFERROR(INDEX(Data!$A$10:$O$842,MATCH(CONCATENATE($C259,G$1,$B259),Data!$K$10:$K$842,0),15),"")</f>
        <v/>
      </c>
      <c r="H259" s="52" t="str">
        <f ca="1">IFERROR(INDEX(Data!$A$10:$O$842,MATCH(CONCATENATE($C259,H$1,$B259),Data!$K$10:$K$842,0),15),"")</f>
        <v/>
      </c>
      <c r="I259" s="52" t="str">
        <f ca="1">IFERROR(INDEX(Data!$A$10:$O$842,MATCH(CONCATENATE($C259,I$1,$B259),Data!$K$10:$K$842,0),15),"")</f>
        <v/>
      </c>
    </row>
    <row r="260" spans="1:9" ht="39.950000000000003" customHeight="1">
      <c r="A260" s="59"/>
      <c r="B260" s="59"/>
      <c r="C260" s="58"/>
      <c r="D260" s="53"/>
      <c r="E260" s="53"/>
      <c r="F260" s="53"/>
      <c r="G260" s="53"/>
      <c r="H260" s="53"/>
      <c r="I260" s="53"/>
    </row>
    <row r="261" spans="1:9" ht="39.950000000000003" customHeight="1">
      <c r="A261" s="57">
        <f>COUNTIF($C$1:C261,C261)+1</f>
        <v>39</v>
      </c>
      <c r="B261" s="57" t="str">
        <f>VLOOKUP(A261,$K$4:$L$73,2,FALSE)</f>
        <v>(L3T3B</v>
      </c>
      <c r="C261" s="58" t="s">
        <v>0</v>
      </c>
      <c r="D261" s="52" t="str">
        <f ca="1">IFERROR(INDEX(Data!$A$10:$O$842,MATCH(CONCATENATE($C261,D$1,$B261),Data!$K$10:$K$842,0),15),"")</f>
        <v/>
      </c>
      <c r="E261" s="52" t="str">
        <f ca="1">IFERROR(INDEX(Data!$A$10:$O$842,MATCH(CONCATENATE($C261,E$1,$B261),Data!$K$10:$K$842,0),15),"")</f>
        <v/>
      </c>
      <c r="F261" s="52" t="str">
        <f ca="1">IFERROR(INDEX(Data!$A$10:$O$842,MATCH(CONCATENATE($C261,F$1,$B261),Data!$K$10:$K$842,0),15),"")</f>
        <v/>
      </c>
      <c r="G261" s="52" t="str">
        <f ca="1">IFERROR(INDEX(Data!$A$10:$O$842,MATCH(CONCATENATE($C261,G$1,$B261),Data!$K$10:$K$842,0),15),"")</f>
        <v/>
      </c>
      <c r="H261" s="52" t="str">
        <f ca="1">IFERROR(INDEX(Data!$A$10:$O$842,MATCH(CONCATENATE($C261,H$1,$B261),Data!$K$10:$K$842,0),15),"")</f>
        <v/>
      </c>
      <c r="I261" s="52" t="str">
        <f ca="1">IFERROR(INDEX(Data!$A$10:$O$842,MATCH(CONCATENATE($C261,I$1,$B261),Data!$K$10:$K$842,0),15),"")</f>
        <v/>
      </c>
    </row>
    <row r="262" spans="1:9" ht="39.950000000000003" customHeight="1">
      <c r="A262" s="57">
        <f>COUNTIF($C$1:C262,C262)+1</f>
        <v>39</v>
      </c>
      <c r="B262" s="57" t="str">
        <f t="shared" si="4"/>
        <v>(L3T3B</v>
      </c>
      <c r="C262" s="58" t="s">
        <v>13</v>
      </c>
      <c r="D262" s="52" t="str">
        <f ca="1">IFERROR(INDEX(Data!$A$10:$O$842,MATCH(CONCATENATE($C262,D$1,$B262),Data!$K$10:$K$842,0),15),"")</f>
        <v/>
      </c>
      <c r="E262" s="52" t="str">
        <f ca="1">IFERROR(INDEX(Data!$A$10:$O$842,MATCH(CONCATENATE($C262,E$1,$B262),Data!$K$10:$K$842,0),15),"")</f>
        <v/>
      </c>
      <c r="F262" s="52" t="str">
        <f ca="1">IFERROR(INDEX(Data!$A$10:$O$842,MATCH(CONCATENATE($C262,F$1,$B262),Data!$K$10:$K$842,0),15),"")</f>
        <v/>
      </c>
      <c r="G262" s="52" t="str">
        <f ca="1">IFERROR(INDEX(Data!$A$10:$O$842,MATCH(CONCATENATE($C262,G$1,$B262),Data!$K$10:$K$842,0),15),"")</f>
        <v/>
      </c>
      <c r="H262" s="52" t="str">
        <f ca="1">IFERROR(INDEX(Data!$A$10:$O$842,MATCH(CONCATENATE($C262,H$1,$B262),Data!$K$10:$K$842,0),15),"")</f>
        <v/>
      </c>
      <c r="I262" s="52" t="str">
        <f ca="1">IFERROR(INDEX(Data!$A$10:$O$842,MATCH(CONCATENATE($C262,I$1,$B262),Data!$K$10:$K$842,0),15),"")</f>
        <v/>
      </c>
    </row>
    <row r="263" spans="1:9" ht="39.950000000000003" customHeight="1">
      <c r="A263" s="57">
        <f>COUNTIF($C$1:C263,C263)+1</f>
        <v>39</v>
      </c>
      <c r="B263" s="57" t="str">
        <f t="shared" si="4"/>
        <v>(L3T3B</v>
      </c>
      <c r="C263" s="58" t="s">
        <v>14</v>
      </c>
      <c r="D263" s="52" t="str">
        <f ca="1">IFERROR(INDEX(Data!$A$10:$O$842,MATCH(CONCATENATE($C263,D$1,$B263),Data!$K$10:$K$842,0),15),"")</f>
        <v/>
      </c>
      <c r="E263" s="52" t="str">
        <f ca="1">IFERROR(INDEX(Data!$A$10:$O$842,MATCH(CONCATENATE($C263,E$1,$B263),Data!$K$10:$K$842,0),15),"")</f>
        <v/>
      </c>
      <c r="F263" s="52" t="str">
        <f ca="1">IFERROR(INDEX(Data!$A$10:$O$842,MATCH(CONCATENATE($C263,F$1,$B263),Data!$K$10:$K$842,0),15),"")</f>
        <v/>
      </c>
      <c r="G263" s="52" t="str">
        <f ca="1">IFERROR(INDEX(Data!$A$10:$O$842,MATCH(CONCATENATE($C263,G$1,$B263),Data!$K$10:$K$842,0),15),"")</f>
        <v/>
      </c>
      <c r="H263" s="52" t="str">
        <f ca="1">IFERROR(INDEX(Data!$A$10:$O$842,MATCH(CONCATENATE($C263,H$1,$B263),Data!$K$10:$K$842,0),15),"")</f>
        <v/>
      </c>
      <c r="I263" s="52" t="str">
        <f ca="1">IFERROR(INDEX(Data!$A$10:$O$842,MATCH(CONCATENATE($C263,I$1,$B263),Data!$K$10:$K$842,0),15),"")</f>
        <v/>
      </c>
    </row>
    <row r="264" spans="1:9" ht="39.950000000000003" customHeight="1">
      <c r="A264" s="57">
        <f>COUNTIF($C$1:C264,C264)+1</f>
        <v>39</v>
      </c>
      <c r="B264" s="57" t="str">
        <f t="shared" si="4"/>
        <v>(L3T3B</v>
      </c>
      <c r="C264" s="58" t="s">
        <v>15</v>
      </c>
      <c r="D264" s="52" t="str">
        <f ca="1">IFERROR(INDEX(Data!$A$10:$O$842,MATCH(CONCATENATE($C264,D$1,$B264),Data!$K$10:$K$842,0),15),"")</f>
        <v/>
      </c>
      <c r="E264" s="52" t="str">
        <f ca="1">IFERROR(INDEX(Data!$A$10:$O$842,MATCH(CONCATENATE($C264,E$1,$B264),Data!$K$10:$K$842,0),15),"")</f>
        <v/>
      </c>
      <c r="F264" s="52" t="str">
        <f ca="1">IFERROR(INDEX(Data!$A$10:$O$842,MATCH(CONCATENATE($C264,F$1,$B264),Data!$K$10:$K$842,0),15),"")</f>
        <v/>
      </c>
      <c r="G264" s="52" t="str">
        <f ca="1">IFERROR(INDEX(Data!$A$10:$O$842,MATCH(CONCATENATE($C264,G$1,$B264),Data!$K$10:$K$842,0),15),"")</f>
        <v/>
      </c>
      <c r="H264" s="52" t="str">
        <f ca="1">IFERROR(INDEX(Data!$A$10:$O$842,MATCH(CONCATENATE($C264,H$1,$B264),Data!$K$10:$K$842,0),15),"")</f>
        <v/>
      </c>
      <c r="I264" s="52" t="str">
        <f ca="1">IFERROR(INDEX(Data!$A$10:$O$842,MATCH(CONCATENATE($C264,I$1,$B264),Data!$K$10:$K$842,0),15),"")</f>
        <v/>
      </c>
    </row>
    <row r="265" spans="1:9" ht="39.950000000000003" customHeight="1">
      <c r="A265" s="57">
        <f>COUNTIF($C$1:C265,C265)+1</f>
        <v>39</v>
      </c>
      <c r="B265" s="57" t="str">
        <f t="shared" si="4"/>
        <v>(L3T3B</v>
      </c>
      <c r="C265" s="58" t="s">
        <v>16</v>
      </c>
      <c r="D265" s="52" t="str">
        <f ca="1">IFERROR(INDEX(Data!$A$10:$O$842,MATCH(CONCATENATE($C265,D$1,$B265),Data!$K$10:$K$842,0),15),"")</f>
        <v/>
      </c>
      <c r="E265" s="52" t="str">
        <f ca="1">IFERROR(INDEX(Data!$A$10:$O$842,MATCH(CONCATENATE($C265,E$1,$B265),Data!$K$10:$K$842,0),15),"")</f>
        <v/>
      </c>
      <c r="F265" s="52" t="str">
        <f ca="1">IFERROR(INDEX(Data!$A$10:$O$842,MATCH(CONCATENATE($C265,F$1,$B265),Data!$K$10:$K$842,0),15),"")</f>
        <v>TE311(L3T3B
301P --- SSS</v>
      </c>
      <c r="G265" s="52" t="str">
        <f ca="1">IFERROR(INDEX(Data!$A$10:$O$842,MATCH(CONCATENATE($C265,G$1,$B265),Data!$K$10:$K$842,0),15),"")</f>
        <v/>
      </c>
      <c r="H265" s="52" t="str">
        <f ca="1">IFERROR(INDEX(Data!$A$10:$O$842,MATCH(CONCATENATE($C265,H$1,$B265),Data!$K$10:$K$842,0),15),"")</f>
        <v/>
      </c>
      <c r="I265" s="52" t="str">
        <f ca="1">IFERROR(INDEX(Data!$A$10:$O$842,MATCH(CONCATENATE($C265,I$1,$B265),Data!$K$10:$K$842,0),15),"")</f>
        <v/>
      </c>
    </row>
    <row r="266" spans="1:9" ht="39.950000000000003" customHeight="1">
      <c r="A266" s="57">
        <f>COUNTIF($C$1:C266,C266)+1</f>
        <v>39</v>
      </c>
      <c r="B266" s="57" t="str">
        <f t="shared" si="4"/>
        <v>(L3T3B</v>
      </c>
      <c r="C266" s="58" t="s">
        <v>17</v>
      </c>
      <c r="D266" s="52" t="str">
        <f ca="1">IFERROR(INDEX(Data!$A$10:$O$842,MATCH(CONCATENATE($C266,D$1,$B266),Data!$K$10:$K$842,0),15),"")</f>
        <v/>
      </c>
      <c r="E266" s="52" t="str">
        <f ca="1">IFERROR(INDEX(Data!$A$10:$O$842,MATCH(CONCATENATE($C266,E$1,$B266),Data!$K$10:$K$842,0),15),"")</f>
        <v/>
      </c>
      <c r="F266" s="52" t="str">
        <f ca="1">IFERROR(INDEX(Data!$A$10:$O$842,MATCH(CONCATENATE($C266,F$1,$B266),Data!$K$10:$K$842,0),15),"")</f>
        <v/>
      </c>
      <c r="G266" s="52" t="str">
        <f ca="1">IFERROR(INDEX(Data!$A$10:$O$842,MATCH(CONCATENATE($C266,G$1,$B266),Data!$K$10:$K$842,0),15),"")</f>
        <v/>
      </c>
      <c r="H266" s="52" t="str">
        <f ca="1">IFERROR(INDEX(Data!$A$10:$O$842,MATCH(CONCATENATE($C266,H$1,$B266),Data!$K$10:$K$842,0),15),"")</f>
        <v/>
      </c>
      <c r="I266" s="52" t="str">
        <f ca="1">IFERROR(INDEX(Data!$A$10:$O$842,MATCH(CONCATENATE($C266,I$1,$B266),Data!$K$10:$K$842,0),15),"")</f>
        <v/>
      </c>
    </row>
    <row r="267" spans="1:9" ht="39.950000000000003" customHeight="1">
      <c r="A267" s="59"/>
      <c r="B267" s="59"/>
      <c r="C267" s="58"/>
      <c r="D267" s="53"/>
      <c r="E267" s="53"/>
      <c r="F267" s="53"/>
      <c r="G267" s="53"/>
      <c r="H267" s="53"/>
      <c r="I267" s="53"/>
    </row>
    <row r="268" spans="1:9" ht="39.950000000000003" customHeight="1">
      <c r="A268" s="57">
        <f>COUNTIF($C$1:C268,C268)+1</f>
        <v>40</v>
      </c>
      <c r="B268" s="57" t="str">
        <f>VLOOKUP(A268,$K$4:$L$73,2,FALSE)</f>
        <v>(L4T1)(WP)</v>
      </c>
      <c r="C268" s="58" t="s">
        <v>0</v>
      </c>
      <c r="D268" s="52" t="str">
        <f ca="1">IFERROR(INDEX(Data!$A$10:$O$842,MATCH(CONCATENATE($C268,D$1,$B268),Data!$K$10:$K$842,0),15),"")</f>
        <v/>
      </c>
      <c r="E268" s="52" t="str">
        <f ca="1">IFERROR(INDEX(Data!$A$10:$O$842,MATCH(CONCATENATE($C268,E$1,$B268),Data!$K$10:$K$842,0),15),"")</f>
        <v/>
      </c>
      <c r="F268" s="52" t="str">
        <f ca="1">IFERROR(INDEX(Data!$A$10:$O$842,MATCH(CONCATENATE($C268,F$1,$B268),Data!$K$10:$K$842,0),15),"")</f>
        <v/>
      </c>
      <c r="G268" s="52" t="str">
        <f ca="1">IFERROR(INDEX(Data!$A$10:$O$842,MATCH(CONCATENATE($C268,G$1,$B268),Data!$K$10:$K$842,0),15),"")</f>
        <v/>
      </c>
      <c r="H268" s="52" t="str">
        <f ca="1">IFERROR(INDEX(Data!$A$10:$O$842,MATCH(CONCATENATE($C268,H$1,$B268),Data!$K$10:$K$842,0),15),"")</f>
        <v/>
      </c>
      <c r="I268" s="52" t="str">
        <f ca="1">IFERROR(INDEX(Data!$A$10:$O$842,MATCH(CONCATENATE($C268,I$1,$B268),Data!$K$10:$K$842,0),15),"")</f>
        <v/>
      </c>
    </row>
    <row r="269" spans="1:9" ht="39.950000000000003" customHeight="1">
      <c r="A269" s="57">
        <f>COUNTIF($C$1:C269,C269)+1</f>
        <v>40</v>
      </c>
      <c r="B269" s="57" t="str">
        <f t="shared" si="4"/>
        <v>(L4T1)(WP)</v>
      </c>
      <c r="C269" s="58" t="s">
        <v>13</v>
      </c>
      <c r="D269" s="52" t="str">
        <f ca="1">IFERROR(INDEX(Data!$A$10:$O$842,MATCH(CONCATENATE($C269,D$1,$B269),Data!$K$10:$K$842,0),15),"")</f>
        <v/>
      </c>
      <c r="E269" s="52" t="str">
        <f ca="1">IFERROR(INDEX(Data!$A$10:$O$842,MATCH(CONCATENATE($C269,E$1,$B269),Data!$K$10:$K$842,0),15),"")</f>
        <v/>
      </c>
      <c r="F269" s="52" t="str">
        <f ca="1">IFERROR(INDEX(Data!$A$10:$O$842,MATCH(CONCATENATE($C269,F$1,$B269),Data!$K$10:$K$842,0),15),"")</f>
        <v/>
      </c>
      <c r="G269" s="52" t="str">
        <f ca="1">IFERROR(INDEX(Data!$A$10:$O$842,MATCH(CONCATENATE($C269,G$1,$B269),Data!$K$10:$K$842,0),15),"")</f>
        <v/>
      </c>
      <c r="H269" s="52" t="str">
        <f ca="1">IFERROR(INDEX(Data!$A$10:$O$842,MATCH(CONCATENATE($C269,H$1,$B269),Data!$K$10:$K$842,0),15),"")</f>
        <v>TE401(L4T1)(WP)
701 --- ZU</v>
      </c>
      <c r="I269" s="52" t="str">
        <f ca="1">IFERROR(INDEX(Data!$A$10:$O$842,MATCH(CONCATENATE($C269,I$1,$B269),Data!$K$10:$K$842,0),15),"")</f>
        <v/>
      </c>
    </row>
    <row r="270" spans="1:9" ht="39.950000000000003" customHeight="1">
      <c r="A270" s="57">
        <f>COUNTIF($C$1:C270,C270)+1</f>
        <v>40</v>
      </c>
      <c r="B270" s="57" t="str">
        <f t="shared" si="4"/>
        <v>(L4T1)(WP)</v>
      </c>
      <c r="C270" s="58" t="s">
        <v>14</v>
      </c>
      <c r="D270" s="52" t="str">
        <f ca="1">IFERROR(INDEX(Data!$A$10:$O$842,MATCH(CONCATENATE($C270,D$1,$B270),Data!$K$10:$K$842,0),15),"")</f>
        <v/>
      </c>
      <c r="E270" s="52" t="str">
        <f ca="1">IFERROR(INDEX(Data!$A$10:$O$842,MATCH(CONCATENATE($C270,E$1,$B270),Data!$K$10:$K$842,0),15),"")</f>
        <v/>
      </c>
      <c r="F270" s="52" t="str">
        <f ca="1">IFERROR(INDEX(Data!$A$10:$O$842,MATCH(CONCATENATE($C270,F$1,$B270),Data!$K$10:$K$842,0),15),"")</f>
        <v/>
      </c>
      <c r="G270" s="52" t="str">
        <f ca="1">IFERROR(INDEX(Data!$A$10:$O$842,MATCH(CONCATENATE($C270,G$1,$B270),Data!$K$10:$K$842,0),15),"")</f>
        <v/>
      </c>
      <c r="H270" s="52" t="str">
        <f ca="1">IFERROR(INDEX(Data!$A$10:$O$842,MATCH(CONCATENATE($C270,H$1,$B270),Data!$K$10:$K$842,0),15),"")</f>
        <v/>
      </c>
      <c r="I270" s="52" t="str">
        <f ca="1">IFERROR(INDEX(Data!$A$10:$O$842,MATCH(CONCATENATE($C270,I$1,$B270),Data!$K$10:$K$842,0),15),"")</f>
        <v/>
      </c>
    </row>
    <row r="271" spans="1:9" ht="39.950000000000003" customHeight="1">
      <c r="A271" s="57">
        <f>COUNTIF($C$1:C271,C271)+1</f>
        <v>40</v>
      </c>
      <c r="B271" s="57" t="str">
        <f t="shared" si="4"/>
        <v>(L4T1)(WP)</v>
      </c>
      <c r="C271" s="58" t="s">
        <v>15</v>
      </c>
      <c r="D271" s="52" t="str">
        <f ca="1">IFERROR(INDEX(Data!$A$10:$O$842,MATCH(CONCATENATE($C271,D$1,$B271),Data!$K$10:$K$842,0),15),"")</f>
        <v/>
      </c>
      <c r="E271" s="52" t="str">
        <f ca="1">IFERROR(INDEX(Data!$A$10:$O$842,MATCH(CONCATENATE($C271,E$1,$B271),Data!$K$10:$K$842,0),15),"")</f>
        <v/>
      </c>
      <c r="F271" s="52" t="str">
        <f ca="1">IFERROR(INDEX(Data!$A$10:$O$842,MATCH(CONCATENATE($C271,F$1,$B271),Data!$K$10:$K$842,0),15),"")</f>
        <v/>
      </c>
      <c r="G271" s="52" t="str">
        <f ca="1">IFERROR(INDEX(Data!$A$10:$O$842,MATCH(CONCATENATE($C271,G$1,$B271),Data!$K$10:$K$842,0),15),"")</f>
        <v/>
      </c>
      <c r="H271" s="52" t="str">
        <f ca="1">IFERROR(INDEX(Data!$A$10:$O$842,MATCH(CONCATENATE($C271,H$1,$B271),Data!$K$10:$K$842,0),15),"")</f>
        <v/>
      </c>
      <c r="I271" s="52" t="str">
        <f ca="1">IFERROR(INDEX(Data!$A$10:$O$842,MATCH(CONCATENATE($C271,I$1,$B271),Data!$K$10:$K$842,0),15),"")</f>
        <v/>
      </c>
    </row>
    <row r="272" spans="1:9" ht="39.950000000000003" customHeight="1">
      <c r="A272" s="57">
        <f>COUNTIF($C$1:C272,C272)+1</f>
        <v>40</v>
      </c>
      <c r="B272" s="57" t="str">
        <f t="shared" si="4"/>
        <v>(L4T1)(WP)</v>
      </c>
      <c r="C272" s="58" t="s">
        <v>16</v>
      </c>
      <c r="D272" s="52" t="str">
        <f ca="1">IFERROR(INDEX(Data!$A$10:$O$842,MATCH(CONCATENATE($C272,D$1,$B272),Data!$K$10:$K$842,0),15),"")</f>
        <v/>
      </c>
      <c r="E272" s="52" t="str">
        <f ca="1">IFERROR(INDEX(Data!$A$10:$O$842,MATCH(CONCATENATE($C272,E$1,$B272),Data!$K$10:$K$842,0),15),"")</f>
        <v/>
      </c>
      <c r="F272" s="52" t="str">
        <f ca="1">IFERROR(INDEX(Data!$A$10:$O$842,MATCH(CONCATENATE($C272,F$1,$B272),Data!$K$10:$K$842,0),15),"")</f>
        <v/>
      </c>
      <c r="G272" s="52" t="str">
        <f ca="1">IFERROR(INDEX(Data!$A$10:$O$842,MATCH(CONCATENATE($C272,G$1,$B272),Data!$K$10:$K$842,0),15),"")</f>
        <v/>
      </c>
      <c r="H272" s="52" t="str">
        <f ca="1">IFERROR(INDEX(Data!$A$10:$O$842,MATCH(CONCATENATE($C272,H$1,$B272),Data!$K$10:$K$842,0),15),"")</f>
        <v/>
      </c>
      <c r="I272" s="52" t="str">
        <f ca="1">IFERROR(INDEX(Data!$A$10:$O$842,MATCH(CONCATENATE($C272,I$1,$B272),Data!$K$10:$K$842,0),15),"")</f>
        <v/>
      </c>
    </row>
    <row r="273" spans="1:9" ht="39.950000000000003" customHeight="1">
      <c r="A273" s="57">
        <f>COUNTIF($C$1:C273,C273)+1</f>
        <v>40</v>
      </c>
      <c r="B273" s="57" t="str">
        <f t="shared" si="4"/>
        <v>(L4T1)(WP)</v>
      </c>
      <c r="C273" s="58" t="s">
        <v>17</v>
      </c>
      <c r="D273" s="52" t="str">
        <f ca="1">IFERROR(INDEX(Data!$A$10:$O$842,MATCH(CONCATENATE($C273,D$1,$B273),Data!$K$10:$K$842,0),15),"")</f>
        <v/>
      </c>
      <c r="E273" s="52" t="str">
        <f ca="1">IFERROR(INDEX(Data!$A$10:$O$842,MATCH(CONCATENATE($C273,E$1,$B273),Data!$K$10:$K$842,0),15),"")</f>
        <v/>
      </c>
      <c r="F273" s="52" t="str">
        <f ca="1">IFERROR(INDEX(Data!$A$10:$O$842,MATCH(CONCATENATE($C273,F$1,$B273),Data!$K$10:$K$842,0),15),"")</f>
        <v>TE401(L4T1)(WP)
L-Col --- SM</v>
      </c>
      <c r="G273" s="52" t="str">
        <f ca="1">IFERROR(INDEX(Data!$A$10:$O$842,MATCH(CONCATENATE($C273,G$1,$B273),Data!$K$10:$K$842,0),15),"")</f>
        <v>TE401(L4T1)(WP)
L-Col --- SM</v>
      </c>
      <c r="H273" s="52" t="str">
        <f ca="1">IFERROR(INDEX(Data!$A$10:$O$842,MATCH(CONCATENATE($C273,H$1,$B273),Data!$K$10:$K$842,0),15),"")</f>
        <v>TE401(L4T1)(WP)
701 --- ZU</v>
      </c>
      <c r="I273" s="52" t="str">
        <f ca="1">IFERROR(INDEX(Data!$A$10:$O$842,MATCH(CONCATENATE($C273,I$1,$B273),Data!$K$10:$K$842,0),15),"")</f>
        <v/>
      </c>
    </row>
    <row r="274" spans="1:9" ht="39.950000000000003" customHeight="1">
      <c r="A274" s="59"/>
      <c r="B274" s="59"/>
      <c r="C274" s="58"/>
      <c r="D274" s="53"/>
      <c r="E274" s="53"/>
      <c r="F274" s="53"/>
      <c r="G274" s="53"/>
      <c r="H274" s="53"/>
      <c r="I274" s="53"/>
    </row>
    <row r="275" spans="1:9" ht="39.950000000000003" customHeight="1">
      <c r="A275" s="57">
        <f>COUNTIF($C$1:C275,C275)+1</f>
        <v>41</v>
      </c>
      <c r="B275" s="57" t="str">
        <f>VLOOKUP(A275,$K$4:$L$73,2,FALSE)</f>
        <v>(L4T1)A</v>
      </c>
      <c r="C275" s="58" t="s">
        <v>0</v>
      </c>
      <c r="D275" s="52" t="str">
        <f ca="1">IFERROR(INDEX(Data!$A$10:$O$842,MATCH(CONCATENATE($C275,D$1,$B275),Data!$K$10:$K$842,0),15),"")</f>
        <v/>
      </c>
      <c r="E275" s="52" t="str">
        <f ca="1">IFERROR(INDEX(Data!$A$10:$O$842,MATCH(CONCATENATE($C275,E$1,$B275),Data!$K$10:$K$842,0),15),"")</f>
        <v/>
      </c>
      <c r="F275" s="52" t="str">
        <f ca="1">IFERROR(INDEX(Data!$A$10:$O$842,MATCH(CONCATENATE($C275,F$1,$B275),Data!$K$10:$K$842,0),15),"")</f>
        <v/>
      </c>
      <c r="G275" s="52" t="str">
        <f ca="1">IFERROR(INDEX(Data!$A$10:$O$842,MATCH(CONCATENATE($C275,G$1,$B275),Data!$K$10:$K$842,0),15),"")</f>
        <v/>
      </c>
      <c r="H275" s="52" t="str">
        <f ca="1">IFERROR(INDEX(Data!$A$10:$O$842,MATCH(CONCATENATE($C275,H$1,$B275),Data!$K$10:$K$842,0),15),"")</f>
        <v/>
      </c>
      <c r="I275" s="52" t="str">
        <f ca="1">IFERROR(INDEX(Data!$A$10:$O$842,MATCH(CONCATENATE($C275,I$1,$B275),Data!$K$10:$K$842,0),15),"")</f>
        <v/>
      </c>
    </row>
    <row r="276" spans="1:9" ht="39.950000000000003" customHeight="1">
      <c r="A276" s="57">
        <f>COUNTIF($C$1:C276,C276)+1</f>
        <v>41</v>
      </c>
      <c r="B276" s="57" t="str">
        <f t="shared" si="4"/>
        <v>(L4T1)A</v>
      </c>
      <c r="C276" s="58" t="s">
        <v>13</v>
      </c>
      <c r="D276" s="52" t="str">
        <f ca="1">IFERROR(INDEX(Data!$A$10:$O$842,MATCH(CONCATENATE($C276,D$1,$B276),Data!$K$10:$K$842,0),15),"")</f>
        <v>TE406(L4T1)A
703 --- AAA</v>
      </c>
      <c r="E276" s="52" t="str">
        <f ca="1">IFERROR(INDEX(Data!$A$10:$O$842,MATCH(CONCATENATE($C276,E$1,$B276),Data!$K$10:$K$842,0),15),"")</f>
        <v>TE409(L4T1)A
301 --- MH</v>
      </c>
      <c r="F276" s="52" t="str">
        <f ca="1">IFERROR(INDEX(Data!$A$10:$O$842,MATCH(CONCATENATE($C276,F$1,$B276),Data!$K$10:$K$842,0),15),"")</f>
        <v/>
      </c>
      <c r="G276" s="52" t="str">
        <f ca="1">IFERROR(INDEX(Data!$A$10:$O$842,MATCH(CONCATENATE($C276,G$1,$B276),Data!$K$10:$K$842,0),15),"")</f>
        <v/>
      </c>
      <c r="H276" s="52" t="str">
        <f ca="1">IFERROR(INDEX(Data!$A$10:$O$842,MATCH(CONCATENATE($C276,H$1,$B276),Data!$K$10:$K$842,0),15),"")</f>
        <v/>
      </c>
      <c r="I276" s="52" t="str">
        <f ca="1">IFERROR(INDEX(Data!$A$10:$O$842,MATCH(CONCATENATE($C276,I$1,$B276),Data!$K$10:$K$842,0),15),"")</f>
        <v/>
      </c>
    </row>
    <row r="277" spans="1:9" ht="39.950000000000003" customHeight="1">
      <c r="A277" s="57">
        <f>COUNTIF($C$1:C277,C277)+1</f>
        <v>41</v>
      </c>
      <c r="B277" s="57" t="str">
        <f t="shared" si="4"/>
        <v>(L4T1)A</v>
      </c>
      <c r="C277" s="58" t="s">
        <v>14</v>
      </c>
      <c r="D277" s="52" t="str">
        <f ca="1">IFERROR(INDEX(Data!$A$10:$O$842,MATCH(CONCATENATE($C277,D$1,$B277),Data!$K$10:$K$842,0),15),"")</f>
        <v/>
      </c>
      <c r="E277" s="52" t="str">
        <f ca="1">IFERROR(INDEX(Data!$A$10:$O$842,MATCH(CONCATENATE($C277,E$1,$B277),Data!$K$10:$K$842,0),15),"")</f>
        <v/>
      </c>
      <c r="F277" s="52" t="str">
        <f ca="1">IFERROR(INDEX(Data!$A$10:$O$842,MATCH(CONCATENATE($C277,F$1,$B277),Data!$K$10:$K$842,0),15),"")</f>
        <v/>
      </c>
      <c r="G277" s="52" t="str">
        <f ca="1">IFERROR(INDEX(Data!$A$10:$O$842,MATCH(CONCATENATE($C277,G$1,$B277),Data!$K$10:$K$842,0),15),"")</f>
        <v>TE406(L4T1)A
703 --- AAA</v>
      </c>
      <c r="H277" s="52" t="str">
        <f ca="1">IFERROR(INDEX(Data!$A$10:$O$842,MATCH(CONCATENATE($C277,H$1,$B277),Data!$K$10:$K$842,0),15),"")</f>
        <v/>
      </c>
      <c r="I277" s="52" t="str">
        <f ca="1">IFERROR(INDEX(Data!$A$10:$O$842,MATCH(CONCATENATE($C277,I$1,$B277),Data!$K$10:$K$842,0),15),"")</f>
        <v/>
      </c>
    </row>
    <row r="278" spans="1:9" ht="39.950000000000003" customHeight="1">
      <c r="A278" s="57">
        <f>COUNTIF($C$1:C278,C278)+1</f>
        <v>41</v>
      </c>
      <c r="B278" s="57" t="str">
        <f t="shared" si="4"/>
        <v>(L4T1)A</v>
      </c>
      <c r="C278" s="58" t="s">
        <v>15</v>
      </c>
      <c r="D278" s="52" t="str">
        <f ca="1">IFERROR(INDEX(Data!$A$10:$O$842,MATCH(CONCATENATE($C278,D$1,$B278),Data!$K$10:$K$842,0),15),"")</f>
        <v/>
      </c>
      <c r="E278" s="52" t="str">
        <f ca="1">IFERROR(INDEX(Data!$A$10:$O$842,MATCH(CONCATENATE($C278,E$1,$B278),Data!$K$10:$K$842,0),15),"")</f>
        <v>TE405(L4T1)A
707 --- MRR</v>
      </c>
      <c r="F278" s="52" t="str">
        <f ca="1">IFERROR(INDEX(Data!$A$10:$O$842,MATCH(CONCATENATE($C278,F$1,$B278),Data!$K$10:$K$842,0),15),"")</f>
        <v/>
      </c>
      <c r="G278" s="52" t="str">
        <f ca="1">IFERROR(INDEX(Data!$A$10:$O$842,MATCH(CONCATENATE($C278,G$1,$B278),Data!$K$10:$K$842,0),15),"")</f>
        <v/>
      </c>
      <c r="H278" s="52" t="str">
        <f ca="1">IFERROR(INDEX(Data!$A$10:$O$842,MATCH(CONCATENATE($C278,H$1,$B278),Data!$K$10:$K$842,0),15),"")</f>
        <v/>
      </c>
      <c r="I278" s="52" t="str">
        <f ca="1">IFERROR(INDEX(Data!$A$10:$O$842,MATCH(CONCATENATE($C278,I$1,$B278),Data!$K$10:$K$842,0),15),"")</f>
        <v/>
      </c>
    </row>
    <row r="279" spans="1:9" ht="39.950000000000003" customHeight="1">
      <c r="A279" s="57">
        <f>COUNTIF($C$1:C279,C279)+1</f>
        <v>41</v>
      </c>
      <c r="B279" s="57" t="str">
        <f t="shared" si="4"/>
        <v>(L4T1)A</v>
      </c>
      <c r="C279" s="58" t="s">
        <v>16</v>
      </c>
      <c r="D279" s="52" t="str">
        <f ca="1">IFERROR(INDEX(Data!$A$10:$O$842,MATCH(CONCATENATE($C279,D$1,$B279),Data!$K$10:$K$842,0),15),"")</f>
        <v/>
      </c>
      <c r="E279" s="52" t="str">
        <f ca="1">IFERROR(INDEX(Data!$A$10:$O$842,MATCH(CONCATENATE($C279,E$1,$B279),Data!$K$10:$K$842,0),15),"")</f>
        <v/>
      </c>
      <c r="F279" s="52" t="str">
        <f ca="1">IFERROR(INDEX(Data!$A$10:$O$842,MATCH(CONCATENATE($C279,F$1,$B279),Data!$K$10:$K$842,0),15),"")</f>
        <v/>
      </c>
      <c r="G279" s="52" t="str">
        <f ca="1">IFERROR(INDEX(Data!$A$10:$O$842,MATCH(CONCATENATE($C279,G$1,$B279),Data!$K$10:$K$842,0),15),"")</f>
        <v>TE405(L4T1)A
711 --- MRR</v>
      </c>
      <c r="H279" s="52" t="str">
        <f ca="1">IFERROR(INDEX(Data!$A$10:$O$842,MATCH(CONCATENATE($C279,H$1,$B279),Data!$K$10:$K$842,0),15),"")</f>
        <v>TE405(L4T1)A
L-QC2
708 --- MRR</v>
      </c>
      <c r="I279" s="52" t="str">
        <f ca="1">IFERROR(INDEX(Data!$A$10:$O$842,MATCH(CONCATENATE($C279,I$1,$B279),Data!$K$10:$K$842,0),15),"")</f>
        <v>TE405(L4T1)A
L-QC2
708 --- MRR</v>
      </c>
    </row>
    <row r="280" spans="1:9" ht="39.950000000000003" customHeight="1">
      <c r="A280" s="57">
        <f>COUNTIF($C$1:C280,C280)+1</f>
        <v>41</v>
      </c>
      <c r="B280" s="57" t="str">
        <f t="shared" si="4"/>
        <v>(L4T1)A</v>
      </c>
      <c r="C280" s="58" t="s">
        <v>17</v>
      </c>
      <c r="D280" s="52" t="str">
        <f ca="1">IFERROR(INDEX(Data!$A$10:$O$842,MATCH(CONCATENATE($C280,D$1,$B280),Data!$K$10:$K$842,0),15),"")</f>
        <v/>
      </c>
      <c r="E280" s="52" t="str">
        <f ca="1">IFERROR(INDEX(Data!$A$10:$O$842,MATCH(CONCATENATE($C280,E$1,$B280),Data!$K$10:$K$842,0),15),"")</f>
        <v/>
      </c>
      <c r="F280" s="52" t="str">
        <f ca="1">IFERROR(INDEX(Data!$A$10:$O$842,MATCH(CONCATENATE($C280,F$1,$B280),Data!$K$10:$K$842,0),15),"")</f>
        <v/>
      </c>
      <c r="G280" s="52" t="str">
        <f ca="1">IFERROR(INDEX(Data!$A$10:$O$842,MATCH(CONCATENATE($C280,G$1,$B280),Data!$K$10:$K$842,0),15),"")</f>
        <v/>
      </c>
      <c r="H280" s="52" t="str">
        <f ca="1">IFERROR(INDEX(Data!$A$10:$O$842,MATCH(CONCATENATE($C280,H$1,$B280),Data!$K$10:$K$842,0),15),"")</f>
        <v/>
      </c>
      <c r="I280" s="52" t="str">
        <f ca="1">IFERROR(INDEX(Data!$A$10:$O$842,MATCH(CONCATENATE($C280,I$1,$B280),Data!$K$10:$K$842,0),15),"")</f>
        <v/>
      </c>
    </row>
    <row r="281" spans="1:9" ht="39.950000000000003" customHeight="1">
      <c r="A281" s="59"/>
      <c r="B281" s="59"/>
      <c r="C281" s="58"/>
      <c r="D281" s="53"/>
      <c r="E281" s="53"/>
      <c r="F281" s="53"/>
      <c r="G281" s="53"/>
      <c r="H281" s="53"/>
      <c r="I281" s="53"/>
    </row>
    <row r="282" spans="1:9" ht="39.950000000000003" customHeight="1">
      <c r="A282" s="57">
        <f>COUNTIF($C$1:C282,C282)+1</f>
        <v>42</v>
      </c>
      <c r="B282" s="57" t="str">
        <f>VLOOKUP(A282,$K$4:$L$73,2,FALSE)</f>
        <v>(L4T1)A(Ap)</v>
      </c>
      <c r="C282" s="58" t="s">
        <v>0</v>
      </c>
      <c r="D282" s="52" t="str">
        <f ca="1">IFERROR(INDEX(Data!$A$10:$O$842,MATCH(CONCATENATE($C282,D$1,$B282),Data!$K$10:$K$842,0),15),"")</f>
        <v/>
      </c>
      <c r="E282" s="52" t="str">
        <f ca="1">IFERROR(INDEX(Data!$A$10:$O$842,MATCH(CONCATENATE($C282,E$1,$B282),Data!$K$10:$K$842,0),15),"")</f>
        <v/>
      </c>
      <c r="F282" s="52" t="str">
        <f ca="1">IFERROR(INDEX(Data!$A$10:$O$842,MATCH(CONCATENATE($C282,F$1,$B282),Data!$K$10:$K$842,0),15),"")</f>
        <v/>
      </c>
      <c r="G282" s="52" t="str">
        <f ca="1">IFERROR(INDEX(Data!$A$10:$O$842,MATCH(CONCATENATE($C282,G$1,$B282),Data!$K$10:$K$842,0),15),"")</f>
        <v>TE401(L4T1)A(Ap)
707 --- MMR</v>
      </c>
      <c r="H282" s="52" t="str">
        <f ca="1">IFERROR(INDEX(Data!$A$10:$O$842,MATCH(CONCATENATE($C282,H$1,$B282),Data!$K$10:$K$842,0),15),"")</f>
        <v/>
      </c>
      <c r="I282" s="52" t="str">
        <f ca="1">IFERROR(INDEX(Data!$A$10:$O$842,MATCH(CONCATENATE($C282,I$1,$B282),Data!$K$10:$K$842,0),15),"")</f>
        <v/>
      </c>
    </row>
    <row r="283" spans="1:9" ht="39.950000000000003" customHeight="1">
      <c r="A283" s="57">
        <f>COUNTIF($C$1:C283,C283)+1</f>
        <v>42</v>
      </c>
      <c r="B283" s="57" t="str">
        <f t="shared" si="4"/>
        <v>(L4T1)A(Ap)</v>
      </c>
      <c r="C283" s="58" t="s">
        <v>13</v>
      </c>
      <c r="D283" s="52" t="str">
        <f ca="1">IFERROR(INDEX(Data!$A$10:$O$842,MATCH(CONCATENATE($C283,D$1,$B283),Data!$K$10:$K$842,0),15),"")</f>
        <v/>
      </c>
      <c r="E283" s="52" t="str">
        <f ca="1">IFERROR(INDEX(Data!$A$10:$O$842,MATCH(CONCATENATE($C283,E$1,$B283),Data!$K$10:$K$842,0),15),"")</f>
        <v/>
      </c>
      <c r="F283" s="52" t="str">
        <f ca="1">IFERROR(INDEX(Data!$A$10:$O$842,MATCH(CONCATENATE($C283,F$1,$B283),Data!$K$10:$K$842,0),15),"")</f>
        <v/>
      </c>
      <c r="G283" s="52" t="str">
        <f ca="1">IFERROR(INDEX(Data!$A$10:$O$842,MATCH(CONCATENATE($C283,G$1,$B283),Data!$K$10:$K$842,0),15),"")</f>
        <v/>
      </c>
      <c r="H283" s="52" t="str">
        <f ca="1">IFERROR(INDEX(Data!$A$10:$O$842,MATCH(CONCATENATE($C283,H$1,$B283),Data!$K$10:$K$842,0),15),"")</f>
        <v>TE401(L4T1)A(Ap)
707 --- MMR</v>
      </c>
      <c r="I283" s="52" t="str">
        <f ca="1">IFERROR(INDEX(Data!$A$10:$O$842,MATCH(CONCATENATE($C283,I$1,$B283),Data!$K$10:$K$842,0),15),"")</f>
        <v/>
      </c>
    </row>
    <row r="284" spans="1:9" ht="39.950000000000003" customHeight="1">
      <c r="A284" s="57">
        <f>COUNTIF($C$1:C284,C284)+1</f>
        <v>42</v>
      </c>
      <c r="B284" s="57" t="str">
        <f t="shared" si="4"/>
        <v>(L4T1)A(Ap)</v>
      </c>
      <c r="C284" s="58" t="s">
        <v>14</v>
      </c>
      <c r="D284" s="52" t="str">
        <f ca="1">IFERROR(INDEX(Data!$A$10:$O$842,MATCH(CONCATENATE($C284,D$1,$B284),Data!$K$10:$K$842,0),15),"")</f>
        <v/>
      </c>
      <c r="E284" s="52" t="str">
        <f ca="1">IFERROR(INDEX(Data!$A$10:$O$842,MATCH(CONCATENATE($C284,E$1,$B284),Data!$K$10:$K$842,0),15),"")</f>
        <v/>
      </c>
      <c r="F284" s="52" t="str">
        <f ca="1">IFERROR(INDEX(Data!$A$10:$O$842,MATCH(CONCATENATE($C284,F$1,$B284),Data!$K$10:$K$842,0),15),"")</f>
        <v/>
      </c>
      <c r="G284" s="52" t="str">
        <f ca="1">IFERROR(INDEX(Data!$A$10:$O$842,MATCH(CONCATENATE($C284,G$1,$B284),Data!$K$10:$K$842,0),15),"")</f>
        <v/>
      </c>
      <c r="H284" s="52" t="str">
        <f ca="1">IFERROR(INDEX(Data!$A$10:$O$842,MATCH(CONCATENATE($C284,H$1,$B284),Data!$K$10:$K$842,0),15),"")</f>
        <v/>
      </c>
      <c r="I284" s="52" t="str">
        <f ca="1">IFERROR(INDEX(Data!$A$10:$O$842,MATCH(CONCATENATE($C284,I$1,$B284),Data!$K$10:$K$842,0),15),"")</f>
        <v/>
      </c>
    </row>
    <row r="285" spans="1:9" ht="39.950000000000003" customHeight="1">
      <c r="A285" s="57">
        <f>COUNTIF($C$1:C285,C285)+1</f>
        <v>42</v>
      </c>
      <c r="B285" s="57" t="str">
        <f t="shared" si="4"/>
        <v>(L4T1)A(Ap)</v>
      </c>
      <c r="C285" s="58" t="s">
        <v>15</v>
      </c>
      <c r="D285" s="52" t="str">
        <f ca="1">IFERROR(INDEX(Data!$A$10:$O$842,MATCH(CONCATENATE($C285,D$1,$B285),Data!$K$10:$K$842,0),15),"")</f>
        <v/>
      </c>
      <c r="E285" s="52" t="str">
        <f ca="1">IFERROR(INDEX(Data!$A$10:$O$842,MATCH(CONCATENATE($C285,E$1,$B285),Data!$K$10:$K$842,0),15),"")</f>
        <v/>
      </c>
      <c r="F285" s="52" t="str">
        <f ca="1">IFERROR(INDEX(Data!$A$10:$O$842,MATCH(CONCATENATE($C285,F$1,$B285),Data!$K$10:$K$842,0),15),"")</f>
        <v/>
      </c>
      <c r="G285" s="52" t="str">
        <f ca="1">IFERROR(INDEX(Data!$A$10:$O$842,MATCH(CONCATENATE($C285,G$1,$B285),Data!$K$10:$K$842,0),15),"")</f>
        <v/>
      </c>
      <c r="H285" s="52" t="str">
        <f ca="1">IFERROR(INDEX(Data!$A$10:$O$842,MATCH(CONCATENATE($C285,H$1,$B285),Data!$K$10:$K$842,0),15),"")</f>
        <v/>
      </c>
      <c r="I285" s="52" t="str">
        <f ca="1">IFERROR(INDEX(Data!$A$10:$O$842,MATCH(CONCATENATE($C285,I$1,$B285),Data!$K$10:$K$842,0),15),"")</f>
        <v/>
      </c>
    </row>
    <row r="286" spans="1:9" ht="39.950000000000003" customHeight="1">
      <c r="A286" s="57">
        <f>COUNTIF($C$1:C286,C286)+1</f>
        <v>42</v>
      </c>
      <c r="B286" s="57" t="str">
        <f t="shared" si="4"/>
        <v>(L4T1)A(Ap)</v>
      </c>
      <c r="C286" s="58" t="s">
        <v>16</v>
      </c>
      <c r="D286" s="52" t="str">
        <f ca="1">IFERROR(INDEX(Data!$A$10:$O$842,MATCH(CONCATENATE($C286,D$1,$B286),Data!$K$10:$K$842,0),15),"")</f>
        <v/>
      </c>
      <c r="E286" s="52" t="str">
        <f ca="1">IFERROR(INDEX(Data!$A$10:$O$842,MATCH(CONCATENATE($C286,E$1,$B286),Data!$K$10:$K$842,0),15),"")</f>
        <v/>
      </c>
      <c r="F286" s="52" t="str">
        <f ca="1">IFERROR(INDEX(Data!$A$10:$O$842,MATCH(CONCATENATE($C286,F$1,$B286),Data!$K$10:$K$842,0),15),"")</f>
        <v/>
      </c>
      <c r="G286" s="52" t="str">
        <f ca="1">IFERROR(INDEX(Data!$A$10:$O$842,MATCH(CONCATENATE($C286,G$1,$B286),Data!$K$10:$K$842,0),15),"")</f>
        <v/>
      </c>
      <c r="H286" s="52" t="str">
        <f ca="1">IFERROR(INDEX(Data!$A$10:$O$842,MATCH(CONCATENATE($C286,H$1,$B286),Data!$K$10:$K$842,0),15),"")</f>
        <v/>
      </c>
      <c r="I286" s="52" t="str">
        <f ca="1">IFERROR(INDEX(Data!$A$10:$O$842,MATCH(CONCATENATE($C286,I$1,$B286),Data!$K$10:$K$842,0),15),"")</f>
        <v/>
      </c>
    </row>
    <row r="287" spans="1:9" ht="39.950000000000003" customHeight="1">
      <c r="A287" s="57">
        <f>COUNTIF($C$1:C287,C287)+1</f>
        <v>42</v>
      </c>
      <c r="B287" s="57" t="str">
        <f t="shared" si="4"/>
        <v>(L4T1)A(Ap)</v>
      </c>
      <c r="C287" s="58" t="s">
        <v>17</v>
      </c>
      <c r="D287" s="52" t="str">
        <f ca="1">IFERROR(INDEX(Data!$A$10:$O$842,MATCH(CONCATENATE($C287,D$1,$B287),Data!$K$10:$K$842,0),15),"")</f>
        <v/>
      </c>
      <c r="E287" s="52" t="str">
        <f ca="1">IFERROR(INDEX(Data!$A$10:$O$842,MATCH(CONCATENATE($C287,E$1,$B287),Data!$K$10:$K$842,0),15),"")</f>
        <v/>
      </c>
      <c r="F287" s="52" t="str">
        <f ca="1">IFERROR(INDEX(Data!$A$10:$O$842,MATCH(CONCATENATE($C287,F$1,$B287),Data!$K$10:$K$842,0),15),"")</f>
        <v/>
      </c>
      <c r="G287" s="52" t="str">
        <f ca="1">IFERROR(INDEX(Data!$A$10:$O$842,MATCH(CONCATENATE($C287,G$1,$B287),Data!$K$10:$K$842,0),15),"")</f>
        <v/>
      </c>
      <c r="H287" s="52" t="str">
        <f ca="1">IFERROR(INDEX(Data!$A$10:$O$842,MATCH(CONCATENATE($C287,H$1,$B287),Data!$K$10:$K$842,0),15),"")</f>
        <v/>
      </c>
      <c r="I287" s="52" t="str">
        <f ca="1">IFERROR(INDEX(Data!$A$10:$O$842,MATCH(CONCATENATE($C287,I$1,$B287),Data!$K$10:$K$842,0),15),"")</f>
        <v/>
      </c>
    </row>
    <row r="288" spans="1:9" ht="39.950000000000003" customHeight="1">
      <c r="A288" s="59"/>
      <c r="B288" s="59"/>
      <c r="C288" s="58"/>
      <c r="D288" s="53"/>
      <c r="E288" s="53"/>
      <c r="F288" s="53"/>
      <c r="G288" s="53"/>
      <c r="H288" s="53"/>
      <c r="I288" s="53"/>
    </row>
    <row r="289" spans="1:9" ht="39.950000000000003" customHeight="1">
      <c r="A289" s="57">
        <f>COUNTIF($C$1:C289,C289)+1</f>
        <v>43</v>
      </c>
      <c r="B289" s="57" t="str">
        <f>VLOOKUP(A289,$K$4:$L$73,2,FALSE)</f>
        <v>(L4T1)B</v>
      </c>
      <c r="C289" s="58" t="s">
        <v>0</v>
      </c>
      <c r="D289" s="52" t="str">
        <f ca="1">IFERROR(INDEX(Data!$A$10:$O$842,MATCH(CONCATENATE($C289,D$1,$B289),Data!$K$10:$K$842,0),15),"")</f>
        <v/>
      </c>
      <c r="E289" s="52" t="str">
        <f ca="1">IFERROR(INDEX(Data!$A$10:$O$842,MATCH(CONCATENATE($C289,E$1,$B289),Data!$K$10:$K$842,0),15),"")</f>
        <v/>
      </c>
      <c r="F289" s="52" t="str">
        <f ca="1">IFERROR(INDEX(Data!$A$10:$O$842,MATCH(CONCATENATE($C289,F$1,$B289),Data!$K$10:$K$842,0),15),"")</f>
        <v/>
      </c>
      <c r="G289" s="52" t="str">
        <f ca="1">IFERROR(INDEX(Data!$A$10:$O$842,MATCH(CONCATENATE($C289,G$1,$B289),Data!$K$10:$K$842,0),15),"")</f>
        <v/>
      </c>
      <c r="H289" s="52" t="str">
        <f ca="1">IFERROR(INDEX(Data!$A$10:$O$842,MATCH(CONCATENATE($C289,H$1,$B289),Data!$K$10:$K$842,0),15),"")</f>
        <v/>
      </c>
      <c r="I289" s="52" t="str">
        <f ca="1">IFERROR(INDEX(Data!$A$10:$O$842,MATCH(CONCATENATE($C289,I$1,$B289),Data!$K$10:$K$842,0),15),"")</f>
        <v/>
      </c>
    </row>
    <row r="290" spans="1:9" ht="39.950000000000003" customHeight="1">
      <c r="A290" s="57">
        <f>COUNTIF($C$1:C290,C290)+1</f>
        <v>43</v>
      </c>
      <c r="B290" s="57" t="str">
        <f t="shared" si="4"/>
        <v>(L4T1)B</v>
      </c>
      <c r="C290" s="58" t="s">
        <v>13</v>
      </c>
      <c r="D290" s="52" t="str">
        <f ca="1">IFERROR(INDEX(Data!$A$10:$O$842,MATCH(CONCATENATE($C290,D$1,$B290),Data!$K$10:$K$842,0),15),"")</f>
        <v/>
      </c>
      <c r="E290" s="52" t="str">
        <f ca="1">IFERROR(INDEX(Data!$A$10:$O$842,MATCH(CONCATENATE($C290,E$1,$B290),Data!$K$10:$K$842,0),15),"")</f>
        <v/>
      </c>
      <c r="F290" s="52" t="str">
        <f ca="1">IFERROR(INDEX(Data!$A$10:$O$842,MATCH(CONCATENATE($C290,F$1,$B290),Data!$K$10:$K$842,0),15),"")</f>
        <v/>
      </c>
      <c r="G290" s="52" t="str">
        <f ca="1">IFERROR(INDEX(Data!$A$10:$O$842,MATCH(CONCATENATE($C290,G$1,$B290),Data!$K$10:$K$842,0),15),"")</f>
        <v>TE409(L4T1)B
301 --- MH</v>
      </c>
      <c r="H290" s="52" t="str">
        <f ca="1">IFERROR(INDEX(Data!$A$10:$O$842,MATCH(CONCATENATE($C290,H$1,$B290),Data!$K$10:$K$842,0),15),"")</f>
        <v/>
      </c>
      <c r="I290" s="52" t="str">
        <f ca="1">IFERROR(INDEX(Data!$A$10:$O$842,MATCH(CONCATENATE($C290,I$1,$B290),Data!$K$10:$K$842,0),15),"")</f>
        <v/>
      </c>
    </row>
    <row r="291" spans="1:9" ht="39.950000000000003" customHeight="1">
      <c r="A291" s="57">
        <f>COUNTIF($C$1:C291,C291)+1</f>
        <v>43</v>
      </c>
      <c r="B291" s="57" t="str">
        <f t="shared" si="4"/>
        <v>(L4T1)B</v>
      </c>
      <c r="C291" s="58" t="s">
        <v>14</v>
      </c>
      <c r="D291" s="52" t="str">
        <f ca="1">IFERROR(INDEX(Data!$A$10:$O$842,MATCH(CONCATENATE($C291,D$1,$B291),Data!$K$10:$K$842,0),15),"")</f>
        <v/>
      </c>
      <c r="E291" s="52" t="str">
        <f ca="1">IFERROR(INDEX(Data!$A$10:$O$842,MATCH(CONCATENATE($C291,E$1,$B291),Data!$K$10:$K$842,0),15),"")</f>
        <v/>
      </c>
      <c r="F291" s="52" t="str">
        <f ca="1">IFERROR(INDEX(Data!$A$10:$O$842,MATCH(CONCATENATE($C291,F$1,$B291),Data!$K$10:$K$842,0),15),"")</f>
        <v/>
      </c>
      <c r="G291" s="52" t="str">
        <f ca="1">IFERROR(INDEX(Data!$A$10:$O$842,MATCH(CONCATENATE($C291,G$1,$B291),Data!$K$10:$K$842,0),15),"")</f>
        <v/>
      </c>
      <c r="H291" s="52" t="str">
        <f ca="1">IFERROR(INDEX(Data!$A$10:$O$842,MATCH(CONCATENATE($C291,H$1,$B291),Data!$K$10:$K$842,0),15),"")</f>
        <v/>
      </c>
      <c r="I291" s="52" t="str">
        <f ca="1">IFERROR(INDEX(Data!$A$10:$O$842,MATCH(CONCATENATE($C291,I$1,$B291),Data!$K$10:$K$842,0),15),"")</f>
        <v/>
      </c>
    </row>
    <row r="292" spans="1:9" ht="39.950000000000003" customHeight="1">
      <c r="A292" s="57">
        <f>COUNTIF($C$1:C292,C292)+1</f>
        <v>43</v>
      </c>
      <c r="B292" s="57" t="str">
        <f t="shared" si="4"/>
        <v>(L4T1)B</v>
      </c>
      <c r="C292" s="58" t="s">
        <v>15</v>
      </c>
      <c r="D292" s="52" t="str">
        <f ca="1">IFERROR(INDEX(Data!$A$10:$O$842,MATCH(CONCATENATE($C292,D$1,$B292),Data!$K$10:$K$842,0),15),"")</f>
        <v/>
      </c>
      <c r="E292" s="52" t="str">
        <f ca="1">IFERROR(INDEX(Data!$A$10:$O$842,MATCH(CONCATENATE($C292,E$1,$B292),Data!$K$10:$K$842,0),15),"")</f>
        <v/>
      </c>
      <c r="F292" s="52" t="str">
        <f ca="1">IFERROR(INDEX(Data!$A$10:$O$842,MATCH(CONCATENATE($C292,F$1,$B292),Data!$K$10:$K$842,0),15),"")</f>
        <v/>
      </c>
      <c r="G292" s="52" t="str">
        <f ca="1">IFERROR(INDEX(Data!$A$10:$O$842,MATCH(CONCATENATE($C292,G$1,$B292),Data!$K$10:$K$842,0),15),"")</f>
        <v>TE405(L4T1)B
711 --- SM</v>
      </c>
      <c r="H292" s="52" t="str">
        <f ca="1">IFERROR(INDEX(Data!$A$10:$O$842,MATCH(CONCATENATE($C292,H$1,$B292),Data!$K$10:$K$842,0),15),"")</f>
        <v/>
      </c>
      <c r="I292" s="52" t="str">
        <f ca="1">IFERROR(INDEX(Data!$A$10:$O$842,MATCH(CONCATENATE($C292,I$1,$B292),Data!$K$10:$K$842,0),15),"")</f>
        <v>TE406(L4T1)B
703 --- AAA</v>
      </c>
    </row>
    <row r="293" spans="1:9" ht="39.950000000000003" customHeight="1">
      <c r="A293" s="57">
        <f>COUNTIF($C$1:C293,C293)+1</f>
        <v>43</v>
      </c>
      <c r="B293" s="57" t="str">
        <f t="shared" si="4"/>
        <v>(L4T1)B</v>
      </c>
      <c r="C293" s="58" t="s">
        <v>16</v>
      </c>
      <c r="D293" s="52" t="str">
        <f ca="1">IFERROR(INDEX(Data!$A$10:$O$842,MATCH(CONCATENATE($C293,D$1,$B293),Data!$K$10:$K$842,0),15),"")</f>
        <v/>
      </c>
      <c r="E293" s="52" t="str">
        <f ca="1">IFERROR(INDEX(Data!$A$10:$O$842,MATCH(CONCATENATE($C293,E$1,$B293),Data!$K$10:$K$842,0),15),"")</f>
        <v>TE405(L4T1)B
705 --- SM</v>
      </c>
      <c r="F293" s="52" t="str">
        <f ca="1">IFERROR(INDEX(Data!$A$10:$O$842,MATCH(CONCATENATE($C293,F$1,$B293),Data!$K$10:$K$842,0),15),"")</f>
        <v/>
      </c>
      <c r="G293" s="52" t="str">
        <f ca="1">IFERROR(INDEX(Data!$A$10:$O$842,MATCH(CONCATENATE($C293,G$1,$B293),Data!$K$10:$K$842,0),15),"")</f>
        <v>TE406(L4T1)B
704 --- AAA</v>
      </c>
      <c r="H293" s="52" t="str">
        <f ca="1">IFERROR(INDEX(Data!$A$10:$O$842,MATCH(CONCATENATE($C293,H$1,$B293),Data!$K$10:$K$842,0),15),"")</f>
        <v/>
      </c>
      <c r="I293" s="52" t="str">
        <f ca="1">IFERROR(INDEX(Data!$A$10:$O$842,MATCH(CONCATENATE($C293,I$1,$B293),Data!$K$10:$K$842,0),15),"")</f>
        <v/>
      </c>
    </row>
    <row r="294" spans="1:9" ht="39.950000000000003" customHeight="1">
      <c r="A294" s="57">
        <f>COUNTIF($C$1:C294,C294)+1</f>
        <v>43</v>
      </c>
      <c r="B294" s="57" t="str">
        <f t="shared" si="4"/>
        <v>(L4T1)B</v>
      </c>
      <c r="C294" s="58" t="s">
        <v>17</v>
      </c>
      <c r="D294" s="52" t="str">
        <f ca="1">IFERROR(INDEX(Data!$A$10:$O$842,MATCH(CONCATENATE($C294,D$1,$B294),Data!$K$10:$K$842,0),15),"")</f>
        <v/>
      </c>
      <c r="E294" s="52" t="str">
        <f ca="1">IFERROR(INDEX(Data!$A$10:$O$842,MATCH(CONCATENATE($C294,E$1,$B294),Data!$K$10:$K$842,0),15),"")</f>
        <v/>
      </c>
      <c r="F294" s="52" t="str">
        <f ca="1">IFERROR(INDEX(Data!$A$10:$O$842,MATCH(CONCATENATE($C294,F$1,$B294),Data!$K$10:$K$842,0),15),"")</f>
        <v/>
      </c>
      <c r="G294" s="52" t="str">
        <f ca="1">IFERROR(INDEX(Data!$A$10:$O$842,MATCH(CONCATENATE($C294,G$1,$B294),Data!$K$10:$K$842,0),15),"")</f>
        <v/>
      </c>
      <c r="H294" s="52" t="str">
        <f ca="1">IFERROR(INDEX(Data!$A$10:$O$842,MATCH(CONCATENATE($C294,H$1,$B294),Data!$K$10:$K$842,0),15),"")</f>
        <v/>
      </c>
      <c r="I294" s="52" t="str">
        <f ca="1">IFERROR(INDEX(Data!$A$10:$O$842,MATCH(CONCATENATE($C294,I$1,$B294),Data!$K$10:$K$842,0),15),"")</f>
        <v/>
      </c>
    </row>
    <row r="295" spans="1:9" ht="39.950000000000003" customHeight="1">
      <c r="A295" s="59"/>
      <c r="B295" s="59"/>
      <c r="C295" s="58"/>
      <c r="D295" s="53"/>
      <c r="E295" s="53"/>
      <c r="F295" s="53"/>
      <c r="G295" s="53"/>
      <c r="H295" s="53"/>
      <c r="I295" s="53"/>
    </row>
    <row r="296" spans="1:9" ht="39.950000000000003" customHeight="1">
      <c r="A296" s="57">
        <f>COUNTIF($C$1:C296,C296)+1</f>
        <v>44</v>
      </c>
      <c r="B296" s="57" t="str">
        <f t="shared" ref="B296:B336" si="5">VLOOKUP(A296,$K$4:$L$73,2,FALSE)</f>
        <v>(L4T1)B(Ap)</v>
      </c>
      <c r="C296" s="58" t="s">
        <v>0</v>
      </c>
      <c r="D296" s="52" t="str">
        <f ca="1">IFERROR(INDEX(Data!$A$10:$O$842,MATCH(CONCATENATE($C296,D$1,$B296),Data!$K$10:$K$842,0),15),"")</f>
        <v/>
      </c>
      <c r="E296" s="52" t="str">
        <f ca="1">IFERROR(INDEX(Data!$A$10:$O$842,MATCH(CONCATENATE($C296,E$1,$B296),Data!$K$10:$K$842,0),15),"")</f>
        <v/>
      </c>
      <c r="F296" s="52" t="str">
        <f ca="1">IFERROR(INDEX(Data!$A$10:$O$842,MATCH(CONCATENATE($C296,F$1,$B296),Data!$K$10:$K$842,0),15),"")</f>
        <v>TE401(L4T1)B(Ap)
704 --- MMR</v>
      </c>
      <c r="G296" s="52" t="str">
        <f ca="1">IFERROR(INDEX(Data!$A$10:$O$842,MATCH(CONCATENATE($C296,G$1,$B296),Data!$K$10:$K$842,0),15),"")</f>
        <v/>
      </c>
      <c r="H296" s="52" t="str">
        <f ca="1">IFERROR(INDEX(Data!$A$10:$O$842,MATCH(CONCATENATE($C296,H$1,$B296),Data!$K$10:$K$842,0),15),"")</f>
        <v/>
      </c>
      <c r="I296" s="52" t="str">
        <f ca="1">IFERROR(INDEX(Data!$A$10:$O$842,MATCH(CONCATENATE($C296,I$1,$B296),Data!$K$10:$K$842,0),15),"")</f>
        <v/>
      </c>
    </row>
    <row r="297" spans="1:9" ht="39.950000000000003" customHeight="1">
      <c r="A297" s="57">
        <f>COUNTIF($C$1:C297,C297)+1</f>
        <v>44</v>
      </c>
      <c r="B297" s="57" t="str">
        <f t="shared" si="5"/>
        <v>(L4T1)B(Ap)</v>
      </c>
      <c r="C297" s="58" t="s">
        <v>13</v>
      </c>
      <c r="D297" s="52" t="str">
        <f ca="1">IFERROR(INDEX(Data!$A$10:$O$842,MATCH(CONCATENATE($C297,D$1,$B297),Data!$K$10:$K$842,0),15),"")</f>
        <v/>
      </c>
      <c r="E297" s="52" t="str">
        <f ca="1">IFERROR(INDEX(Data!$A$10:$O$842,MATCH(CONCATENATE($C297,E$1,$B297),Data!$K$10:$K$842,0),15),"")</f>
        <v/>
      </c>
      <c r="F297" s="52" t="str">
        <f ca="1">IFERROR(INDEX(Data!$A$10:$O$842,MATCH(CONCATENATE($C297,F$1,$B297),Data!$K$10:$K$842,0),15),"")</f>
        <v/>
      </c>
      <c r="G297" s="52" t="str">
        <f ca="1">IFERROR(INDEX(Data!$A$10:$O$842,MATCH(CONCATENATE($C297,G$1,$B297),Data!$K$10:$K$842,0),15),"")</f>
        <v/>
      </c>
      <c r="H297" s="52" t="str">
        <f ca="1">IFERROR(INDEX(Data!$A$10:$O$842,MATCH(CONCATENATE($C297,H$1,$B297),Data!$K$10:$K$842,0),15),"")</f>
        <v/>
      </c>
      <c r="I297" s="52" t="str">
        <f ca="1">IFERROR(INDEX(Data!$A$10:$O$842,MATCH(CONCATENATE($C297,I$1,$B297),Data!$K$10:$K$842,0),15),"")</f>
        <v/>
      </c>
    </row>
    <row r="298" spans="1:9" ht="39.950000000000003" customHeight="1">
      <c r="A298" s="57">
        <f>COUNTIF($C$1:C298,C298)+1</f>
        <v>44</v>
      </c>
      <c r="B298" s="57" t="str">
        <f t="shared" si="5"/>
        <v>(L4T1)B(Ap)</v>
      </c>
      <c r="C298" s="58" t="s">
        <v>14</v>
      </c>
      <c r="D298" s="52" t="str">
        <f ca="1">IFERROR(INDEX(Data!$A$10:$O$842,MATCH(CONCATENATE($C298,D$1,$B298),Data!$K$10:$K$842,0),15),"")</f>
        <v/>
      </c>
      <c r="E298" s="52" t="str">
        <f ca="1">IFERROR(INDEX(Data!$A$10:$O$842,MATCH(CONCATENATE($C298,E$1,$B298),Data!$K$10:$K$842,0),15),"")</f>
        <v/>
      </c>
      <c r="F298" s="52" t="str">
        <f ca="1">IFERROR(INDEX(Data!$A$10:$O$842,MATCH(CONCATENATE($C298,F$1,$B298),Data!$K$10:$K$842,0),15),"")</f>
        <v/>
      </c>
      <c r="G298" s="52" t="str">
        <f ca="1">IFERROR(INDEX(Data!$A$10:$O$842,MATCH(CONCATENATE($C298,G$1,$B298),Data!$K$10:$K$842,0),15),"")</f>
        <v/>
      </c>
      <c r="H298" s="52" t="str">
        <f ca="1">IFERROR(INDEX(Data!$A$10:$O$842,MATCH(CONCATENATE($C298,H$1,$B298),Data!$K$10:$K$842,0),15),"")</f>
        <v/>
      </c>
      <c r="I298" s="52" t="str">
        <f ca="1">IFERROR(INDEX(Data!$A$10:$O$842,MATCH(CONCATENATE($C298,I$1,$B298),Data!$K$10:$K$842,0),15),"")</f>
        <v/>
      </c>
    </row>
    <row r="299" spans="1:9" ht="39.950000000000003" customHeight="1">
      <c r="A299" s="57">
        <f>COUNTIF($C$1:C299,C299)+1</f>
        <v>44</v>
      </c>
      <c r="B299" s="57" t="str">
        <f t="shared" si="5"/>
        <v>(L4T1)B(Ap)</v>
      </c>
      <c r="C299" s="58" t="s">
        <v>15</v>
      </c>
      <c r="D299" s="52" t="str">
        <f ca="1">IFERROR(INDEX(Data!$A$10:$O$842,MATCH(CONCATENATE($C299,D$1,$B299),Data!$K$10:$K$842,0),15),"")</f>
        <v/>
      </c>
      <c r="E299" s="52" t="str">
        <f ca="1">IFERROR(INDEX(Data!$A$10:$O$842,MATCH(CONCATENATE($C299,E$1,$B299),Data!$K$10:$K$842,0),15),"")</f>
        <v/>
      </c>
      <c r="F299" s="52" t="str">
        <f ca="1">IFERROR(INDEX(Data!$A$10:$O$842,MATCH(CONCATENATE($C299,F$1,$B299),Data!$K$10:$K$842,0),15),"")</f>
        <v/>
      </c>
      <c r="G299" s="52" t="str">
        <f ca="1">IFERROR(INDEX(Data!$A$10:$O$842,MATCH(CONCATENATE($C299,G$1,$B299),Data!$K$10:$K$842,0),15),"")</f>
        <v/>
      </c>
      <c r="H299" s="52" t="str">
        <f ca="1">IFERROR(INDEX(Data!$A$10:$O$842,MATCH(CONCATENATE($C299,H$1,$B299),Data!$K$10:$K$842,0),15),"")</f>
        <v/>
      </c>
      <c r="I299" s="52" t="str">
        <f ca="1">IFERROR(INDEX(Data!$A$10:$O$842,MATCH(CONCATENATE($C299,I$1,$B299),Data!$K$10:$K$842,0),15),"")</f>
        <v/>
      </c>
    </row>
    <row r="300" spans="1:9" ht="39.950000000000003" customHeight="1">
      <c r="A300" s="57">
        <f>COUNTIF($C$1:C300,C300)+1</f>
        <v>44</v>
      </c>
      <c r="B300" s="57" t="str">
        <f t="shared" si="5"/>
        <v>(L4T1)B(Ap)</v>
      </c>
      <c r="C300" s="58" t="s">
        <v>16</v>
      </c>
      <c r="D300" s="52" t="str">
        <f ca="1">IFERROR(INDEX(Data!$A$10:$O$842,MATCH(CONCATENATE($C300,D$1,$B300),Data!$K$10:$K$842,0),15),"")</f>
        <v/>
      </c>
      <c r="E300" s="52" t="str">
        <f ca="1">IFERROR(INDEX(Data!$A$10:$O$842,MATCH(CONCATENATE($C300,E$1,$B300),Data!$K$10:$K$842,0),15),"")</f>
        <v/>
      </c>
      <c r="F300" s="52" t="str">
        <f ca="1">IFERROR(INDEX(Data!$A$10:$O$842,MATCH(CONCATENATE($C300,F$1,$B300),Data!$K$10:$K$842,0),15),"")</f>
        <v>TE401(L4T1)B(Ap)
705 --- MMR</v>
      </c>
      <c r="G300" s="52" t="str">
        <f ca="1">IFERROR(INDEX(Data!$A$10:$O$842,MATCH(CONCATENATE($C300,G$1,$B300),Data!$K$10:$K$842,0),15),"")</f>
        <v/>
      </c>
      <c r="H300" s="52" t="str">
        <f ca="1">IFERROR(INDEX(Data!$A$10:$O$842,MATCH(CONCATENATE($C300,H$1,$B300),Data!$K$10:$K$842,0),15),"")</f>
        <v/>
      </c>
      <c r="I300" s="52" t="str">
        <f ca="1">IFERROR(INDEX(Data!$A$10:$O$842,MATCH(CONCATENATE($C300,I$1,$B300),Data!$K$10:$K$842,0),15),"")</f>
        <v/>
      </c>
    </row>
    <row r="301" spans="1:9" ht="39.950000000000003" customHeight="1">
      <c r="A301" s="57">
        <f>COUNTIF($C$1:C301,C301)+1</f>
        <v>44</v>
      </c>
      <c r="B301" s="57" t="str">
        <f t="shared" si="5"/>
        <v>(L4T1)B(Ap)</v>
      </c>
      <c r="C301" s="58" t="s">
        <v>17</v>
      </c>
      <c r="D301" s="52" t="str">
        <f ca="1">IFERROR(INDEX(Data!$A$10:$O$842,MATCH(CONCATENATE($C301,D$1,$B301),Data!$K$10:$K$842,0),15),"")</f>
        <v/>
      </c>
      <c r="E301" s="52" t="str">
        <f ca="1">IFERROR(INDEX(Data!$A$10:$O$842,MATCH(CONCATENATE($C301,E$1,$B301),Data!$K$10:$K$842,0),15),"")</f>
        <v/>
      </c>
      <c r="F301" s="52" t="str">
        <f ca="1">IFERROR(INDEX(Data!$A$10:$O$842,MATCH(CONCATENATE($C301,F$1,$B301),Data!$K$10:$K$842,0),15),"")</f>
        <v/>
      </c>
      <c r="G301" s="52" t="str">
        <f ca="1">IFERROR(INDEX(Data!$A$10:$O$842,MATCH(CONCATENATE($C301,G$1,$B301),Data!$K$10:$K$842,0),15),"")</f>
        <v/>
      </c>
      <c r="H301" s="52" t="str">
        <f ca="1">IFERROR(INDEX(Data!$A$10:$O$842,MATCH(CONCATENATE($C301,H$1,$B301),Data!$K$10:$K$842,0),15),"")</f>
        <v/>
      </c>
      <c r="I301" s="52" t="str">
        <f ca="1">IFERROR(INDEX(Data!$A$10:$O$842,MATCH(CONCATENATE($C301,I$1,$B301),Data!$K$10:$K$842,0),15),"")</f>
        <v/>
      </c>
    </row>
    <row r="302" spans="1:9" ht="39.950000000000003" customHeight="1">
      <c r="A302" s="59"/>
      <c r="B302" s="59"/>
      <c r="C302" s="58"/>
      <c r="D302" s="53"/>
      <c r="E302" s="53"/>
      <c r="F302" s="53"/>
      <c r="G302" s="53"/>
      <c r="H302" s="53"/>
      <c r="I302" s="53"/>
    </row>
    <row r="303" spans="1:9" ht="39.950000000000003" customHeight="1">
      <c r="A303" s="57">
        <f>COUNTIF($C$1:C303,C303)+1</f>
        <v>45</v>
      </c>
      <c r="B303" s="57" t="str">
        <f t="shared" si="5"/>
        <v>(L4T1)C</v>
      </c>
      <c r="C303" s="58" t="s">
        <v>0</v>
      </c>
      <c r="D303" s="52" t="str">
        <f ca="1">IFERROR(INDEX(Data!$A$10:$O$842,MATCH(CONCATENATE($C303,D$1,$B303),Data!$K$10:$K$842,0),15),"")</f>
        <v/>
      </c>
      <c r="E303" s="52" t="str">
        <f ca="1">IFERROR(INDEX(Data!$A$10:$O$842,MATCH(CONCATENATE($C303,E$1,$B303),Data!$K$10:$K$842,0),15),"")</f>
        <v/>
      </c>
      <c r="F303" s="52" t="str">
        <f ca="1">IFERROR(INDEX(Data!$A$10:$O$842,MATCH(CONCATENATE($C303,F$1,$B303),Data!$K$10:$K$842,0),15),"")</f>
        <v/>
      </c>
      <c r="G303" s="52" t="str">
        <f ca="1">IFERROR(INDEX(Data!$A$10:$O$842,MATCH(CONCATENATE($C303,G$1,$B303),Data!$K$10:$K$842,0),15),"")</f>
        <v/>
      </c>
      <c r="H303" s="52" t="str">
        <f ca="1">IFERROR(INDEX(Data!$A$10:$O$842,MATCH(CONCATENATE($C303,H$1,$B303),Data!$K$10:$K$842,0),15),"")</f>
        <v/>
      </c>
      <c r="I303" s="52" t="str">
        <f ca="1">IFERROR(INDEX(Data!$A$10:$O$842,MATCH(CONCATENATE($C303,I$1,$B303),Data!$K$10:$K$842,0),15),"")</f>
        <v/>
      </c>
    </row>
    <row r="304" spans="1:9" ht="39.950000000000003" customHeight="1">
      <c r="A304" s="57">
        <f>COUNTIF($C$1:C304,C304)+1</f>
        <v>45</v>
      </c>
      <c r="B304" s="57" t="str">
        <f t="shared" si="5"/>
        <v>(L4T1)C</v>
      </c>
      <c r="C304" s="58" t="s">
        <v>13</v>
      </c>
      <c r="D304" s="52" t="str">
        <f ca="1">IFERROR(INDEX(Data!$A$10:$O$842,MATCH(CONCATENATE($C304,D$1,$B304),Data!$K$10:$K$842,0),15),"")</f>
        <v/>
      </c>
      <c r="E304" s="52" t="str">
        <f ca="1">IFERROR(INDEX(Data!$A$10:$O$842,MATCH(CONCATENATE($C304,E$1,$B304),Data!$K$10:$K$842,0),15),"")</f>
        <v/>
      </c>
      <c r="F304" s="52" t="str">
        <f ca="1">IFERROR(INDEX(Data!$A$10:$O$842,MATCH(CONCATENATE($C304,F$1,$B304),Data!$K$10:$K$842,0),15),"")</f>
        <v/>
      </c>
      <c r="G304" s="52" t="str">
        <f ca="1">IFERROR(INDEX(Data!$A$10:$O$842,MATCH(CONCATENATE($C304,G$1,$B304),Data!$K$10:$K$842,0),15),"")</f>
        <v/>
      </c>
      <c r="H304" s="52" t="str">
        <f ca="1">IFERROR(INDEX(Data!$A$10:$O$842,MATCH(CONCATENATE($C304,H$1,$B304),Data!$K$10:$K$842,0),15),"")</f>
        <v/>
      </c>
      <c r="I304" s="52" t="str">
        <f ca="1">IFERROR(INDEX(Data!$A$10:$O$842,MATCH(CONCATENATE($C304,I$1,$B304),Data!$K$10:$K$842,0),15),"")</f>
        <v/>
      </c>
    </row>
    <row r="305" spans="1:9" ht="39.950000000000003" customHeight="1">
      <c r="A305" s="57">
        <f>COUNTIF($C$1:C305,C305)+1</f>
        <v>45</v>
      </c>
      <c r="B305" s="57" t="str">
        <f t="shared" si="5"/>
        <v>(L4T1)C</v>
      </c>
      <c r="C305" s="58" t="s">
        <v>14</v>
      </c>
      <c r="D305" s="52" t="str">
        <f ca="1">IFERROR(INDEX(Data!$A$10:$O$842,MATCH(CONCATENATE($C305,D$1,$B305),Data!$K$10:$K$842,0),15),"")</f>
        <v>TE409(L4T1)C
301 --- MH</v>
      </c>
      <c r="E305" s="52" t="str">
        <f ca="1">IFERROR(INDEX(Data!$A$10:$O$842,MATCH(CONCATENATE($C305,E$1,$B305),Data!$K$10:$K$842,0),15),"")</f>
        <v/>
      </c>
      <c r="F305" s="52" t="str">
        <f ca="1">IFERROR(INDEX(Data!$A$10:$O$842,MATCH(CONCATENATE($C305,F$1,$B305),Data!$K$10:$K$842,0),15),"")</f>
        <v/>
      </c>
      <c r="G305" s="52" t="str">
        <f ca="1">IFERROR(INDEX(Data!$A$10:$O$842,MATCH(CONCATENATE($C305,G$1,$B305),Data!$K$10:$K$842,0),15),"")</f>
        <v>TE405(L4T1)C
707 --- FBS</v>
      </c>
      <c r="H305" s="52" t="str">
        <f ca="1">IFERROR(INDEX(Data!$A$10:$O$842,MATCH(CONCATENATE($C305,H$1,$B305),Data!$K$10:$K$842,0),15),"")</f>
        <v/>
      </c>
      <c r="I305" s="52" t="str">
        <f ca="1">IFERROR(INDEX(Data!$A$10:$O$842,MATCH(CONCATENATE($C305,I$1,$B305),Data!$K$10:$K$842,0),15),"")</f>
        <v>TE406(L4T1)C
702 --- AAA</v>
      </c>
    </row>
    <row r="306" spans="1:9" ht="39.950000000000003" customHeight="1">
      <c r="A306" s="57">
        <f>COUNTIF($C$1:C306,C306)+1</f>
        <v>45</v>
      </c>
      <c r="B306" s="57" t="str">
        <f t="shared" si="5"/>
        <v>(L4T1)C</v>
      </c>
      <c r="C306" s="58" t="s">
        <v>15</v>
      </c>
      <c r="D306" s="52" t="str">
        <f ca="1">IFERROR(INDEX(Data!$A$10:$O$842,MATCH(CONCATENATE($C306,D$1,$B306),Data!$K$10:$K$842,0),15),"")</f>
        <v/>
      </c>
      <c r="E306" s="52" t="str">
        <f ca="1">IFERROR(INDEX(Data!$A$10:$O$842,MATCH(CONCATENATE($C306,E$1,$B306),Data!$K$10:$K$842,0),15),"")</f>
        <v/>
      </c>
      <c r="F306" s="52" t="str">
        <f ca="1">IFERROR(INDEX(Data!$A$10:$O$842,MATCH(CONCATENATE($C306,F$1,$B306),Data!$K$10:$K$842,0),15),"")</f>
        <v/>
      </c>
      <c r="G306" s="52" t="str">
        <f ca="1">IFERROR(INDEX(Data!$A$10:$O$842,MATCH(CONCATENATE($C306,G$1,$B306),Data!$K$10:$K$842,0),15),"")</f>
        <v/>
      </c>
      <c r="H306" s="52" t="str">
        <f ca="1">IFERROR(INDEX(Data!$A$10:$O$842,MATCH(CONCATENATE($C306,H$1,$B306),Data!$K$10:$K$842,0),15),"")</f>
        <v/>
      </c>
      <c r="I306" s="52" t="str">
        <f ca="1">IFERROR(INDEX(Data!$A$10:$O$842,MATCH(CONCATENATE($C306,I$1,$B306),Data!$K$10:$K$842,0),15),"")</f>
        <v/>
      </c>
    </row>
    <row r="307" spans="1:9" ht="39.950000000000003" customHeight="1">
      <c r="A307" s="57">
        <f>COUNTIF($C$1:C307,C307)+1</f>
        <v>45</v>
      </c>
      <c r="B307" s="57" t="str">
        <f t="shared" si="5"/>
        <v>(L4T1)C</v>
      </c>
      <c r="C307" s="58" t="s">
        <v>16</v>
      </c>
      <c r="D307" s="52" t="str">
        <f ca="1">IFERROR(INDEX(Data!$A$10:$O$842,MATCH(CONCATENATE($C307,D$1,$B307),Data!$K$10:$K$842,0),15),"")</f>
        <v>TE409(L4T1)C
301 --- 0</v>
      </c>
      <c r="E307" s="52" t="str">
        <f ca="1">IFERROR(INDEX(Data!$A$10:$O$842,MATCH(CONCATENATE($C307,E$1,$B307),Data!$K$10:$K$842,0),15),"")</f>
        <v>TE409(L4T1)C
301 --- 0</v>
      </c>
      <c r="F307" s="52" t="str">
        <f ca="1">IFERROR(INDEX(Data!$A$10:$O$842,MATCH(CONCATENATE($C307,F$1,$B307),Data!$K$10:$K$842,0),15),"")</f>
        <v>TE406(L4T1)C
707 --- AAA</v>
      </c>
      <c r="G307" s="52" t="str">
        <f ca="1">IFERROR(INDEX(Data!$A$10:$O$842,MATCH(CONCATENATE($C307,G$1,$B307),Data!$K$10:$K$842,0),15),"")</f>
        <v/>
      </c>
      <c r="H307" s="52" t="str">
        <f ca="1">IFERROR(INDEX(Data!$A$10:$O$842,MATCH(CONCATENATE($C307,H$1,$B307),Data!$K$10:$K$842,0),15),"")</f>
        <v/>
      </c>
      <c r="I307" s="52" t="str">
        <f ca="1">IFERROR(INDEX(Data!$A$10:$O$842,MATCH(CONCATENATE($C307,I$1,$B307),Data!$K$10:$K$842,0),15),"")</f>
        <v/>
      </c>
    </row>
    <row r="308" spans="1:9" ht="39.950000000000003" customHeight="1">
      <c r="A308" s="57">
        <f>COUNTIF($C$1:C308,C308)+1</f>
        <v>45</v>
      </c>
      <c r="B308" s="57" t="str">
        <f t="shared" si="5"/>
        <v>(L4T1)C</v>
      </c>
      <c r="C308" s="58" t="s">
        <v>17</v>
      </c>
      <c r="D308" s="52" t="str">
        <f ca="1">IFERROR(INDEX(Data!$A$10:$O$842,MATCH(CONCATENATE($C308,D$1,$B308),Data!$K$10:$K$842,0),15),"")</f>
        <v>TE405(L4T1)C
707 --- FBS</v>
      </c>
      <c r="E308" s="52" t="str">
        <f ca="1">IFERROR(INDEX(Data!$A$10:$O$842,MATCH(CONCATENATE($C308,E$1,$B308),Data!$K$10:$K$842,0),15),"")</f>
        <v/>
      </c>
      <c r="F308" s="52" t="str">
        <f ca="1">IFERROR(INDEX(Data!$A$10:$O$842,MATCH(CONCATENATE($C308,F$1,$B308),Data!$K$10:$K$842,0),15),"")</f>
        <v>TE405(L4T1)C
L-QC1
709 --- FBS</v>
      </c>
      <c r="G308" s="52" t="str">
        <f ca="1">IFERROR(INDEX(Data!$A$10:$O$842,MATCH(CONCATENATE($C308,G$1,$B308),Data!$K$10:$K$842,0),15),"")</f>
        <v>TE405(L4T1)C
L-QC1
709 --- FBS</v>
      </c>
      <c r="H308" s="52" t="str">
        <f ca="1">IFERROR(INDEX(Data!$A$10:$O$842,MATCH(CONCATENATE($C308,H$1,$B308),Data!$K$10:$K$842,0),15),"")</f>
        <v/>
      </c>
      <c r="I308" s="52" t="str">
        <f ca="1">IFERROR(INDEX(Data!$A$10:$O$842,MATCH(CONCATENATE($C308,I$1,$B308),Data!$K$10:$K$842,0),15),"")</f>
        <v/>
      </c>
    </row>
    <row r="309" spans="1:9" ht="39.950000000000003" customHeight="1">
      <c r="A309" s="59"/>
      <c r="B309" s="59"/>
      <c r="C309" s="58"/>
      <c r="D309" s="53"/>
      <c r="E309" s="53"/>
      <c r="F309" s="53"/>
      <c r="G309" s="53"/>
      <c r="H309" s="53"/>
      <c r="I309" s="53"/>
    </row>
    <row r="310" spans="1:9" ht="39.950000000000003" customHeight="1">
      <c r="A310" s="57">
        <f>COUNTIF($C$1:C310,C310)+1</f>
        <v>46</v>
      </c>
      <c r="B310" s="57" t="str">
        <f t="shared" si="5"/>
        <v>(L4T1)E</v>
      </c>
      <c r="C310" s="58" t="s">
        <v>0</v>
      </c>
      <c r="D310" s="52" t="str">
        <f ca="1">IFERROR(INDEX(Data!$A$10:$O$842,MATCH(CONCATENATE($C310,D$1,$B310),Data!$K$10:$K$842,0),15),"")</f>
        <v/>
      </c>
      <c r="E310" s="52" t="str">
        <f ca="1">IFERROR(INDEX(Data!$A$10:$O$842,MATCH(CONCATENATE($C310,E$1,$B310),Data!$K$10:$K$842,0),15),"")</f>
        <v/>
      </c>
      <c r="F310" s="52" t="str">
        <f ca="1">IFERROR(INDEX(Data!$A$10:$O$842,MATCH(CONCATENATE($C310,F$1,$B310),Data!$K$10:$K$842,0),15),"")</f>
        <v/>
      </c>
      <c r="G310" s="52" t="str">
        <f ca="1">IFERROR(INDEX(Data!$A$10:$O$842,MATCH(CONCATENATE($C310,G$1,$B310),Data!$K$10:$K$842,0),15),"")</f>
        <v/>
      </c>
      <c r="H310" s="52" t="str">
        <f ca="1">IFERROR(INDEX(Data!$A$10:$O$842,MATCH(CONCATENATE($C310,H$1,$B310),Data!$K$10:$K$842,0),15),"")</f>
        <v/>
      </c>
      <c r="I310" s="52" t="str">
        <f ca="1">IFERROR(INDEX(Data!$A$10:$O$842,MATCH(CONCATENATE($C310,I$1,$B310),Data!$K$10:$K$842,0),15),"")</f>
        <v/>
      </c>
    </row>
    <row r="311" spans="1:9" ht="39.950000000000003" customHeight="1">
      <c r="A311" s="57">
        <f>COUNTIF($C$1:C311,C311)+1</f>
        <v>46</v>
      </c>
      <c r="B311" s="57" t="str">
        <f t="shared" si="5"/>
        <v>(L4T1)E</v>
      </c>
      <c r="C311" s="58" t="s">
        <v>13</v>
      </c>
      <c r="D311" s="52" t="str">
        <f ca="1">IFERROR(INDEX(Data!$A$10:$O$842,MATCH(CONCATENATE($C311,D$1,$B311),Data!$K$10:$K$842,0),15),"")</f>
        <v/>
      </c>
      <c r="E311" s="52" t="str">
        <f ca="1">IFERROR(INDEX(Data!$A$10:$O$842,MATCH(CONCATENATE($C311,E$1,$B311),Data!$K$10:$K$842,0),15),"")</f>
        <v/>
      </c>
      <c r="F311" s="52" t="str">
        <f ca="1">IFERROR(INDEX(Data!$A$10:$O$842,MATCH(CONCATENATE($C311,F$1,$B311),Data!$K$10:$K$842,0),15),"")</f>
        <v>TE405(L4T1)E
L-QC1
709 --- FBS</v>
      </c>
      <c r="G311" s="52" t="str">
        <f ca="1">IFERROR(INDEX(Data!$A$10:$O$842,MATCH(CONCATENATE($C311,G$1,$B311),Data!$K$10:$K$842,0),15),"")</f>
        <v>TE405(L4T1)E
L-QC1
709 --- FBS</v>
      </c>
      <c r="H311" s="52" t="str">
        <f ca="1">IFERROR(INDEX(Data!$A$10:$O$842,MATCH(CONCATENATE($C311,H$1,$B311),Data!$K$10:$K$842,0),15),"")</f>
        <v/>
      </c>
      <c r="I311" s="52" t="str">
        <f ca="1">IFERROR(INDEX(Data!$A$10:$O$842,MATCH(CONCATENATE($C311,I$1,$B311),Data!$K$10:$K$842,0),15),"")</f>
        <v/>
      </c>
    </row>
    <row r="312" spans="1:9" ht="39.950000000000003" customHeight="1">
      <c r="A312" s="57">
        <f>COUNTIF($C$1:C312,C312)+1</f>
        <v>46</v>
      </c>
      <c r="B312" s="57" t="str">
        <f t="shared" si="5"/>
        <v>(L4T1)E</v>
      </c>
      <c r="C312" s="58" t="s">
        <v>14</v>
      </c>
      <c r="D312" s="52" t="str">
        <f ca="1">IFERROR(INDEX(Data!$A$10:$O$842,MATCH(CONCATENATE($C312,D$1,$B312),Data!$K$10:$K$842,0),15),"")</f>
        <v/>
      </c>
      <c r="E312" s="52" t="str">
        <f ca="1">IFERROR(INDEX(Data!$A$10:$O$842,MATCH(CONCATENATE($C312,E$1,$B312),Data!$K$10:$K$842,0),15),"")</f>
        <v/>
      </c>
      <c r="F312" s="52" t="str">
        <f ca="1">IFERROR(INDEX(Data!$A$10:$O$842,MATCH(CONCATENATE($C312,F$1,$B312),Data!$K$10:$K$842,0),15),"")</f>
        <v>TE405(L4T1)E
707 --- FBS</v>
      </c>
      <c r="G312" s="52" t="str">
        <f ca="1">IFERROR(INDEX(Data!$A$10:$O$842,MATCH(CONCATENATE($C312,G$1,$B312),Data!$K$10:$K$842,0),15),"")</f>
        <v>TE409(L4T1)E
301 --- MH</v>
      </c>
      <c r="H312" s="52" t="str">
        <f ca="1">IFERROR(INDEX(Data!$A$10:$O$842,MATCH(CONCATENATE($C312,H$1,$B312),Data!$K$10:$K$842,0),15),"")</f>
        <v/>
      </c>
      <c r="I312" s="52" t="str">
        <f ca="1">IFERROR(INDEX(Data!$A$10:$O$842,MATCH(CONCATENATE($C312,I$1,$B312),Data!$K$10:$K$842,0),15),"")</f>
        <v/>
      </c>
    </row>
    <row r="313" spans="1:9" ht="39.950000000000003" customHeight="1">
      <c r="A313" s="57">
        <f>COUNTIF($C$1:C313,C313)+1</f>
        <v>46</v>
      </c>
      <c r="B313" s="57" t="str">
        <f t="shared" si="5"/>
        <v>(L4T1)E</v>
      </c>
      <c r="C313" s="58" t="s">
        <v>15</v>
      </c>
      <c r="D313" s="52" t="str">
        <f ca="1">IFERROR(INDEX(Data!$A$10:$O$842,MATCH(CONCATENATE($C313,D$1,$B313),Data!$K$10:$K$842,0),15),"")</f>
        <v/>
      </c>
      <c r="E313" s="52" t="str">
        <f ca="1">IFERROR(INDEX(Data!$A$10:$O$842,MATCH(CONCATENATE($C313,E$1,$B313),Data!$K$10:$K$842,0),15),"")</f>
        <v/>
      </c>
      <c r="F313" s="52" t="str">
        <f ca="1">IFERROR(INDEX(Data!$A$10:$O$842,MATCH(CONCATENATE($C313,F$1,$B313),Data!$K$10:$K$842,0),15),"")</f>
        <v/>
      </c>
      <c r="G313" s="52" t="str">
        <f ca="1">IFERROR(INDEX(Data!$A$10:$O$842,MATCH(CONCATENATE($C313,G$1,$B313),Data!$K$10:$K$842,0),15),"")</f>
        <v/>
      </c>
      <c r="H313" s="52" t="str">
        <f ca="1">IFERROR(INDEX(Data!$A$10:$O$842,MATCH(CONCATENATE($C313,H$1,$B313),Data!$K$10:$K$842,0),15),"")</f>
        <v/>
      </c>
      <c r="I313" s="52" t="str">
        <f ca="1">IFERROR(INDEX(Data!$A$10:$O$842,MATCH(CONCATENATE($C313,I$1,$B313),Data!$K$10:$K$842,0),15),"")</f>
        <v>TE406(L4T1)E
704 --- AHB</v>
      </c>
    </row>
    <row r="314" spans="1:9" ht="39.950000000000003" customHeight="1">
      <c r="A314" s="57">
        <f>COUNTIF($C$1:C314,C314)+1</f>
        <v>46</v>
      </c>
      <c r="B314" s="57" t="str">
        <f t="shared" si="5"/>
        <v>(L4T1)E</v>
      </c>
      <c r="C314" s="58" t="s">
        <v>16</v>
      </c>
      <c r="D314" s="52" t="str">
        <f ca="1">IFERROR(INDEX(Data!$A$10:$O$842,MATCH(CONCATENATE($C314,D$1,$B314),Data!$K$10:$K$842,0),15),"")</f>
        <v/>
      </c>
      <c r="E314" s="52" t="str">
        <f ca="1">IFERROR(INDEX(Data!$A$10:$O$842,MATCH(CONCATENATE($C314,E$1,$B314),Data!$K$10:$K$842,0),15),"")</f>
        <v/>
      </c>
      <c r="F314" s="52" t="str">
        <f ca="1">IFERROR(INDEX(Data!$A$10:$O$842,MATCH(CONCATENATE($C314,F$1,$B314),Data!$K$10:$K$842,0),15),"")</f>
        <v/>
      </c>
      <c r="G314" s="52" t="str">
        <f ca="1">IFERROR(INDEX(Data!$A$10:$O$842,MATCH(CONCATENATE($C314,G$1,$B314),Data!$K$10:$K$842,0),15),"")</f>
        <v/>
      </c>
      <c r="H314" s="52" t="str">
        <f ca="1">IFERROR(INDEX(Data!$A$10:$O$842,MATCH(CONCATENATE($C314,H$1,$B314),Data!$K$10:$K$842,0),15),"")</f>
        <v/>
      </c>
      <c r="I314" s="52" t="str">
        <f ca="1">IFERROR(INDEX(Data!$A$10:$O$842,MATCH(CONCATENATE($C314,I$1,$B314),Data!$K$10:$K$842,0),15),"")</f>
        <v>TE406(L4T1)E
701 --- AHB</v>
      </c>
    </row>
    <row r="315" spans="1:9" ht="39.950000000000003" customHeight="1">
      <c r="A315" s="57">
        <f>COUNTIF($C$1:C315,C315)+1</f>
        <v>46</v>
      </c>
      <c r="B315" s="57" t="str">
        <f t="shared" si="5"/>
        <v>(L4T1)E</v>
      </c>
      <c r="C315" s="58" t="s">
        <v>17</v>
      </c>
      <c r="D315" s="52" t="str">
        <f ca="1">IFERROR(INDEX(Data!$A$10:$O$842,MATCH(CONCATENATE($C315,D$1,$B315),Data!$K$10:$K$842,0),15),"")</f>
        <v/>
      </c>
      <c r="E315" s="52" t="str">
        <f ca="1">IFERROR(INDEX(Data!$A$10:$O$842,MATCH(CONCATENATE($C315,E$1,$B315),Data!$K$10:$K$842,0),15),"")</f>
        <v/>
      </c>
      <c r="F315" s="52" t="str">
        <f ca="1">IFERROR(INDEX(Data!$A$10:$O$842,MATCH(CONCATENATE($C315,F$1,$B315),Data!$K$10:$K$842,0),15),"")</f>
        <v/>
      </c>
      <c r="G315" s="52" t="str">
        <f ca="1">IFERROR(INDEX(Data!$A$10:$O$842,MATCH(CONCATENATE($C315,G$1,$B315),Data!$K$10:$K$842,0),15),"")</f>
        <v/>
      </c>
      <c r="H315" s="52" t="str">
        <f ca="1">IFERROR(INDEX(Data!$A$10:$O$842,MATCH(CONCATENATE($C315,H$1,$B315),Data!$K$10:$K$842,0),15),"")</f>
        <v/>
      </c>
      <c r="I315" s="52" t="str">
        <f ca="1">IFERROR(INDEX(Data!$A$10:$O$842,MATCH(CONCATENATE($C315,I$1,$B315),Data!$K$10:$K$842,0),15),"")</f>
        <v/>
      </c>
    </row>
    <row r="316" spans="1:9" ht="39.950000000000003" customHeight="1">
      <c r="A316" s="59"/>
      <c r="B316" s="59"/>
      <c r="C316" s="58"/>
      <c r="D316" s="53"/>
      <c r="E316" s="53"/>
      <c r="F316" s="53"/>
      <c r="G316" s="53"/>
      <c r="H316" s="53"/>
      <c r="I316" s="53"/>
    </row>
    <row r="317" spans="1:9" ht="39.950000000000003" customHeight="1">
      <c r="A317" s="57">
        <f>COUNTIF($C$1:C317,C317)+1</f>
        <v>47</v>
      </c>
      <c r="B317" s="57" t="str">
        <f t="shared" si="5"/>
        <v>(L4T1)FAB</v>
      </c>
      <c r="C317" s="58" t="s">
        <v>0</v>
      </c>
      <c r="D317" s="52" t="str">
        <f ca="1">IFERROR(INDEX(Data!$A$10:$O$842,MATCH(CONCATENATE($C317,D$1,$B317),Data!$K$10:$K$842,0),15),"")</f>
        <v>TE401 (L4T1)FAB
L-Fab --- DMA</v>
      </c>
      <c r="E317" s="52" t="str">
        <f ca="1">IFERROR(INDEX(Data!$A$10:$O$842,MATCH(CONCATENATE($C317,E$1,$B317),Data!$K$10:$K$842,0),15),"")</f>
        <v>TE401 (L4T1)FAB
L-Fab --- DMA</v>
      </c>
      <c r="F317" s="52" t="str">
        <f ca="1">IFERROR(INDEX(Data!$A$10:$O$842,MATCH(CONCATENATE($C317,F$1,$B317),Data!$K$10:$K$842,0),15),"")</f>
        <v/>
      </c>
      <c r="G317" s="52" t="str">
        <f ca="1">IFERROR(INDEX(Data!$A$10:$O$842,MATCH(CONCATENATE($C317,G$1,$B317),Data!$K$10:$K$842,0),15),"")</f>
        <v/>
      </c>
      <c r="H317" s="52" t="str">
        <f ca="1">IFERROR(INDEX(Data!$A$10:$O$842,MATCH(CONCATENATE($C317,H$1,$B317),Data!$K$10:$K$842,0),15),"")</f>
        <v/>
      </c>
      <c r="I317" s="52" t="str">
        <f ca="1">IFERROR(INDEX(Data!$A$10:$O$842,MATCH(CONCATENATE($C317,I$1,$B317),Data!$K$10:$K$842,0),15),"")</f>
        <v/>
      </c>
    </row>
    <row r="318" spans="1:9" ht="39.950000000000003" customHeight="1">
      <c r="A318" s="57">
        <f>COUNTIF($C$1:C318,C318)+1</f>
        <v>47</v>
      </c>
      <c r="B318" s="57" t="str">
        <f t="shared" si="5"/>
        <v>(L4T1)FAB</v>
      </c>
      <c r="C318" s="58" t="s">
        <v>13</v>
      </c>
      <c r="D318" s="52" t="str">
        <f ca="1">IFERROR(INDEX(Data!$A$10:$O$842,MATCH(CONCATENATE($C318,D$1,$B318),Data!$K$10:$K$842,0),15),"")</f>
        <v/>
      </c>
      <c r="E318" s="52" t="str">
        <f ca="1">IFERROR(INDEX(Data!$A$10:$O$842,MATCH(CONCATENATE($C318,E$1,$B318),Data!$K$10:$K$842,0),15),"")</f>
        <v/>
      </c>
      <c r="F318" s="52" t="str">
        <f ca="1">IFERROR(INDEX(Data!$A$10:$O$842,MATCH(CONCATENATE($C318,F$1,$B318),Data!$K$10:$K$842,0),15),"")</f>
        <v/>
      </c>
      <c r="G318" s="52" t="str">
        <f ca="1">IFERROR(INDEX(Data!$A$10:$O$842,MATCH(CONCATENATE($C318,G$1,$B318),Data!$K$10:$K$842,0),15),"")</f>
        <v/>
      </c>
      <c r="H318" s="52" t="str">
        <f ca="1">IFERROR(INDEX(Data!$A$10:$O$842,MATCH(CONCATENATE($C318,H$1,$B318),Data!$K$10:$K$842,0),15),"")</f>
        <v/>
      </c>
      <c r="I318" s="52" t="str">
        <f ca="1">IFERROR(INDEX(Data!$A$10:$O$842,MATCH(CONCATENATE($C318,I$1,$B318),Data!$K$10:$K$842,0),15),"")</f>
        <v/>
      </c>
    </row>
    <row r="319" spans="1:9" ht="39.950000000000003" customHeight="1">
      <c r="A319" s="57">
        <f>COUNTIF($C$1:C319,C319)+1</f>
        <v>47</v>
      </c>
      <c r="B319" s="57" t="str">
        <f t="shared" si="5"/>
        <v>(L4T1)FAB</v>
      </c>
      <c r="C319" s="58" t="s">
        <v>14</v>
      </c>
      <c r="D319" s="52" t="str">
        <f ca="1">IFERROR(INDEX(Data!$A$10:$O$842,MATCH(CONCATENATE($C319,D$1,$B319),Data!$K$10:$K$842,0),15),"")</f>
        <v/>
      </c>
      <c r="E319" s="52" t="str">
        <f ca="1">IFERROR(INDEX(Data!$A$10:$O$842,MATCH(CONCATENATE($C319,E$1,$B319),Data!$K$10:$K$842,0),15),"")</f>
        <v>TE401 (L4T1)FAB
701 --- DMA</v>
      </c>
      <c r="F319" s="52" t="str">
        <f ca="1">IFERROR(INDEX(Data!$A$10:$O$842,MATCH(CONCATENATE($C319,F$1,$B319),Data!$K$10:$K$842,0),15),"")</f>
        <v/>
      </c>
      <c r="G319" s="52" t="str">
        <f ca="1">IFERROR(INDEX(Data!$A$10:$O$842,MATCH(CONCATENATE($C319,G$1,$B319),Data!$K$10:$K$842,0),15),"")</f>
        <v/>
      </c>
      <c r="H319" s="52" t="str">
        <f ca="1">IFERROR(INDEX(Data!$A$10:$O$842,MATCH(CONCATENATE($C319,H$1,$B319),Data!$K$10:$K$842,0),15),"")</f>
        <v/>
      </c>
      <c r="I319" s="52" t="str">
        <f ca="1">IFERROR(INDEX(Data!$A$10:$O$842,MATCH(CONCATENATE($C319,I$1,$B319),Data!$K$10:$K$842,0),15),"")</f>
        <v/>
      </c>
    </row>
    <row r="320" spans="1:9" ht="39.950000000000003" customHeight="1">
      <c r="A320" s="57">
        <f>COUNTIF($C$1:C320,C320)+1</f>
        <v>47</v>
      </c>
      <c r="B320" s="57" t="str">
        <f t="shared" si="5"/>
        <v>(L4T1)FAB</v>
      </c>
      <c r="C320" s="58" t="s">
        <v>15</v>
      </c>
      <c r="D320" s="52" t="str">
        <f ca="1">IFERROR(INDEX(Data!$A$10:$O$842,MATCH(CONCATENATE($C320,D$1,$B320),Data!$K$10:$K$842,0),15),"")</f>
        <v/>
      </c>
      <c r="E320" s="52" t="str">
        <f ca="1">IFERROR(INDEX(Data!$A$10:$O$842,MATCH(CONCATENATE($C320,E$1,$B320),Data!$K$10:$K$842,0),15),"")</f>
        <v/>
      </c>
      <c r="F320" s="52" t="str">
        <f ca="1">IFERROR(INDEX(Data!$A$10:$O$842,MATCH(CONCATENATE($C320,F$1,$B320),Data!$K$10:$K$842,0),15),"")</f>
        <v/>
      </c>
      <c r="G320" s="52" t="str">
        <f ca="1">IFERROR(INDEX(Data!$A$10:$O$842,MATCH(CONCATENATE($C320,G$1,$B320),Data!$K$10:$K$842,0),15),"")</f>
        <v/>
      </c>
      <c r="H320" s="52" t="str">
        <f ca="1">IFERROR(INDEX(Data!$A$10:$O$842,MATCH(CONCATENATE($C320,H$1,$B320),Data!$K$10:$K$842,0),15),"")</f>
        <v/>
      </c>
      <c r="I320" s="52" t="str">
        <f ca="1">IFERROR(INDEX(Data!$A$10:$O$842,MATCH(CONCATENATE($C320,I$1,$B320),Data!$K$10:$K$842,0),15),"")</f>
        <v/>
      </c>
    </row>
    <row r="321" spans="1:9" ht="39.950000000000003" customHeight="1">
      <c r="A321" s="57">
        <f>COUNTIF($C$1:C321,C321)+1</f>
        <v>47</v>
      </c>
      <c r="B321" s="57" t="str">
        <f t="shared" si="5"/>
        <v>(L4T1)FAB</v>
      </c>
      <c r="C321" s="58" t="s">
        <v>16</v>
      </c>
      <c r="D321" s="52" t="str">
        <f ca="1">IFERROR(INDEX(Data!$A$10:$O$842,MATCH(CONCATENATE($C321,D$1,$B321),Data!$K$10:$K$842,0),15),"")</f>
        <v/>
      </c>
      <c r="E321" s="52" t="str">
        <f ca="1">IFERROR(INDEX(Data!$A$10:$O$842,MATCH(CONCATENATE($C321,E$1,$B321),Data!$K$10:$K$842,0),15),"")</f>
        <v/>
      </c>
      <c r="F321" s="52" t="str">
        <f ca="1">IFERROR(INDEX(Data!$A$10:$O$842,MATCH(CONCATENATE($C321,F$1,$B321),Data!$K$10:$K$842,0),15),"")</f>
        <v/>
      </c>
      <c r="G321" s="52" t="str">
        <f ca="1">IFERROR(INDEX(Data!$A$10:$O$842,MATCH(CONCATENATE($C321,G$1,$B321),Data!$K$10:$K$842,0),15),"")</f>
        <v/>
      </c>
      <c r="H321" s="52" t="str">
        <f ca="1">IFERROR(INDEX(Data!$A$10:$O$842,MATCH(CONCATENATE($C321,H$1,$B321),Data!$K$10:$K$842,0),15),"")</f>
        <v/>
      </c>
      <c r="I321" s="52" t="str">
        <f ca="1">IFERROR(INDEX(Data!$A$10:$O$842,MATCH(CONCATENATE($C321,I$1,$B321),Data!$K$10:$K$842,0),15),"")</f>
        <v/>
      </c>
    </row>
    <row r="322" spans="1:9" ht="39.950000000000003" customHeight="1">
      <c r="A322" s="57">
        <f>COUNTIF($C$1:C322,C322)+1</f>
        <v>47</v>
      </c>
      <c r="B322" s="57" t="str">
        <f t="shared" si="5"/>
        <v>(L4T1)FAB</v>
      </c>
      <c r="C322" s="58" t="s">
        <v>17</v>
      </c>
      <c r="D322" s="52" t="str">
        <f ca="1">IFERROR(INDEX(Data!$A$10:$O$842,MATCH(CONCATENATE($C322,D$1,$B322),Data!$K$10:$K$842,0),15),"")</f>
        <v/>
      </c>
      <c r="E322" s="52" t="str">
        <f ca="1">IFERROR(INDEX(Data!$A$10:$O$842,MATCH(CONCATENATE($C322,E$1,$B322),Data!$K$10:$K$842,0),15),"")</f>
        <v/>
      </c>
      <c r="F322" s="52" t="str">
        <f ca="1">IFERROR(INDEX(Data!$A$10:$O$842,MATCH(CONCATENATE($C322,F$1,$B322),Data!$K$10:$K$842,0),15),"")</f>
        <v/>
      </c>
      <c r="G322" s="52" t="str">
        <f ca="1">IFERROR(INDEX(Data!$A$10:$O$842,MATCH(CONCATENATE($C322,G$1,$B322),Data!$K$10:$K$842,0),15),"")</f>
        <v>TE401 (L4T1)FAB
707 --- DMA</v>
      </c>
      <c r="H322" s="52" t="str">
        <f ca="1">IFERROR(INDEX(Data!$A$10:$O$842,MATCH(CONCATENATE($C322,H$1,$B322),Data!$K$10:$K$842,0),15),"")</f>
        <v/>
      </c>
      <c r="I322" s="52" t="str">
        <f ca="1">IFERROR(INDEX(Data!$A$10:$O$842,MATCH(CONCATENATE($C322,I$1,$B322),Data!$K$10:$K$842,0),15),"")</f>
        <v/>
      </c>
    </row>
    <row r="323" spans="1:9" ht="39.950000000000003" customHeight="1">
      <c r="A323" s="59"/>
      <c r="B323" s="59"/>
      <c r="C323" s="58"/>
      <c r="D323" s="53"/>
      <c r="E323" s="53"/>
      <c r="F323" s="53"/>
      <c r="G323" s="53"/>
      <c r="H323" s="53"/>
      <c r="I323" s="53"/>
    </row>
    <row r="324" spans="1:9" ht="39.950000000000003" customHeight="1">
      <c r="A324" s="57">
        <f>COUNTIF($C$1:C324,C324)+1</f>
        <v>48</v>
      </c>
      <c r="B324" s="57" t="str">
        <f t="shared" si="5"/>
        <v>(L4T2)(Fb)</v>
      </c>
      <c r="C324" s="58" t="s">
        <v>0</v>
      </c>
      <c r="D324" s="52" t="str">
        <f ca="1">IFERROR(INDEX(Data!$A$10:$O$842,MATCH(CONCATENATE($C324,D$1,$B324),Data!$K$10:$K$842,0),15),"")</f>
        <v/>
      </c>
      <c r="E324" s="52" t="str">
        <f ca="1">IFERROR(INDEX(Data!$A$10:$O$842,MATCH(CONCATENATE($C324,E$1,$B324),Data!$K$10:$K$842,0),15),"")</f>
        <v/>
      </c>
      <c r="F324" s="52" t="str">
        <f ca="1">IFERROR(INDEX(Data!$A$10:$O$842,MATCH(CONCATENATE($C324,F$1,$B324),Data!$K$10:$K$842,0),15),"")</f>
        <v/>
      </c>
      <c r="G324" s="52" t="str">
        <f ca="1">IFERROR(INDEX(Data!$A$10:$O$842,MATCH(CONCATENATE($C324,G$1,$B324),Data!$K$10:$K$842,0),15),"")</f>
        <v/>
      </c>
      <c r="H324" s="52" t="str">
        <f ca="1">IFERROR(INDEX(Data!$A$10:$O$842,MATCH(CONCATENATE($C324,H$1,$B324),Data!$K$10:$K$842,0),15),"")</f>
        <v/>
      </c>
      <c r="I324" s="52" t="str">
        <f ca="1">IFERROR(INDEX(Data!$A$10:$O$842,MATCH(CONCATENATE($C324,I$1,$B324),Data!$K$10:$K$842,0),15),"")</f>
        <v/>
      </c>
    </row>
    <row r="325" spans="1:9" ht="39.950000000000003" customHeight="1">
      <c r="A325" s="57">
        <f>COUNTIF($C$1:C325,C325)+1</f>
        <v>48</v>
      </c>
      <c r="B325" s="57" t="str">
        <f t="shared" si="5"/>
        <v>(L4T2)(Fb)</v>
      </c>
      <c r="C325" s="58" t="s">
        <v>13</v>
      </c>
      <c r="D325" s="52" t="str">
        <f ca="1">IFERROR(INDEX(Data!$A$10:$O$842,MATCH(CONCATENATE($C325,D$1,$B325),Data!$K$10:$K$842,0),15),"")</f>
        <v/>
      </c>
      <c r="E325" s="52" t="str">
        <f ca="1">IFERROR(INDEX(Data!$A$10:$O$842,MATCH(CONCATENATE($C325,E$1,$B325),Data!$K$10:$K$842,0),15),"")</f>
        <v/>
      </c>
      <c r="F325" s="52" t="str">
        <f ca="1">IFERROR(INDEX(Data!$A$10:$O$842,MATCH(CONCATENATE($C325,F$1,$B325),Data!$K$10:$K$842,0),15),"")</f>
        <v/>
      </c>
      <c r="G325" s="52" t="str">
        <f ca="1">IFERROR(INDEX(Data!$A$10:$O$842,MATCH(CONCATENATE($C325,G$1,$B325),Data!$K$10:$K$842,0),15),"")</f>
        <v>TE404(L4T2)(Fb)
705 --- MMH</v>
      </c>
      <c r="H325" s="52" t="str">
        <f ca="1">IFERROR(INDEX(Data!$A$10:$O$842,MATCH(CONCATENATE($C325,H$1,$B325),Data!$K$10:$K$842,0),15),"")</f>
        <v/>
      </c>
      <c r="I325" s="52" t="str">
        <f ca="1">IFERROR(INDEX(Data!$A$10:$O$842,MATCH(CONCATENATE($C325,I$1,$B325),Data!$K$10:$K$842,0),15),"")</f>
        <v/>
      </c>
    </row>
    <row r="326" spans="1:9" ht="39.950000000000003" customHeight="1">
      <c r="A326" s="57">
        <f>COUNTIF($C$1:C326,C326)+1</f>
        <v>48</v>
      </c>
      <c r="B326" s="57" t="str">
        <f t="shared" si="5"/>
        <v>(L4T2)(Fb)</v>
      </c>
      <c r="C326" s="58" t="s">
        <v>14</v>
      </c>
      <c r="D326" s="52" t="str">
        <f ca="1">IFERROR(INDEX(Data!$A$10:$O$842,MATCH(CONCATENATE($C326,D$1,$B326),Data!$K$10:$K$842,0),15),"")</f>
        <v/>
      </c>
      <c r="E326" s="52" t="str">
        <f ca="1">IFERROR(INDEX(Data!$A$10:$O$842,MATCH(CONCATENATE($C326,E$1,$B326),Data!$K$10:$K$842,0),15),"")</f>
        <v/>
      </c>
      <c r="F326" s="52" t="str">
        <f ca="1">IFERROR(INDEX(Data!$A$10:$O$842,MATCH(CONCATENATE($C326,F$1,$B326),Data!$K$10:$K$842,0),15),"")</f>
        <v/>
      </c>
      <c r="G326" s="52" t="str">
        <f ca="1">IFERROR(INDEX(Data!$A$10:$O$842,MATCH(CONCATENATE($C326,G$1,$B326),Data!$K$10:$K$842,0),15),"")</f>
        <v/>
      </c>
      <c r="H326" s="52" t="str">
        <f ca="1">IFERROR(INDEX(Data!$A$10:$O$842,MATCH(CONCATENATE($C326,H$1,$B326),Data!$K$10:$K$842,0),15),"")</f>
        <v/>
      </c>
      <c r="I326" s="52" t="str">
        <f ca="1">IFERROR(INDEX(Data!$A$10:$O$842,MATCH(CONCATENATE($C326,I$1,$B326),Data!$K$10:$K$842,0),15),"")</f>
        <v/>
      </c>
    </row>
    <row r="327" spans="1:9" ht="39.950000000000003" customHeight="1">
      <c r="A327" s="57">
        <f>COUNTIF($C$1:C327,C327)+1</f>
        <v>48</v>
      </c>
      <c r="B327" s="57" t="str">
        <f t="shared" si="5"/>
        <v>(L4T2)(Fb)</v>
      </c>
      <c r="C327" s="58" t="s">
        <v>15</v>
      </c>
      <c r="D327" s="52" t="str">
        <f ca="1">IFERROR(INDEX(Data!$A$10:$O$842,MATCH(CONCATENATE($C327,D$1,$B327),Data!$K$10:$K$842,0),15),"")</f>
        <v/>
      </c>
      <c r="E327" s="52" t="str">
        <f ca="1">IFERROR(INDEX(Data!$A$10:$O$842,MATCH(CONCATENATE($C327,E$1,$B327),Data!$K$10:$K$842,0),15),"")</f>
        <v/>
      </c>
      <c r="F327" s="52" t="str">
        <f ca="1">IFERROR(INDEX(Data!$A$10:$O$842,MATCH(CONCATENATE($C327,F$1,$B327),Data!$K$10:$K$842,0),15),"")</f>
        <v/>
      </c>
      <c r="G327" s="52" t="str">
        <f ca="1">IFERROR(INDEX(Data!$A$10:$O$842,MATCH(CONCATENATE($C327,G$1,$B327),Data!$K$10:$K$842,0),15),"")</f>
        <v/>
      </c>
      <c r="H327" s="52" t="str">
        <f ca="1">IFERROR(INDEX(Data!$A$10:$O$842,MATCH(CONCATENATE($C327,H$1,$B327),Data!$K$10:$K$842,0),15),"")</f>
        <v/>
      </c>
      <c r="I327" s="52" t="str">
        <f ca="1">IFERROR(INDEX(Data!$A$10:$O$842,MATCH(CONCATENATE($C327,I$1,$B327),Data!$K$10:$K$842,0),15),"")</f>
        <v/>
      </c>
    </row>
    <row r="328" spans="1:9" ht="39.950000000000003" customHeight="1">
      <c r="A328" s="57">
        <f>COUNTIF($C$1:C328,C328)+1</f>
        <v>48</v>
      </c>
      <c r="B328" s="57" t="str">
        <f t="shared" si="5"/>
        <v>(L4T2)(Fb)</v>
      </c>
      <c r="C328" s="58" t="s">
        <v>16</v>
      </c>
      <c r="D328" s="52" t="str">
        <f ca="1">IFERROR(INDEX(Data!$A$10:$O$842,MATCH(CONCATENATE($C328,D$1,$B328),Data!$K$10:$K$842,0),15),"")</f>
        <v/>
      </c>
      <c r="E328" s="52" t="str">
        <f ca="1">IFERROR(INDEX(Data!$A$10:$O$842,MATCH(CONCATENATE($C328,E$1,$B328),Data!$K$10:$K$842,0),15),"")</f>
        <v>TE 404(L4T2)(Fb)
701 --- MMH</v>
      </c>
      <c r="F328" s="52" t="str">
        <f ca="1">IFERROR(INDEX(Data!$A$10:$O$842,MATCH(CONCATENATE($C328,F$1,$B328),Data!$K$10:$K$842,0),15),"")</f>
        <v/>
      </c>
      <c r="G328" s="52" t="str">
        <f ca="1">IFERROR(INDEX(Data!$A$10:$O$842,MATCH(CONCATENATE($C328,G$1,$B328),Data!$K$10:$K$842,0),15),"")</f>
        <v/>
      </c>
      <c r="H328" s="52" t="str">
        <f ca="1">IFERROR(INDEX(Data!$A$10:$O$842,MATCH(CONCATENATE($C328,H$1,$B328),Data!$K$10:$K$842,0),15),"")</f>
        <v/>
      </c>
      <c r="I328" s="52" t="str">
        <f ca="1">IFERROR(INDEX(Data!$A$10:$O$842,MATCH(CONCATENATE($C328,I$1,$B328),Data!$K$10:$K$842,0),15),"")</f>
        <v/>
      </c>
    </row>
    <row r="329" spans="1:9" ht="39.950000000000003" customHeight="1">
      <c r="A329" s="57">
        <f>COUNTIF($C$1:C329,C329)+1</f>
        <v>48</v>
      </c>
      <c r="B329" s="57" t="str">
        <f t="shared" si="5"/>
        <v>(L4T2)(Fb)</v>
      </c>
      <c r="C329" s="58" t="s">
        <v>17</v>
      </c>
      <c r="D329" s="52" t="str">
        <f ca="1">IFERROR(INDEX(Data!$A$10:$O$842,MATCH(CONCATENATE($C329,D$1,$B329),Data!$K$10:$K$842,0),15),"")</f>
        <v/>
      </c>
      <c r="E329" s="52" t="str">
        <f ca="1">IFERROR(INDEX(Data!$A$10:$O$842,MATCH(CONCATENATE($C329,E$1,$B329),Data!$K$10:$K$842,0),15),"")</f>
        <v/>
      </c>
      <c r="F329" s="52" t="str">
        <f ca="1">IFERROR(INDEX(Data!$A$10:$O$842,MATCH(CONCATENATE($C329,F$1,$B329),Data!$K$10:$K$842,0),15),"")</f>
        <v/>
      </c>
      <c r="G329" s="52" t="str">
        <f ca="1">IFERROR(INDEX(Data!$A$10:$O$842,MATCH(CONCATENATE($C329,G$1,$B329),Data!$K$10:$K$842,0),15),"")</f>
        <v/>
      </c>
      <c r="H329" s="52" t="str">
        <f ca="1">IFERROR(INDEX(Data!$A$10:$O$842,MATCH(CONCATENATE($C329,H$1,$B329),Data!$K$10:$K$842,0),15),"")</f>
        <v/>
      </c>
      <c r="I329" s="52" t="str">
        <f ca="1">IFERROR(INDEX(Data!$A$10:$O$842,MATCH(CONCATENATE($C329,I$1,$B329),Data!$K$10:$K$842,0),15),"")</f>
        <v/>
      </c>
    </row>
    <row r="330" spans="1:9" ht="39.950000000000003" customHeight="1">
      <c r="A330" s="59"/>
      <c r="B330" s="59"/>
      <c r="C330" s="58"/>
      <c r="D330" s="53"/>
      <c r="E330" s="53"/>
      <c r="F330" s="53"/>
      <c r="G330" s="53"/>
      <c r="H330" s="53"/>
      <c r="I330" s="53"/>
    </row>
    <row r="331" spans="1:9" ht="39.950000000000003" customHeight="1">
      <c r="A331" s="57">
        <f>COUNTIF($C$1:C331,C331)+1</f>
        <v>49</v>
      </c>
      <c r="B331" s="57" t="str">
        <f t="shared" si="5"/>
        <v>(L4T2)(SPF)</v>
      </c>
      <c r="C331" s="58" t="s">
        <v>0</v>
      </c>
      <c r="D331" s="52" t="str">
        <f ca="1">IFERROR(INDEX(Data!$A$10:$O$842,MATCH(CONCATENATE($C331,D$1,$B331),Data!$K$10:$K$842,0),15),"")</f>
        <v/>
      </c>
      <c r="E331" s="52" t="str">
        <f ca="1">IFERROR(INDEX(Data!$A$10:$O$842,MATCH(CONCATENATE($C331,E$1,$B331),Data!$K$10:$K$842,0),15),"")</f>
        <v/>
      </c>
      <c r="F331" s="52" t="str">
        <f ca="1">IFERROR(INDEX(Data!$A$10:$O$842,MATCH(CONCATENATE($C331,F$1,$B331),Data!$K$10:$K$842,0),15),"")</f>
        <v/>
      </c>
      <c r="G331" s="52" t="str">
        <f ca="1">IFERROR(INDEX(Data!$A$10:$O$842,MATCH(CONCATENATE($C331,G$1,$B331),Data!$K$10:$K$842,0),15),"")</f>
        <v/>
      </c>
      <c r="H331" s="52" t="str">
        <f ca="1">IFERROR(INDEX(Data!$A$10:$O$842,MATCH(CONCATENATE($C331,H$1,$B331),Data!$K$10:$K$842,0),15),"")</f>
        <v/>
      </c>
      <c r="I331" s="52" t="str">
        <f ca="1">IFERROR(INDEX(Data!$A$10:$O$842,MATCH(CONCATENATE($C331,I$1,$B331),Data!$K$10:$K$842,0),15),"")</f>
        <v/>
      </c>
    </row>
    <row r="332" spans="1:9" ht="39.950000000000003" customHeight="1">
      <c r="A332" s="57">
        <f>COUNTIF($C$1:C332,C332)+1</f>
        <v>49</v>
      </c>
      <c r="B332" s="57" t="str">
        <f t="shared" si="5"/>
        <v>(L4T2)(SPF)</v>
      </c>
      <c r="C332" s="58" t="s">
        <v>13</v>
      </c>
      <c r="D332" s="52" t="str">
        <f ca="1">IFERROR(INDEX(Data!$A$10:$O$842,MATCH(CONCATENATE($C332,D$1,$B332),Data!$K$10:$K$842,0),15),"")</f>
        <v/>
      </c>
      <c r="E332" s="52" t="str">
        <f ca="1">IFERROR(INDEX(Data!$A$10:$O$842,MATCH(CONCATENATE($C332,E$1,$B332),Data!$K$10:$K$842,0),15),"")</f>
        <v/>
      </c>
      <c r="F332" s="52" t="str">
        <f ca="1">IFERROR(INDEX(Data!$A$10:$O$842,MATCH(CONCATENATE($C332,F$1,$B332),Data!$K$10:$K$842,0),15),"")</f>
        <v/>
      </c>
      <c r="G332" s="52" t="str">
        <f ca="1">IFERROR(INDEX(Data!$A$10:$O$842,MATCH(CONCATENATE($C332,G$1,$B332),Data!$K$10:$K$842,0),15),"")</f>
        <v/>
      </c>
      <c r="H332" s="52" t="str">
        <f ca="1">IFERROR(INDEX(Data!$A$10:$O$842,MATCH(CONCATENATE($C332,H$1,$B332),Data!$K$10:$K$842,0),15),"")</f>
        <v/>
      </c>
      <c r="I332" s="52" t="str">
        <f ca="1">IFERROR(INDEX(Data!$A$10:$O$842,MATCH(CONCATENATE($C332,I$1,$B332),Data!$K$10:$K$842,0),15),"")</f>
        <v/>
      </c>
    </row>
    <row r="333" spans="1:9" ht="39.950000000000003" customHeight="1">
      <c r="A333" s="57">
        <f>COUNTIF($C$1:C333,C333)+1</f>
        <v>49</v>
      </c>
      <c r="B333" s="57" t="str">
        <f t="shared" si="5"/>
        <v>(L4T2)(SPF)</v>
      </c>
      <c r="C333" s="58" t="s">
        <v>14</v>
      </c>
      <c r="D333" s="52" t="str">
        <f ca="1">IFERROR(INDEX(Data!$A$10:$O$842,MATCH(CONCATENATE($C333,D$1,$B333),Data!$K$10:$K$842,0),15),"")</f>
        <v/>
      </c>
      <c r="E333" s="52" t="str">
        <f ca="1">IFERROR(INDEX(Data!$A$10:$O$842,MATCH(CONCATENATE($C333,E$1,$B333),Data!$K$10:$K$842,0),15),"")</f>
        <v/>
      </c>
      <c r="F333" s="52" t="str">
        <f ca="1">IFERROR(INDEX(Data!$A$10:$O$842,MATCH(CONCATENATE($C333,F$1,$B333),Data!$K$10:$K$842,0),15),"")</f>
        <v/>
      </c>
      <c r="G333" s="52" t="str">
        <f ca="1">IFERROR(INDEX(Data!$A$10:$O$842,MATCH(CONCATENATE($C333,G$1,$B333),Data!$K$10:$K$842,0),15),"")</f>
        <v/>
      </c>
      <c r="H333" s="52" t="str">
        <f ca="1">IFERROR(INDEX(Data!$A$10:$O$842,MATCH(CONCATENATE($C333,H$1,$B333),Data!$K$10:$K$842,0),15),"")</f>
        <v/>
      </c>
      <c r="I333" s="52" t="str">
        <f ca="1">IFERROR(INDEX(Data!$A$10:$O$842,MATCH(CONCATENATE($C333,I$1,$B333),Data!$K$10:$K$842,0),15),"")</f>
        <v/>
      </c>
    </row>
    <row r="334" spans="1:9" ht="39.950000000000003" customHeight="1">
      <c r="A334" s="57">
        <f>COUNTIF($C$1:C334,C334)+1</f>
        <v>49</v>
      </c>
      <c r="B334" s="57" t="str">
        <f t="shared" si="5"/>
        <v>(L4T2)(SPF)</v>
      </c>
      <c r="C334" s="58" t="s">
        <v>15</v>
      </c>
      <c r="D334" s="52" t="str">
        <f ca="1">IFERROR(INDEX(Data!$A$10:$O$842,MATCH(CONCATENATE($C334,D$1,$B334),Data!$K$10:$K$842,0),15),"")</f>
        <v/>
      </c>
      <c r="E334" s="52" t="str">
        <f ca="1">IFERROR(INDEX(Data!$A$10:$O$842,MATCH(CONCATENATE($C334,E$1,$B334),Data!$K$10:$K$842,0),15),"")</f>
        <v/>
      </c>
      <c r="F334" s="52" t="str">
        <f ca="1">IFERROR(INDEX(Data!$A$10:$O$842,MATCH(CONCATENATE($C334,F$1,$B334),Data!$K$10:$K$842,0),15),"")</f>
        <v/>
      </c>
      <c r="G334" s="52" t="str">
        <f ca="1">IFERROR(INDEX(Data!$A$10:$O$842,MATCH(CONCATENATE($C334,G$1,$B334),Data!$K$10:$K$842,0),15),"")</f>
        <v/>
      </c>
      <c r="H334" s="52" t="str">
        <f ca="1">IFERROR(INDEX(Data!$A$10:$O$842,MATCH(CONCATENATE($C334,H$1,$B334),Data!$K$10:$K$842,0),15),"")</f>
        <v/>
      </c>
      <c r="I334" s="52" t="str">
        <f ca="1">IFERROR(INDEX(Data!$A$10:$O$842,MATCH(CONCATENATE($C334,I$1,$B334),Data!$K$10:$K$842,0),15),"")</f>
        <v/>
      </c>
    </row>
    <row r="335" spans="1:9" ht="39.950000000000003" customHeight="1">
      <c r="A335" s="57">
        <f>COUNTIF($C$1:C335,C335)+1</f>
        <v>49</v>
      </c>
      <c r="B335" s="57" t="str">
        <f t="shared" si="5"/>
        <v>(L4T2)(SPF)</v>
      </c>
      <c r="C335" s="58" t="s">
        <v>16</v>
      </c>
      <c r="D335" s="52" t="str">
        <f ca="1">IFERROR(INDEX(Data!$A$10:$O$842,MATCH(CONCATENATE($C335,D$1,$B335),Data!$K$10:$K$842,0),15),"")</f>
        <v/>
      </c>
      <c r="E335" s="52" t="str">
        <f ca="1">IFERROR(INDEX(Data!$A$10:$O$842,MATCH(CONCATENATE($C335,E$1,$B335),Data!$K$10:$K$842,0),15),"")</f>
        <v/>
      </c>
      <c r="F335" s="52" t="str">
        <f ca="1">IFERROR(INDEX(Data!$A$10:$O$842,MATCH(CONCATENATE($C335,F$1,$B335),Data!$K$10:$K$842,0),15),"")</f>
        <v>TE408(L4T2)(SPF)
701 --- MMH</v>
      </c>
      <c r="G335" s="52" t="str">
        <f ca="1">IFERROR(INDEX(Data!$A$10:$O$842,MATCH(CONCATENATE($C335,G$1,$B335),Data!$K$10:$K$842,0),15),"")</f>
        <v/>
      </c>
      <c r="H335" s="52" t="str">
        <f ca="1">IFERROR(INDEX(Data!$A$10:$O$842,MATCH(CONCATENATE($C335,H$1,$B335),Data!$K$10:$K$842,0),15),"")</f>
        <v/>
      </c>
      <c r="I335" s="52" t="str">
        <f ca="1">IFERROR(INDEX(Data!$A$10:$O$842,MATCH(CONCATENATE($C335,I$1,$B335),Data!$K$10:$K$842,0),15),"")</f>
        <v/>
      </c>
    </row>
    <row r="336" spans="1:9" ht="39.950000000000003" customHeight="1">
      <c r="A336" s="57">
        <f>COUNTIF($C$1:C336,C336)+1</f>
        <v>49</v>
      </c>
      <c r="B336" s="57" t="str">
        <f t="shared" si="5"/>
        <v>(L4T2)(SPF)</v>
      </c>
      <c r="C336" s="58" t="s">
        <v>17</v>
      </c>
      <c r="D336" s="52" t="str">
        <f ca="1">IFERROR(INDEX(Data!$A$10:$O$842,MATCH(CONCATENATE($C336,D$1,$B336),Data!$K$10:$K$842,0),15),"")</f>
        <v/>
      </c>
      <c r="E336" s="52" t="str">
        <f ca="1">IFERROR(INDEX(Data!$A$10:$O$842,MATCH(CONCATENATE($C336,E$1,$B336),Data!$K$10:$K$842,0),15),"")</f>
        <v/>
      </c>
      <c r="F336" s="52" t="str">
        <f ca="1">IFERROR(INDEX(Data!$A$10:$O$842,MATCH(CONCATENATE($C336,F$1,$B336),Data!$K$10:$K$842,0),15),"")</f>
        <v/>
      </c>
      <c r="G336" s="52" t="str">
        <f ca="1">IFERROR(INDEX(Data!$A$10:$O$842,MATCH(CONCATENATE($C336,G$1,$B336),Data!$K$10:$K$842,0),15),"")</f>
        <v/>
      </c>
      <c r="H336" s="52" t="str">
        <f ca="1">IFERROR(INDEX(Data!$A$10:$O$842,MATCH(CONCATENATE($C336,H$1,$B336),Data!$K$10:$K$842,0),15),"")</f>
        <v/>
      </c>
      <c r="I336" s="52" t="str">
        <f ca="1">IFERROR(INDEX(Data!$A$10:$O$842,MATCH(CONCATENATE($C336,I$1,$B336),Data!$K$10:$K$842,0),15),"")</f>
        <v/>
      </c>
    </row>
    <row r="337" spans="1:9" ht="13.5">
      <c r="A337" s="51"/>
      <c r="B337" s="51"/>
      <c r="C337" s="50"/>
      <c r="D337" s="53"/>
      <c r="E337" s="53"/>
      <c r="F337" s="53"/>
      <c r="G337" s="53"/>
      <c r="H337" s="53"/>
      <c r="I337" s="53"/>
    </row>
  </sheetData>
  <dataConsolidate>
    <dataRefs count="1">
      <dataRef ref="P4:P83" sheet="Data"/>
    </dataRefs>
  </dataConsolidate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65"/>
  <sheetViews>
    <sheetView topLeftCell="A31" workbookViewId="0">
      <selection activeCell="E268" sqref="E268"/>
    </sheetView>
  </sheetViews>
  <sheetFormatPr defaultRowHeight="12.75"/>
  <cols>
    <col min="1" max="1" width="14.42578125" customWidth="1"/>
    <col min="2" max="2" width="10.85546875" bestFit="1" customWidth="1"/>
    <col min="3" max="8" width="10.7109375" bestFit="1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>
      <c r="A2" s="15" t="s">
        <v>97</v>
      </c>
      <c r="B2" s="14" t="s">
        <v>75</v>
      </c>
    </row>
    <row r="4" spans="1:9">
      <c r="A4" s="16" t="s">
        <v>76</v>
      </c>
      <c r="B4" s="8"/>
      <c r="C4" s="16" t="s">
        <v>62</v>
      </c>
      <c r="D4" s="8"/>
      <c r="E4" s="8"/>
      <c r="F4" s="8"/>
      <c r="G4" s="8"/>
      <c r="H4" s="8"/>
      <c r="I4" s="9"/>
    </row>
    <row r="5" spans="1:9">
      <c r="A5" s="16" t="s">
        <v>61</v>
      </c>
      <c r="B5" s="16" t="s">
        <v>63</v>
      </c>
      <c r="C5" s="7" t="s">
        <v>1</v>
      </c>
      <c r="D5" s="18" t="s">
        <v>2</v>
      </c>
      <c r="E5" s="18" t="s">
        <v>3</v>
      </c>
      <c r="F5" s="18" t="s">
        <v>4</v>
      </c>
      <c r="G5" s="18" t="s">
        <v>5</v>
      </c>
      <c r="H5" s="18" t="s">
        <v>6</v>
      </c>
      <c r="I5" s="12" t="s">
        <v>74</v>
      </c>
    </row>
    <row r="6" spans="1:9">
      <c r="A6" s="7">
        <v>0</v>
      </c>
      <c r="B6" s="7" t="s">
        <v>13</v>
      </c>
      <c r="C6" s="20">
        <v>11</v>
      </c>
      <c r="D6" s="21">
        <v>10</v>
      </c>
      <c r="E6" s="21">
        <v>10</v>
      </c>
      <c r="F6" s="21">
        <v>8</v>
      </c>
      <c r="G6" s="21">
        <v>11</v>
      </c>
      <c r="H6" s="21">
        <v>13</v>
      </c>
      <c r="I6" s="22">
        <v>63</v>
      </c>
    </row>
    <row r="7" spans="1:9">
      <c r="A7" s="10"/>
      <c r="B7" s="19" t="s">
        <v>14</v>
      </c>
      <c r="C7" s="23">
        <v>13</v>
      </c>
      <c r="D7" s="24">
        <v>12</v>
      </c>
      <c r="E7" s="24">
        <v>6</v>
      </c>
      <c r="F7" s="24">
        <v>7</v>
      </c>
      <c r="G7" s="24">
        <v>11</v>
      </c>
      <c r="H7" s="24">
        <v>12</v>
      </c>
      <c r="I7" s="25">
        <v>61</v>
      </c>
    </row>
    <row r="8" spans="1:9">
      <c r="A8" s="10"/>
      <c r="B8" s="19" t="s">
        <v>15</v>
      </c>
      <c r="C8" s="23">
        <v>18</v>
      </c>
      <c r="D8" s="24">
        <v>12</v>
      </c>
      <c r="E8" s="24">
        <v>11</v>
      </c>
      <c r="F8" s="24">
        <v>11</v>
      </c>
      <c r="G8" s="24">
        <v>10</v>
      </c>
      <c r="H8" s="24">
        <v>10</v>
      </c>
      <c r="I8" s="25">
        <v>72</v>
      </c>
    </row>
    <row r="9" spans="1:9">
      <c r="A9" s="10"/>
      <c r="B9" s="19" t="s">
        <v>16</v>
      </c>
      <c r="C9" s="23">
        <v>9</v>
      </c>
      <c r="D9" s="24">
        <v>9</v>
      </c>
      <c r="E9" s="24">
        <v>8</v>
      </c>
      <c r="F9" s="24">
        <v>8</v>
      </c>
      <c r="G9" s="24">
        <v>10</v>
      </c>
      <c r="H9" s="24">
        <v>13</v>
      </c>
      <c r="I9" s="25">
        <v>57</v>
      </c>
    </row>
    <row r="10" spans="1:9">
      <c r="A10" s="10"/>
      <c r="B10" s="19" t="s">
        <v>17</v>
      </c>
      <c r="C10" s="23">
        <v>10</v>
      </c>
      <c r="D10" s="24">
        <v>10</v>
      </c>
      <c r="E10" s="24">
        <v>9</v>
      </c>
      <c r="F10" s="24">
        <v>9</v>
      </c>
      <c r="G10" s="24">
        <v>13</v>
      </c>
      <c r="H10" s="24">
        <v>16</v>
      </c>
      <c r="I10" s="25">
        <v>67</v>
      </c>
    </row>
    <row r="11" spans="1:9">
      <c r="A11" s="10"/>
      <c r="B11" s="19" t="s">
        <v>0</v>
      </c>
      <c r="C11" s="23">
        <v>15</v>
      </c>
      <c r="D11" s="24">
        <v>12</v>
      </c>
      <c r="E11" s="24">
        <v>8</v>
      </c>
      <c r="F11" s="24">
        <v>9</v>
      </c>
      <c r="G11" s="24">
        <v>11</v>
      </c>
      <c r="H11" s="24">
        <v>13</v>
      </c>
      <c r="I11" s="25">
        <v>68</v>
      </c>
    </row>
    <row r="12" spans="1:9">
      <c r="A12" s="32" t="s">
        <v>77</v>
      </c>
      <c r="B12" s="33"/>
      <c r="C12" s="34">
        <v>76</v>
      </c>
      <c r="D12" s="35">
        <v>65</v>
      </c>
      <c r="E12" s="35">
        <v>52</v>
      </c>
      <c r="F12" s="35">
        <v>52</v>
      </c>
      <c r="G12" s="35">
        <v>66</v>
      </c>
      <c r="H12" s="35">
        <v>77</v>
      </c>
      <c r="I12" s="36">
        <v>388</v>
      </c>
    </row>
    <row r="13" spans="1:9">
      <c r="A13" s="7" t="s">
        <v>179</v>
      </c>
      <c r="B13" s="7" t="s">
        <v>13</v>
      </c>
      <c r="C13" s="20">
        <v>1</v>
      </c>
      <c r="D13" s="21"/>
      <c r="E13" s="21">
        <v>1</v>
      </c>
      <c r="F13" s="21"/>
      <c r="G13" s="21"/>
      <c r="H13" s="21"/>
      <c r="I13" s="22">
        <v>2</v>
      </c>
    </row>
    <row r="14" spans="1:9">
      <c r="A14" s="10"/>
      <c r="B14" s="19" t="s">
        <v>14</v>
      </c>
      <c r="C14" s="23"/>
      <c r="D14" s="24"/>
      <c r="E14" s="24"/>
      <c r="F14" s="24">
        <v>1</v>
      </c>
      <c r="G14" s="24"/>
      <c r="H14" s="24">
        <v>1</v>
      </c>
      <c r="I14" s="25">
        <v>2</v>
      </c>
    </row>
    <row r="15" spans="1:9">
      <c r="A15" s="10"/>
      <c r="B15" s="19" t="s">
        <v>15</v>
      </c>
      <c r="C15" s="23"/>
      <c r="D15" s="24"/>
      <c r="E15" s="24"/>
      <c r="F15" s="24"/>
      <c r="G15" s="24">
        <v>1</v>
      </c>
      <c r="H15" s="24">
        <v>1</v>
      </c>
      <c r="I15" s="25">
        <v>2</v>
      </c>
    </row>
    <row r="16" spans="1:9">
      <c r="A16" s="10"/>
      <c r="B16" s="19" t="s">
        <v>16</v>
      </c>
      <c r="C16" s="23"/>
      <c r="D16" s="24"/>
      <c r="E16" s="24">
        <v>1</v>
      </c>
      <c r="F16" s="24">
        <v>1</v>
      </c>
      <c r="G16" s="24">
        <v>1</v>
      </c>
      <c r="H16" s="24">
        <v>1</v>
      </c>
      <c r="I16" s="25">
        <v>4</v>
      </c>
    </row>
    <row r="17" spans="1:9">
      <c r="A17" s="32" t="s">
        <v>197</v>
      </c>
      <c r="B17" s="33"/>
      <c r="C17" s="34">
        <v>1</v>
      </c>
      <c r="D17" s="35"/>
      <c r="E17" s="35">
        <v>2</v>
      </c>
      <c r="F17" s="35">
        <v>2</v>
      </c>
      <c r="G17" s="35">
        <v>2</v>
      </c>
      <c r="H17" s="35">
        <v>3</v>
      </c>
      <c r="I17" s="36">
        <v>10</v>
      </c>
    </row>
    <row r="18" spans="1:9">
      <c r="A18" s="7" t="s">
        <v>127</v>
      </c>
      <c r="B18" s="7" t="s">
        <v>13</v>
      </c>
      <c r="C18" s="20"/>
      <c r="D18" s="21">
        <v>1</v>
      </c>
      <c r="E18" s="21"/>
      <c r="F18" s="21">
        <v>1</v>
      </c>
      <c r="G18" s="21"/>
      <c r="H18" s="21"/>
      <c r="I18" s="22">
        <v>2</v>
      </c>
    </row>
    <row r="19" spans="1:9">
      <c r="A19" s="10"/>
      <c r="B19" s="19" t="s">
        <v>14</v>
      </c>
      <c r="C19" s="23"/>
      <c r="D19" s="24"/>
      <c r="E19" s="24">
        <v>1</v>
      </c>
      <c r="F19" s="24"/>
      <c r="G19" s="24">
        <v>1</v>
      </c>
      <c r="H19" s="24"/>
      <c r="I19" s="25">
        <v>2</v>
      </c>
    </row>
    <row r="20" spans="1:9">
      <c r="A20" s="10"/>
      <c r="B20" s="19" t="s">
        <v>16</v>
      </c>
      <c r="C20" s="23">
        <v>1</v>
      </c>
      <c r="D20" s="24">
        <v>1</v>
      </c>
      <c r="E20" s="24">
        <v>1</v>
      </c>
      <c r="F20" s="24">
        <v>1</v>
      </c>
      <c r="G20" s="24"/>
      <c r="H20" s="24"/>
      <c r="I20" s="25">
        <v>4</v>
      </c>
    </row>
    <row r="21" spans="1:9">
      <c r="A21" s="10"/>
      <c r="B21" s="19" t="s">
        <v>0</v>
      </c>
      <c r="C21" s="23"/>
      <c r="D21" s="24">
        <v>1</v>
      </c>
      <c r="E21" s="24"/>
      <c r="F21" s="24">
        <v>1</v>
      </c>
      <c r="G21" s="24"/>
      <c r="H21" s="24"/>
      <c r="I21" s="25">
        <v>2</v>
      </c>
    </row>
    <row r="22" spans="1:9">
      <c r="A22" s="32" t="s">
        <v>183</v>
      </c>
      <c r="B22" s="33"/>
      <c r="C22" s="34">
        <v>1</v>
      </c>
      <c r="D22" s="35">
        <v>3</v>
      </c>
      <c r="E22" s="35">
        <v>2</v>
      </c>
      <c r="F22" s="35">
        <v>3</v>
      </c>
      <c r="G22" s="35">
        <v>1</v>
      </c>
      <c r="H22" s="35"/>
      <c r="I22" s="36">
        <v>10</v>
      </c>
    </row>
    <row r="23" spans="1:9">
      <c r="A23" s="7" t="s">
        <v>219</v>
      </c>
      <c r="B23" s="7" t="s">
        <v>13</v>
      </c>
      <c r="C23" s="20">
        <v>1</v>
      </c>
      <c r="D23" s="21">
        <v>1</v>
      </c>
      <c r="E23" s="21"/>
      <c r="F23" s="21"/>
      <c r="G23" s="21"/>
      <c r="H23" s="21"/>
      <c r="I23" s="22">
        <v>2</v>
      </c>
    </row>
    <row r="24" spans="1:9">
      <c r="A24" s="10"/>
      <c r="B24" s="19" t="s">
        <v>14</v>
      </c>
      <c r="C24" s="23"/>
      <c r="D24" s="24"/>
      <c r="E24" s="24">
        <v>1</v>
      </c>
      <c r="F24" s="24">
        <v>1</v>
      </c>
      <c r="G24" s="24"/>
      <c r="H24" s="24"/>
      <c r="I24" s="25">
        <v>2</v>
      </c>
    </row>
    <row r="25" spans="1:9">
      <c r="A25" s="10"/>
      <c r="B25" s="19" t="s">
        <v>15</v>
      </c>
      <c r="C25" s="23">
        <v>1</v>
      </c>
      <c r="D25" s="24">
        <v>1</v>
      </c>
      <c r="E25" s="24"/>
      <c r="F25" s="24"/>
      <c r="G25" s="24"/>
      <c r="H25" s="24"/>
      <c r="I25" s="25">
        <v>2</v>
      </c>
    </row>
    <row r="26" spans="1:9">
      <c r="A26" s="10"/>
      <c r="B26" s="19" t="s">
        <v>16</v>
      </c>
      <c r="C26" s="23"/>
      <c r="D26" s="24"/>
      <c r="E26" s="24">
        <v>1</v>
      </c>
      <c r="F26" s="24">
        <v>1</v>
      </c>
      <c r="G26" s="24"/>
      <c r="H26" s="24"/>
      <c r="I26" s="25">
        <v>2</v>
      </c>
    </row>
    <row r="27" spans="1:9">
      <c r="A27" s="32" t="s">
        <v>220</v>
      </c>
      <c r="B27" s="33"/>
      <c r="C27" s="34">
        <v>2</v>
      </c>
      <c r="D27" s="35">
        <v>2</v>
      </c>
      <c r="E27" s="35">
        <v>2</v>
      </c>
      <c r="F27" s="35">
        <v>2</v>
      </c>
      <c r="G27" s="35"/>
      <c r="H27" s="35"/>
      <c r="I27" s="36">
        <v>8</v>
      </c>
    </row>
    <row r="28" spans="1:9">
      <c r="A28" s="7" t="s">
        <v>85</v>
      </c>
      <c r="B28" s="7" t="s">
        <v>15</v>
      </c>
      <c r="C28" s="20"/>
      <c r="D28" s="21"/>
      <c r="E28" s="21"/>
      <c r="F28" s="21"/>
      <c r="G28" s="21"/>
      <c r="H28" s="21">
        <v>1</v>
      </c>
      <c r="I28" s="22">
        <v>1</v>
      </c>
    </row>
    <row r="29" spans="1:9">
      <c r="A29" s="10"/>
      <c r="B29" s="19" t="s">
        <v>16</v>
      </c>
      <c r="C29" s="23"/>
      <c r="D29" s="24"/>
      <c r="E29" s="24"/>
      <c r="F29" s="24"/>
      <c r="G29" s="24"/>
      <c r="H29" s="24">
        <v>1</v>
      </c>
      <c r="I29" s="25">
        <v>1</v>
      </c>
    </row>
    <row r="30" spans="1:9">
      <c r="A30" s="32" t="s">
        <v>184</v>
      </c>
      <c r="B30" s="33"/>
      <c r="C30" s="34"/>
      <c r="D30" s="35"/>
      <c r="E30" s="35"/>
      <c r="F30" s="35"/>
      <c r="G30" s="35"/>
      <c r="H30" s="35">
        <v>2</v>
      </c>
      <c r="I30" s="36">
        <v>2</v>
      </c>
    </row>
    <row r="31" spans="1:9">
      <c r="A31" s="7" t="s">
        <v>196</v>
      </c>
      <c r="B31" s="7" t="s">
        <v>13</v>
      </c>
      <c r="C31" s="20"/>
      <c r="D31" s="21"/>
      <c r="E31" s="21">
        <v>1</v>
      </c>
      <c r="F31" s="21">
        <v>1</v>
      </c>
      <c r="G31" s="21">
        <v>1</v>
      </c>
      <c r="H31" s="21"/>
      <c r="I31" s="22">
        <v>3</v>
      </c>
    </row>
    <row r="32" spans="1:9">
      <c r="A32" s="10"/>
      <c r="B32" s="19" t="s">
        <v>14</v>
      </c>
      <c r="C32" s="23"/>
      <c r="D32" s="24"/>
      <c r="E32" s="24"/>
      <c r="F32" s="24">
        <v>1</v>
      </c>
      <c r="G32" s="24"/>
      <c r="H32" s="24"/>
      <c r="I32" s="25">
        <v>1</v>
      </c>
    </row>
    <row r="33" spans="1:9">
      <c r="A33" s="10"/>
      <c r="B33" s="19" t="s">
        <v>15</v>
      </c>
      <c r="C33" s="23"/>
      <c r="D33" s="24"/>
      <c r="E33" s="24"/>
      <c r="F33" s="24"/>
      <c r="G33" s="24">
        <v>1</v>
      </c>
      <c r="H33" s="24">
        <v>1</v>
      </c>
      <c r="I33" s="25">
        <v>2</v>
      </c>
    </row>
    <row r="34" spans="1:9">
      <c r="A34" s="10"/>
      <c r="B34" s="19" t="s">
        <v>16</v>
      </c>
      <c r="C34" s="23"/>
      <c r="D34" s="24">
        <v>1</v>
      </c>
      <c r="E34" s="24"/>
      <c r="F34" s="24"/>
      <c r="G34" s="24"/>
      <c r="H34" s="24"/>
      <c r="I34" s="25">
        <v>1</v>
      </c>
    </row>
    <row r="35" spans="1:9">
      <c r="A35" s="10"/>
      <c r="B35" s="19" t="s">
        <v>17</v>
      </c>
      <c r="C35" s="23"/>
      <c r="D35" s="24"/>
      <c r="E35" s="24">
        <v>1</v>
      </c>
      <c r="F35" s="24">
        <v>1</v>
      </c>
      <c r="G35" s="24"/>
      <c r="H35" s="24">
        <v>1</v>
      </c>
      <c r="I35" s="25">
        <v>3</v>
      </c>
    </row>
    <row r="36" spans="1:9">
      <c r="A36" s="32" t="s">
        <v>198</v>
      </c>
      <c r="B36" s="33"/>
      <c r="C36" s="34"/>
      <c r="D36" s="35">
        <v>1</v>
      </c>
      <c r="E36" s="35">
        <v>2</v>
      </c>
      <c r="F36" s="35">
        <v>3</v>
      </c>
      <c r="G36" s="35">
        <v>2</v>
      </c>
      <c r="H36" s="35">
        <v>2</v>
      </c>
      <c r="I36" s="36">
        <v>10</v>
      </c>
    </row>
    <row r="37" spans="1:9">
      <c r="A37" s="7" t="s">
        <v>177</v>
      </c>
      <c r="B37" s="7" t="s">
        <v>14</v>
      </c>
      <c r="C37" s="20"/>
      <c r="D37" s="21"/>
      <c r="E37" s="21">
        <v>1</v>
      </c>
      <c r="F37" s="21"/>
      <c r="G37" s="21">
        <v>1</v>
      </c>
      <c r="H37" s="21">
        <v>1</v>
      </c>
      <c r="I37" s="22">
        <v>3</v>
      </c>
    </row>
    <row r="38" spans="1:9">
      <c r="A38" s="10"/>
      <c r="B38" s="19" t="s">
        <v>15</v>
      </c>
      <c r="C38" s="23"/>
      <c r="D38" s="24"/>
      <c r="E38" s="24">
        <v>1</v>
      </c>
      <c r="F38" s="24">
        <v>1</v>
      </c>
      <c r="G38" s="24"/>
      <c r="H38" s="24"/>
      <c r="I38" s="25">
        <v>2</v>
      </c>
    </row>
    <row r="39" spans="1:9">
      <c r="A39" s="10"/>
      <c r="B39" s="19" t="s">
        <v>16</v>
      </c>
      <c r="C39" s="23">
        <v>1</v>
      </c>
      <c r="D39" s="24">
        <v>1</v>
      </c>
      <c r="E39" s="24">
        <v>1</v>
      </c>
      <c r="F39" s="24"/>
      <c r="G39" s="24"/>
      <c r="H39" s="24"/>
      <c r="I39" s="25">
        <v>3</v>
      </c>
    </row>
    <row r="40" spans="1:9">
      <c r="A40" s="32" t="s">
        <v>199</v>
      </c>
      <c r="B40" s="33"/>
      <c r="C40" s="34">
        <v>1</v>
      </c>
      <c r="D40" s="35">
        <v>1</v>
      </c>
      <c r="E40" s="35">
        <v>3</v>
      </c>
      <c r="F40" s="35">
        <v>1</v>
      </c>
      <c r="G40" s="35">
        <v>1</v>
      </c>
      <c r="H40" s="35">
        <v>1</v>
      </c>
      <c r="I40" s="36">
        <v>8</v>
      </c>
    </row>
    <row r="41" spans="1:9">
      <c r="A41" s="7" t="s">
        <v>112</v>
      </c>
      <c r="B41" s="7" t="s">
        <v>13</v>
      </c>
      <c r="C41" s="20">
        <v>1</v>
      </c>
      <c r="D41" s="21"/>
      <c r="E41" s="21"/>
      <c r="F41" s="21">
        <v>1</v>
      </c>
      <c r="G41" s="21">
        <v>1</v>
      </c>
      <c r="H41" s="21">
        <v>1</v>
      </c>
      <c r="I41" s="22">
        <v>4</v>
      </c>
    </row>
    <row r="42" spans="1:9">
      <c r="A42" s="10"/>
      <c r="B42" s="19" t="s">
        <v>0</v>
      </c>
      <c r="C42" s="23"/>
      <c r="D42" s="24">
        <v>1</v>
      </c>
      <c r="E42" s="24">
        <v>1</v>
      </c>
      <c r="F42" s="24"/>
      <c r="G42" s="24">
        <v>1</v>
      </c>
      <c r="H42" s="24">
        <v>1</v>
      </c>
      <c r="I42" s="25">
        <v>4</v>
      </c>
    </row>
    <row r="43" spans="1:9">
      <c r="A43" s="32" t="s">
        <v>185</v>
      </c>
      <c r="B43" s="33"/>
      <c r="C43" s="34">
        <v>1</v>
      </c>
      <c r="D43" s="35">
        <v>1</v>
      </c>
      <c r="E43" s="35">
        <v>1</v>
      </c>
      <c r="F43" s="35">
        <v>1</v>
      </c>
      <c r="G43" s="35">
        <v>2</v>
      </c>
      <c r="H43" s="35">
        <v>2</v>
      </c>
      <c r="I43" s="36">
        <v>8</v>
      </c>
    </row>
    <row r="44" spans="1:9">
      <c r="A44" s="7" t="s">
        <v>416</v>
      </c>
      <c r="B44" s="7" t="s">
        <v>16</v>
      </c>
      <c r="C44" s="20"/>
      <c r="D44" s="21">
        <v>1</v>
      </c>
      <c r="E44" s="21">
        <v>1</v>
      </c>
      <c r="F44" s="21"/>
      <c r="G44" s="21">
        <v>1</v>
      </c>
      <c r="H44" s="21"/>
      <c r="I44" s="22">
        <v>3</v>
      </c>
    </row>
    <row r="45" spans="1:9">
      <c r="A45" s="10"/>
      <c r="B45" s="19" t="s">
        <v>17</v>
      </c>
      <c r="C45" s="23">
        <v>1</v>
      </c>
      <c r="D45" s="24">
        <v>1</v>
      </c>
      <c r="E45" s="24">
        <v>1</v>
      </c>
      <c r="F45" s="24"/>
      <c r="G45" s="24"/>
      <c r="H45" s="24"/>
      <c r="I45" s="25">
        <v>3</v>
      </c>
    </row>
    <row r="46" spans="1:9">
      <c r="A46" s="32" t="s">
        <v>450</v>
      </c>
      <c r="B46" s="33"/>
      <c r="C46" s="34">
        <v>1</v>
      </c>
      <c r="D46" s="35">
        <v>2</v>
      </c>
      <c r="E46" s="35">
        <v>2</v>
      </c>
      <c r="F46" s="35"/>
      <c r="G46" s="35">
        <v>1</v>
      </c>
      <c r="H46" s="35"/>
      <c r="I46" s="36">
        <v>6</v>
      </c>
    </row>
    <row r="47" spans="1:9">
      <c r="A47" s="7" t="s">
        <v>335</v>
      </c>
      <c r="B47" s="7" t="s">
        <v>13</v>
      </c>
      <c r="C47" s="20"/>
      <c r="D47" s="21"/>
      <c r="E47" s="21"/>
      <c r="F47" s="21"/>
      <c r="G47" s="21">
        <v>1</v>
      </c>
      <c r="H47" s="21">
        <v>1</v>
      </c>
      <c r="I47" s="22">
        <v>2</v>
      </c>
    </row>
    <row r="48" spans="1:9">
      <c r="A48" s="10"/>
      <c r="B48" s="19" t="s">
        <v>14</v>
      </c>
      <c r="C48" s="23">
        <v>1</v>
      </c>
      <c r="D48" s="24">
        <v>1</v>
      </c>
      <c r="E48" s="24"/>
      <c r="F48" s="24"/>
      <c r="G48" s="24"/>
      <c r="H48" s="24"/>
      <c r="I48" s="25">
        <v>2</v>
      </c>
    </row>
    <row r="49" spans="1:9">
      <c r="A49" s="10"/>
      <c r="B49" s="19" t="s">
        <v>16</v>
      </c>
      <c r="C49" s="23"/>
      <c r="D49" s="24"/>
      <c r="E49" s="24"/>
      <c r="F49" s="24"/>
      <c r="G49" s="24">
        <v>1</v>
      </c>
      <c r="H49" s="24">
        <v>1</v>
      </c>
      <c r="I49" s="25">
        <v>2</v>
      </c>
    </row>
    <row r="50" spans="1:9">
      <c r="A50" s="10"/>
      <c r="B50" s="19" t="s">
        <v>17</v>
      </c>
      <c r="C50" s="23"/>
      <c r="D50" s="24"/>
      <c r="E50" s="24"/>
      <c r="F50" s="24">
        <v>1</v>
      </c>
      <c r="G50" s="24">
        <v>1</v>
      </c>
      <c r="H50" s="24"/>
      <c r="I50" s="25">
        <v>2</v>
      </c>
    </row>
    <row r="51" spans="1:9">
      <c r="A51" s="32" t="s">
        <v>451</v>
      </c>
      <c r="B51" s="33"/>
      <c r="C51" s="34">
        <v>1</v>
      </c>
      <c r="D51" s="35">
        <v>1</v>
      </c>
      <c r="E51" s="35"/>
      <c r="F51" s="35">
        <v>1</v>
      </c>
      <c r="G51" s="35">
        <v>3</v>
      </c>
      <c r="H51" s="35">
        <v>2</v>
      </c>
      <c r="I51" s="36">
        <v>8</v>
      </c>
    </row>
    <row r="52" spans="1:9">
      <c r="A52" s="7" t="s">
        <v>247</v>
      </c>
      <c r="B52" s="7" t="s">
        <v>14</v>
      </c>
      <c r="C52" s="20"/>
      <c r="D52" s="21"/>
      <c r="E52" s="21"/>
      <c r="F52" s="21"/>
      <c r="G52" s="21">
        <v>1</v>
      </c>
      <c r="H52" s="21">
        <v>1</v>
      </c>
      <c r="I52" s="22">
        <v>2</v>
      </c>
    </row>
    <row r="53" spans="1:9">
      <c r="A53" s="10"/>
      <c r="B53" s="19" t="s">
        <v>15</v>
      </c>
      <c r="C53" s="23"/>
      <c r="D53" s="24"/>
      <c r="E53" s="24"/>
      <c r="F53" s="24">
        <v>1</v>
      </c>
      <c r="G53" s="24">
        <v>1</v>
      </c>
      <c r="H53" s="24">
        <v>1</v>
      </c>
      <c r="I53" s="25">
        <v>3</v>
      </c>
    </row>
    <row r="54" spans="1:9">
      <c r="A54" s="10"/>
      <c r="B54" s="19" t="s">
        <v>17</v>
      </c>
      <c r="C54" s="23">
        <v>1</v>
      </c>
      <c r="D54" s="24">
        <v>1</v>
      </c>
      <c r="E54" s="24"/>
      <c r="F54" s="24">
        <v>1</v>
      </c>
      <c r="G54" s="24">
        <v>1</v>
      </c>
      <c r="H54" s="24"/>
      <c r="I54" s="25">
        <v>4</v>
      </c>
    </row>
    <row r="55" spans="1:9">
      <c r="A55" s="10"/>
      <c r="B55" s="19" t="s">
        <v>0</v>
      </c>
      <c r="C55" s="23"/>
      <c r="D55" s="24">
        <v>1</v>
      </c>
      <c r="E55" s="24"/>
      <c r="F55" s="24">
        <v>1</v>
      </c>
      <c r="G55" s="24">
        <v>1</v>
      </c>
      <c r="H55" s="24"/>
      <c r="I55" s="25">
        <v>3</v>
      </c>
    </row>
    <row r="56" spans="1:9">
      <c r="A56" s="32" t="s">
        <v>248</v>
      </c>
      <c r="B56" s="33"/>
      <c r="C56" s="34">
        <v>1</v>
      </c>
      <c r="D56" s="35">
        <v>2</v>
      </c>
      <c r="E56" s="35"/>
      <c r="F56" s="35">
        <v>3</v>
      </c>
      <c r="G56" s="35">
        <v>4</v>
      </c>
      <c r="H56" s="35">
        <v>2</v>
      </c>
      <c r="I56" s="36">
        <v>12</v>
      </c>
    </row>
    <row r="57" spans="1:9">
      <c r="A57" s="7" t="s">
        <v>319</v>
      </c>
      <c r="B57" s="7" t="s">
        <v>13</v>
      </c>
      <c r="C57" s="20">
        <v>1</v>
      </c>
      <c r="D57" s="21">
        <v>1</v>
      </c>
      <c r="E57" s="21"/>
      <c r="F57" s="21"/>
      <c r="G57" s="21"/>
      <c r="H57" s="21"/>
      <c r="I57" s="22">
        <v>2</v>
      </c>
    </row>
    <row r="58" spans="1:9">
      <c r="A58" s="10"/>
      <c r="B58" s="19" t="s">
        <v>14</v>
      </c>
      <c r="C58" s="23">
        <v>1</v>
      </c>
      <c r="D58" s="24">
        <v>1</v>
      </c>
      <c r="E58" s="24">
        <v>1</v>
      </c>
      <c r="F58" s="24">
        <v>1</v>
      </c>
      <c r="G58" s="24"/>
      <c r="H58" s="24"/>
      <c r="I58" s="25">
        <v>4</v>
      </c>
    </row>
    <row r="59" spans="1:9">
      <c r="A59" s="10"/>
      <c r="B59" s="19" t="s">
        <v>16</v>
      </c>
      <c r="C59" s="23">
        <v>1</v>
      </c>
      <c r="D59" s="24">
        <v>1</v>
      </c>
      <c r="E59" s="24">
        <v>1</v>
      </c>
      <c r="F59" s="24">
        <v>1</v>
      </c>
      <c r="G59" s="24"/>
      <c r="H59" s="24"/>
      <c r="I59" s="25">
        <v>4</v>
      </c>
    </row>
    <row r="60" spans="1:9">
      <c r="A60" s="10"/>
      <c r="B60" s="19" t="s">
        <v>17</v>
      </c>
      <c r="C60" s="23"/>
      <c r="D60" s="24"/>
      <c r="E60" s="24">
        <v>1</v>
      </c>
      <c r="F60" s="24">
        <v>1</v>
      </c>
      <c r="G60" s="24"/>
      <c r="H60" s="24"/>
      <c r="I60" s="25">
        <v>2</v>
      </c>
    </row>
    <row r="61" spans="1:9">
      <c r="A61" s="32" t="s">
        <v>452</v>
      </c>
      <c r="B61" s="33"/>
      <c r="C61" s="34">
        <v>3</v>
      </c>
      <c r="D61" s="35">
        <v>3</v>
      </c>
      <c r="E61" s="35">
        <v>3</v>
      </c>
      <c r="F61" s="35">
        <v>3</v>
      </c>
      <c r="G61" s="35"/>
      <c r="H61" s="35"/>
      <c r="I61" s="36">
        <v>12</v>
      </c>
    </row>
    <row r="62" spans="1:9">
      <c r="A62" s="7" t="s">
        <v>290</v>
      </c>
      <c r="B62" s="7" t="s">
        <v>14</v>
      </c>
      <c r="C62" s="20"/>
      <c r="D62" s="21"/>
      <c r="E62" s="21"/>
      <c r="F62" s="21"/>
      <c r="G62" s="21">
        <v>1</v>
      </c>
      <c r="H62" s="21">
        <v>1</v>
      </c>
      <c r="I62" s="22">
        <v>2</v>
      </c>
    </row>
    <row r="63" spans="1:9">
      <c r="A63" s="10"/>
      <c r="B63" s="19" t="s">
        <v>0</v>
      </c>
      <c r="C63" s="23"/>
      <c r="D63" s="24"/>
      <c r="E63" s="24"/>
      <c r="F63" s="24">
        <v>1</v>
      </c>
      <c r="G63" s="24"/>
      <c r="H63" s="24">
        <v>1</v>
      </c>
      <c r="I63" s="25">
        <v>2</v>
      </c>
    </row>
    <row r="64" spans="1:9">
      <c r="A64" s="32" t="s">
        <v>453</v>
      </c>
      <c r="B64" s="33"/>
      <c r="C64" s="34"/>
      <c r="D64" s="35"/>
      <c r="E64" s="35"/>
      <c r="F64" s="35">
        <v>1</v>
      </c>
      <c r="G64" s="35">
        <v>1</v>
      </c>
      <c r="H64" s="35">
        <v>2</v>
      </c>
      <c r="I64" s="36">
        <v>4</v>
      </c>
    </row>
    <row r="65" spans="1:9">
      <c r="A65" s="7" t="s">
        <v>35</v>
      </c>
      <c r="B65" s="7" t="s">
        <v>13</v>
      </c>
      <c r="C65" s="20"/>
      <c r="D65" s="21">
        <v>1</v>
      </c>
      <c r="E65" s="21"/>
      <c r="F65" s="21"/>
      <c r="G65" s="21"/>
      <c r="H65" s="21"/>
      <c r="I65" s="22">
        <v>1</v>
      </c>
    </row>
    <row r="66" spans="1:9">
      <c r="A66" s="10"/>
      <c r="B66" s="19" t="s">
        <v>14</v>
      </c>
      <c r="C66" s="23"/>
      <c r="D66" s="24"/>
      <c r="E66" s="24"/>
      <c r="F66" s="24">
        <v>1</v>
      </c>
      <c r="G66" s="24"/>
      <c r="H66" s="24"/>
      <c r="I66" s="25">
        <v>1</v>
      </c>
    </row>
    <row r="67" spans="1:9">
      <c r="A67" s="10"/>
      <c r="B67" s="19" t="s">
        <v>15</v>
      </c>
      <c r="C67" s="23">
        <v>1</v>
      </c>
      <c r="D67" s="24"/>
      <c r="E67" s="24"/>
      <c r="F67" s="24"/>
      <c r="G67" s="24"/>
      <c r="H67" s="24"/>
      <c r="I67" s="25">
        <v>1</v>
      </c>
    </row>
    <row r="68" spans="1:9">
      <c r="A68" s="10"/>
      <c r="B68" s="19" t="s">
        <v>16</v>
      </c>
      <c r="C68" s="23">
        <v>1</v>
      </c>
      <c r="D68" s="24">
        <v>1</v>
      </c>
      <c r="E68" s="24"/>
      <c r="F68" s="24">
        <v>1</v>
      </c>
      <c r="G68" s="24"/>
      <c r="H68" s="24"/>
      <c r="I68" s="25">
        <v>3</v>
      </c>
    </row>
    <row r="69" spans="1:9">
      <c r="A69" s="10"/>
      <c r="B69" s="19" t="s">
        <v>17</v>
      </c>
      <c r="C69" s="23"/>
      <c r="D69" s="24"/>
      <c r="E69" s="24">
        <v>1</v>
      </c>
      <c r="F69" s="24">
        <v>1</v>
      </c>
      <c r="G69" s="24"/>
      <c r="H69" s="24"/>
      <c r="I69" s="25">
        <v>2</v>
      </c>
    </row>
    <row r="70" spans="1:9">
      <c r="A70" s="32" t="s">
        <v>180</v>
      </c>
      <c r="B70" s="33"/>
      <c r="C70" s="34">
        <v>2</v>
      </c>
      <c r="D70" s="35">
        <v>2</v>
      </c>
      <c r="E70" s="35">
        <v>1</v>
      </c>
      <c r="F70" s="35">
        <v>3</v>
      </c>
      <c r="G70" s="35"/>
      <c r="H70" s="35"/>
      <c r="I70" s="36">
        <v>8</v>
      </c>
    </row>
    <row r="71" spans="1:9">
      <c r="A71" s="7" t="s">
        <v>400</v>
      </c>
      <c r="B71" s="7" t="s">
        <v>15</v>
      </c>
      <c r="C71" s="20"/>
      <c r="D71" s="21"/>
      <c r="E71" s="21"/>
      <c r="F71" s="21"/>
      <c r="G71" s="21">
        <v>1</v>
      </c>
      <c r="H71" s="21">
        <v>1</v>
      </c>
      <c r="I71" s="22">
        <v>2</v>
      </c>
    </row>
    <row r="72" spans="1:9">
      <c r="A72" s="10"/>
      <c r="B72" s="19" t="s">
        <v>16</v>
      </c>
      <c r="C72" s="23"/>
      <c r="D72" s="24"/>
      <c r="E72" s="24"/>
      <c r="F72" s="24"/>
      <c r="G72" s="24">
        <v>1</v>
      </c>
      <c r="H72" s="24">
        <v>1</v>
      </c>
      <c r="I72" s="25">
        <v>2</v>
      </c>
    </row>
    <row r="73" spans="1:9">
      <c r="A73" s="32" t="s">
        <v>454</v>
      </c>
      <c r="B73" s="33"/>
      <c r="C73" s="34"/>
      <c r="D73" s="35"/>
      <c r="E73" s="35"/>
      <c r="F73" s="35"/>
      <c r="G73" s="35">
        <v>2</v>
      </c>
      <c r="H73" s="35">
        <v>2</v>
      </c>
      <c r="I73" s="36">
        <v>4</v>
      </c>
    </row>
    <row r="74" spans="1:9">
      <c r="A74" s="7" t="s">
        <v>342</v>
      </c>
      <c r="B74" s="7" t="s">
        <v>13</v>
      </c>
      <c r="C74" s="20"/>
      <c r="D74" s="21"/>
      <c r="E74" s="21"/>
      <c r="F74" s="21"/>
      <c r="G74" s="21"/>
      <c r="H74" s="21">
        <v>1</v>
      </c>
      <c r="I74" s="22">
        <v>1</v>
      </c>
    </row>
    <row r="75" spans="1:9">
      <c r="A75" s="10"/>
      <c r="B75" s="19" t="s">
        <v>14</v>
      </c>
      <c r="C75" s="23">
        <v>1</v>
      </c>
      <c r="D75" s="24"/>
      <c r="E75" s="24"/>
      <c r="F75" s="24"/>
      <c r="G75" s="24"/>
      <c r="H75" s="24"/>
      <c r="I75" s="25">
        <v>1</v>
      </c>
    </row>
    <row r="76" spans="1:9">
      <c r="A76" s="10"/>
      <c r="B76" s="19" t="s">
        <v>15</v>
      </c>
      <c r="C76" s="23"/>
      <c r="D76" s="24"/>
      <c r="E76" s="24"/>
      <c r="F76" s="24"/>
      <c r="G76" s="24">
        <v>1</v>
      </c>
      <c r="H76" s="24"/>
      <c r="I76" s="25">
        <v>1</v>
      </c>
    </row>
    <row r="77" spans="1:9">
      <c r="A77" s="10"/>
      <c r="B77" s="19" t="s">
        <v>17</v>
      </c>
      <c r="C77" s="23">
        <v>1</v>
      </c>
      <c r="D77" s="24">
        <v>1</v>
      </c>
      <c r="E77" s="24">
        <v>1</v>
      </c>
      <c r="F77" s="24"/>
      <c r="G77" s="24"/>
      <c r="H77" s="24"/>
      <c r="I77" s="25">
        <v>3</v>
      </c>
    </row>
    <row r="78" spans="1:9">
      <c r="A78" s="10"/>
      <c r="B78" s="19" t="s">
        <v>0</v>
      </c>
      <c r="C78" s="23"/>
      <c r="D78" s="24"/>
      <c r="E78" s="24">
        <v>1</v>
      </c>
      <c r="F78" s="24">
        <v>1</v>
      </c>
      <c r="G78" s="24"/>
      <c r="H78" s="24"/>
      <c r="I78" s="25">
        <v>2</v>
      </c>
    </row>
    <row r="79" spans="1:9">
      <c r="A79" s="32" t="s">
        <v>455</v>
      </c>
      <c r="B79" s="33"/>
      <c r="C79" s="34">
        <v>2</v>
      </c>
      <c r="D79" s="35">
        <v>1</v>
      </c>
      <c r="E79" s="35">
        <v>2</v>
      </c>
      <c r="F79" s="35">
        <v>1</v>
      </c>
      <c r="G79" s="35">
        <v>1</v>
      </c>
      <c r="H79" s="35">
        <v>1</v>
      </c>
      <c r="I79" s="36">
        <v>8</v>
      </c>
    </row>
    <row r="80" spans="1:9">
      <c r="A80" s="7" t="s">
        <v>18</v>
      </c>
      <c r="B80" s="7" t="s">
        <v>15</v>
      </c>
      <c r="C80" s="20"/>
      <c r="D80" s="21"/>
      <c r="E80" s="21"/>
      <c r="F80" s="21"/>
      <c r="G80" s="21">
        <v>1</v>
      </c>
      <c r="H80" s="21">
        <v>1</v>
      </c>
      <c r="I80" s="22">
        <v>2</v>
      </c>
    </row>
    <row r="81" spans="1:9">
      <c r="A81" s="10"/>
      <c r="B81" s="19" t="s">
        <v>16</v>
      </c>
      <c r="C81" s="23">
        <v>1</v>
      </c>
      <c r="D81" s="24"/>
      <c r="E81" s="24"/>
      <c r="F81" s="24"/>
      <c r="G81" s="24"/>
      <c r="H81" s="24"/>
      <c r="I81" s="25">
        <v>1</v>
      </c>
    </row>
    <row r="82" spans="1:9">
      <c r="A82" s="10"/>
      <c r="B82" s="19" t="s">
        <v>17</v>
      </c>
      <c r="C82" s="23">
        <v>1</v>
      </c>
      <c r="D82" s="24">
        <v>1</v>
      </c>
      <c r="E82" s="24">
        <v>1</v>
      </c>
      <c r="F82" s="24">
        <v>1</v>
      </c>
      <c r="G82" s="24">
        <v>1</v>
      </c>
      <c r="H82" s="24"/>
      <c r="I82" s="25">
        <v>5</v>
      </c>
    </row>
    <row r="83" spans="1:9">
      <c r="A83" s="32" t="s">
        <v>186</v>
      </c>
      <c r="B83" s="33"/>
      <c r="C83" s="34">
        <v>2</v>
      </c>
      <c r="D83" s="35">
        <v>1</v>
      </c>
      <c r="E83" s="35">
        <v>1</v>
      </c>
      <c r="F83" s="35">
        <v>1</v>
      </c>
      <c r="G83" s="35">
        <v>2</v>
      </c>
      <c r="H83" s="35">
        <v>1</v>
      </c>
      <c r="I83" s="36">
        <v>8</v>
      </c>
    </row>
    <row r="84" spans="1:9">
      <c r="A84" s="7" t="s">
        <v>156</v>
      </c>
      <c r="B84" s="7" t="s">
        <v>13</v>
      </c>
      <c r="C84" s="20">
        <v>1</v>
      </c>
      <c r="D84" s="21">
        <v>1</v>
      </c>
      <c r="E84" s="21">
        <v>1</v>
      </c>
      <c r="F84" s="21"/>
      <c r="G84" s="21"/>
      <c r="H84" s="21"/>
      <c r="I84" s="22">
        <v>3</v>
      </c>
    </row>
    <row r="85" spans="1:9">
      <c r="A85" s="10"/>
      <c r="B85" s="19" t="s">
        <v>14</v>
      </c>
      <c r="C85" s="23"/>
      <c r="D85" s="24"/>
      <c r="E85" s="24">
        <v>1</v>
      </c>
      <c r="F85" s="24">
        <v>1</v>
      </c>
      <c r="G85" s="24">
        <v>1</v>
      </c>
      <c r="H85" s="24"/>
      <c r="I85" s="25">
        <v>3</v>
      </c>
    </row>
    <row r="86" spans="1:9">
      <c r="A86" s="10"/>
      <c r="B86" s="19" t="s">
        <v>17</v>
      </c>
      <c r="C86" s="23"/>
      <c r="D86" s="24"/>
      <c r="E86" s="24">
        <v>1</v>
      </c>
      <c r="F86" s="24">
        <v>1</v>
      </c>
      <c r="G86" s="24"/>
      <c r="H86" s="24"/>
      <c r="I86" s="25">
        <v>2</v>
      </c>
    </row>
    <row r="87" spans="1:9">
      <c r="A87" s="32" t="s">
        <v>174</v>
      </c>
      <c r="B87" s="33"/>
      <c r="C87" s="34">
        <v>1</v>
      </c>
      <c r="D87" s="35">
        <v>1</v>
      </c>
      <c r="E87" s="35">
        <v>3</v>
      </c>
      <c r="F87" s="35">
        <v>2</v>
      </c>
      <c r="G87" s="35">
        <v>1</v>
      </c>
      <c r="H87" s="35"/>
      <c r="I87" s="36">
        <v>8</v>
      </c>
    </row>
    <row r="88" spans="1:9">
      <c r="A88" s="7" t="s">
        <v>217</v>
      </c>
      <c r="B88" s="7" t="s">
        <v>14</v>
      </c>
      <c r="C88" s="20">
        <v>1</v>
      </c>
      <c r="D88" s="21"/>
      <c r="E88" s="21"/>
      <c r="F88" s="21">
        <v>1</v>
      </c>
      <c r="G88" s="21"/>
      <c r="H88" s="21"/>
      <c r="I88" s="22">
        <v>2</v>
      </c>
    </row>
    <row r="89" spans="1:9">
      <c r="A89" s="10"/>
      <c r="B89" s="19" t="s">
        <v>15</v>
      </c>
      <c r="C89" s="23"/>
      <c r="D89" s="24"/>
      <c r="E89" s="24"/>
      <c r="F89" s="24">
        <v>1</v>
      </c>
      <c r="G89" s="24"/>
      <c r="H89" s="24">
        <v>1</v>
      </c>
      <c r="I89" s="25">
        <v>2</v>
      </c>
    </row>
    <row r="90" spans="1:9">
      <c r="A90" s="10"/>
      <c r="B90" s="19" t="s">
        <v>16</v>
      </c>
      <c r="C90" s="23"/>
      <c r="D90" s="24"/>
      <c r="E90" s="24"/>
      <c r="F90" s="24"/>
      <c r="G90" s="24">
        <v>1</v>
      </c>
      <c r="H90" s="24">
        <v>1</v>
      </c>
      <c r="I90" s="25">
        <v>2</v>
      </c>
    </row>
    <row r="91" spans="1:9">
      <c r="A91" s="10"/>
      <c r="B91" s="19" t="s">
        <v>17</v>
      </c>
      <c r="C91" s="23">
        <v>1</v>
      </c>
      <c r="D91" s="24"/>
      <c r="E91" s="24">
        <v>1</v>
      </c>
      <c r="F91" s="24"/>
      <c r="G91" s="24">
        <v>1</v>
      </c>
      <c r="H91" s="24"/>
      <c r="I91" s="25">
        <v>3</v>
      </c>
    </row>
    <row r="92" spans="1:9">
      <c r="A92" s="10"/>
      <c r="B92" s="19" t="s">
        <v>0</v>
      </c>
      <c r="C92" s="23">
        <v>1</v>
      </c>
      <c r="D92" s="24"/>
      <c r="E92" s="24"/>
      <c r="F92" s="24">
        <v>1</v>
      </c>
      <c r="G92" s="24"/>
      <c r="H92" s="24">
        <v>1</v>
      </c>
      <c r="I92" s="25">
        <v>3</v>
      </c>
    </row>
    <row r="93" spans="1:9">
      <c r="A93" s="32" t="s">
        <v>218</v>
      </c>
      <c r="B93" s="33"/>
      <c r="C93" s="34">
        <v>3</v>
      </c>
      <c r="D93" s="35"/>
      <c r="E93" s="35">
        <v>1</v>
      </c>
      <c r="F93" s="35">
        <v>3</v>
      </c>
      <c r="G93" s="35">
        <v>2</v>
      </c>
      <c r="H93" s="35">
        <v>3</v>
      </c>
      <c r="I93" s="36">
        <v>12</v>
      </c>
    </row>
    <row r="94" spans="1:9">
      <c r="A94" s="7" t="s">
        <v>118</v>
      </c>
      <c r="B94" s="7" t="s">
        <v>14</v>
      </c>
      <c r="C94" s="20"/>
      <c r="D94" s="21"/>
      <c r="E94" s="21"/>
      <c r="F94" s="21"/>
      <c r="G94" s="21">
        <v>1</v>
      </c>
      <c r="H94" s="21">
        <v>1</v>
      </c>
      <c r="I94" s="22">
        <v>2</v>
      </c>
    </row>
    <row r="95" spans="1:9">
      <c r="A95" s="10"/>
      <c r="B95" s="19" t="s">
        <v>0</v>
      </c>
      <c r="C95" s="23"/>
      <c r="D95" s="24"/>
      <c r="E95" s="24"/>
      <c r="F95" s="24">
        <v>1</v>
      </c>
      <c r="G95" s="24"/>
      <c r="H95" s="24">
        <v>1</v>
      </c>
      <c r="I95" s="25">
        <v>2</v>
      </c>
    </row>
    <row r="96" spans="1:9">
      <c r="A96" s="32" t="s">
        <v>187</v>
      </c>
      <c r="B96" s="33"/>
      <c r="C96" s="34"/>
      <c r="D96" s="35"/>
      <c r="E96" s="35"/>
      <c r="F96" s="35">
        <v>1</v>
      </c>
      <c r="G96" s="35">
        <v>1</v>
      </c>
      <c r="H96" s="35">
        <v>2</v>
      </c>
      <c r="I96" s="36">
        <v>4</v>
      </c>
    </row>
    <row r="97" spans="1:9">
      <c r="A97" s="7" t="s">
        <v>355</v>
      </c>
      <c r="B97" s="7" t="s">
        <v>13</v>
      </c>
      <c r="C97" s="20"/>
      <c r="D97" s="21"/>
      <c r="E97" s="21"/>
      <c r="F97" s="21">
        <v>1</v>
      </c>
      <c r="G97" s="21">
        <v>1</v>
      </c>
      <c r="H97" s="21">
        <v>1</v>
      </c>
      <c r="I97" s="22">
        <v>3</v>
      </c>
    </row>
    <row r="98" spans="1:9">
      <c r="A98" s="10"/>
      <c r="B98" s="19" t="s">
        <v>17</v>
      </c>
      <c r="C98" s="23"/>
      <c r="D98" s="24"/>
      <c r="E98" s="24"/>
      <c r="F98" s="24"/>
      <c r="G98" s="24"/>
      <c r="H98" s="24">
        <v>1</v>
      </c>
      <c r="I98" s="25">
        <v>1</v>
      </c>
    </row>
    <row r="99" spans="1:9">
      <c r="A99" s="32" t="s">
        <v>456</v>
      </c>
      <c r="B99" s="33"/>
      <c r="C99" s="34"/>
      <c r="D99" s="35"/>
      <c r="E99" s="35"/>
      <c r="F99" s="35">
        <v>1</v>
      </c>
      <c r="G99" s="35">
        <v>1</v>
      </c>
      <c r="H99" s="35">
        <v>2</v>
      </c>
      <c r="I99" s="36">
        <v>4</v>
      </c>
    </row>
    <row r="100" spans="1:9">
      <c r="A100" s="7" t="s">
        <v>275</v>
      </c>
      <c r="B100" s="7" t="s">
        <v>14</v>
      </c>
      <c r="C100" s="20">
        <v>1</v>
      </c>
      <c r="D100" s="21">
        <v>1</v>
      </c>
      <c r="E100" s="21">
        <v>1</v>
      </c>
      <c r="F100" s="21"/>
      <c r="G100" s="21"/>
      <c r="H100" s="21"/>
      <c r="I100" s="22">
        <v>3</v>
      </c>
    </row>
    <row r="101" spans="1:9">
      <c r="A101" s="10"/>
      <c r="B101" s="19" t="s">
        <v>16</v>
      </c>
      <c r="C101" s="23">
        <v>1</v>
      </c>
      <c r="D101" s="24"/>
      <c r="E101" s="24">
        <v>1</v>
      </c>
      <c r="F101" s="24"/>
      <c r="G101" s="24">
        <v>1</v>
      </c>
      <c r="H101" s="24"/>
      <c r="I101" s="25">
        <v>3</v>
      </c>
    </row>
    <row r="102" spans="1:9">
      <c r="A102" s="10"/>
      <c r="B102" s="19" t="s">
        <v>17</v>
      </c>
      <c r="C102" s="23"/>
      <c r="D102" s="24"/>
      <c r="E102" s="24"/>
      <c r="F102" s="24">
        <v>1</v>
      </c>
      <c r="G102" s="24">
        <v>1</v>
      </c>
      <c r="H102" s="24">
        <v>1</v>
      </c>
      <c r="I102" s="25">
        <v>3</v>
      </c>
    </row>
    <row r="103" spans="1:9">
      <c r="A103" s="10"/>
      <c r="B103" s="19" t="s">
        <v>0</v>
      </c>
      <c r="C103" s="23"/>
      <c r="D103" s="24">
        <v>1</v>
      </c>
      <c r="E103" s="24">
        <v>1</v>
      </c>
      <c r="F103" s="24"/>
      <c r="G103" s="24">
        <v>1</v>
      </c>
      <c r="H103" s="24"/>
      <c r="I103" s="25">
        <v>3</v>
      </c>
    </row>
    <row r="104" spans="1:9">
      <c r="A104" s="32" t="s">
        <v>457</v>
      </c>
      <c r="B104" s="33"/>
      <c r="C104" s="34">
        <v>2</v>
      </c>
      <c r="D104" s="35">
        <v>2</v>
      </c>
      <c r="E104" s="35">
        <v>3</v>
      </c>
      <c r="F104" s="35">
        <v>1</v>
      </c>
      <c r="G104" s="35">
        <v>3</v>
      </c>
      <c r="H104" s="35">
        <v>1</v>
      </c>
      <c r="I104" s="36">
        <v>12</v>
      </c>
    </row>
    <row r="105" spans="1:9">
      <c r="A105" s="7" t="s">
        <v>24</v>
      </c>
      <c r="B105" s="7" t="s">
        <v>13</v>
      </c>
      <c r="C105" s="20"/>
      <c r="D105" s="21"/>
      <c r="E105" s="21">
        <v>1</v>
      </c>
      <c r="F105" s="21">
        <v>1</v>
      </c>
      <c r="G105" s="21">
        <v>1</v>
      </c>
      <c r="H105" s="21">
        <v>1</v>
      </c>
      <c r="I105" s="22">
        <v>4</v>
      </c>
    </row>
    <row r="106" spans="1:9">
      <c r="A106" s="10"/>
      <c r="B106" s="19" t="s">
        <v>14</v>
      </c>
      <c r="C106" s="23"/>
      <c r="D106" s="24"/>
      <c r="E106" s="24">
        <v>1</v>
      </c>
      <c r="F106" s="24">
        <v>1</v>
      </c>
      <c r="G106" s="24"/>
      <c r="H106" s="24"/>
      <c r="I106" s="25">
        <v>2</v>
      </c>
    </row>
    <row r="107" spans="1:9">
      <c r="A107" s="10"/>
      <c r="B107" s="19" t="s">
        <v>15</v>
      </c>
      <c r="C107" s="23"/>
      <c r="D107" s="24"/>
      <c r="E107" s="24">
        <v>1</v>
      </c>
      <c r="F107" s="24">
        <v>1</v>
      </c>
      <c r="G107" s="24">
        <v>1</v>
      </c>
      <c r="H107" s="24">
        <v>1</v>
      </c>
      <c r="I107" s="25">
        <v>4</v>
      </c>
    </row>
    <row r="108" spans="1:9">
      <c r="A108" s="10"/>
      <c r="B108" s="19" t="s">
        <v>16</v>
      </c>
      <c r="C108" s="23"/>
      <c r="D108" s="24"/>
      <c r="E108" s="24">
        <v>1</v>
      </c>
      <c r="F108" s="24">
        <v>1</v>
      </c>
      <c r="G108" s="24">
        <v>1</v>
      </c>
      <c r="H108" s="24">
        <v>1</v>
      </c>
      <c r="I108" s="25">
        <v>4</v>
      </c>
    </row>
    <row r="109" spans="1:9">
      <c r="A109" s="32" t="s">
        <v>188</v>
      </c>
      <c r="B109" s="33"/>
      <c r="C109" s="34"/>
      <c r="D109" s="35"/>
      <c r="E109" s="35">
        <v>4</v>
      </c>
      <c r="F109" s="35">
        <v>4</v>
      </c>
      <c r="G109" s="35">
        <v>3</v>
      </c>
      <c r="H109" s="35">
        <v>3</v>
      </c>
      <c r="I109" s="36">
        <v>14</v>
      </c>
    </row>
    <row r="110" spans="1:9">
      <c r="A110" s="7" t="s">
        <v>30</v>
      </c>
      <c r="B110" s="7" t="s">
        <v>13</v>
      </c>
      <c r="C110" s="20"/>
      <c r="D110" s="21">
        <v>1</v>
      </c>
      <c r="E110" s="21"/>
      <c r="F110" s="21">
        <v>1</v>
      </c>
      <c r="G110" s="21"/>
      <c r="H110" s="21"/>
      <c r="I110" s="22">
        <v>2</v>
      </c>
    </row>
    <row r="111" spans="1:9">
      <c r="A111" s="10"/>
      <c r="B111" s="19" t="s">
        <v>14</v>
      </c>
      <c r="C111" s="23">
        <v>1</v>
      </c>
      <c r="D111" s="24"/>
      <c r="E111" s="24"/>
      <c r="F111" s="24">
        <v>1</v>
      </c>
      <c r="G111" s="24"/>
      <c r="H111" s="24"/>
      <c r="I111" s="25">
        <v>2</v>
      </c>
    </row>
    <row r="112" spans="1:9">
      <c r="A112" s="10"/>
      <c r="B112" s="19" t="s">
        <v>15</v>
      </c>
      <c r="C112" s="23"/>
      <c r="D112" s="24">
        <v>1</v>
      </c>
      <c r="E112" s="24"/>
      <c r="F112" s="24">
        <v>1</v>
      </c>
      <c r="G112" s="24"/>
      <c r="H112" s="24"/>
      <c r="I112" s="25">
        <v>2</v>
      </c>
    </row>
    <row r="113" spans="1:9">
      <c r="A113" s="10"/>
      <c r="B113" s="19" t="s">
        <v>16</v>
      </c>
      <c r="C113" s="23">
        <v>1</v>
      </c>
      <c r="D113" s="24"/>
      <c r="E113" s="24"/>
      <c r="F113" s="24">
        <v>1</v>
      </c>
      <c r="G113" s="24"/>
      <c r="H113" s="24"/>
      <c r="I113" s="25">
        <v>2</v>
      </c>
    </row>
    <row r="114" spans="1:9">
      <c r="A114" s="32" t="s">
        <v>189</v>
      </c>
      <c r="B114" s="33"/>
      <c r="C114" s="34">
        <v>2</v>
      </c>
      <c r="D114" s="35">
        <v>2</v>
      </c>
      <c r="E114" s="35"/>
      <c r="F114" s="35">
        <v>4</v>
      </c>
      <c r="G114" s="35"/>
      <c r="H114" s="35"/>
      <c r="I114" s="36">
        <v>8</v>
      </c>
    </row>
    <row r="115" spans="1:9">
      <c r="A115" s="7" t="s">
        <v>264</v>
      </c>
      <c r="B115" s="7" t="s">
        <v>13</v>
      </c>
      <c r="C115" s="20">
        <v>1</v>
      </c>
      <c r="D115" s="21">
        <v>1</v>
      </c>
      <c r="E115" s="21"/>
      <c r="F115" s="21"/>
      <c r="G115" s="21"/>
      <c r="H115" s="21"/>
      <c r="I115" s="22">
        <v>2</v>
      </c>
    </row>
    <row r="116" spans="1:9">
      <c r="A116" s="10"/>
      <c r="B116" s="19" t="s">
        <v>14</v>
      </c>
      <c r="C116" s="23"/>
      <c r="D116" s="24"/>
      <c r="E116" s="24">
        <v>1</v>
      </c>
      <c r="F116" s="24">
        <v>1</v>
      </c>
      <c r="G116" s="24"/>
      <c r="H116" s="24"/>
      <c r="I116" s="25">
        <v>2</v>
      </c>
    </row>
    <row r="117" spans="1:9">
      <c r="A117" s="32" t="s">
        <v>265</v>
      </c>
      <c r="B117" s="33"/>
      <c r="C117" s="34">
        <v>1</v>
      </c>
      <c r="D117" s="35">
        <v>1</v>
      </c>
      <c r="E117" s="35">
        <v>1</v>
      </c>
      <c r="F117" s="35">
        <v>1</v>
      </c>
      <c r="G117" s="35"/>
      <c r="H117" s="35"/>
      <c r="I117" s="36">
        <v>4</v>
      </c>
    </row>
    <row r="118" spans="1:9">
      <c r="A118" s="7" t="s">
        <v>364</v>
      </c>
      <c r="B118" s="7" t="s">
        <v>14</v>
      </c>
      <c r="C118" s="20"/>
      <c r="D118" s="21"/>
      <c r="E118" s="21"/>
      <c r="F118" s="21"/>
      <c r="G118" s="21">
        <v>1</v>
      </c>
      <c r="H118" s="21"/>
      <c r="I118" s="22">
        <v>1</v>
      </c>
    </row>
    <row r="119" spans="1:9">
      <c r="A119" s="10"/>
      <c r="B119" s="19" t="s">
        <v>15</v>
      </c>
      <c r="C119" s="23"/>
      <c r="D119" s="24"/>
      <c r="E119" s="24">
        <v>1</v>
      </c>
      <c r="F119" s="24">
        <v>1</v>
      </c>
      <c r="G119" s="24">
        <v>1</v>
      </c>
      <c r="H119" s="24"/>
      <c r="I119" s="25">
        <v>3</v>
      </c>
    </row>
    <row r="120" spans="1:9">
      <c r="A120" s="10"/>
      <c r="B120" s="19" t="s">
        <v>16</v>
      </c>
      <c r="C120" s="23"/>
      <c r="D120" s="24"/>
      <c r="E120" s="24"/>
      <c r="F120" s="24"/>
      <c r="G120" s="24">
        <v>1</v>
      </c>
      <c r="H120" s="24"/>
      <c r="I120" s="25">
        <v>1</v>
      </c>
    </row>
    <row r="121" spans="1:9">
      <c r="A121" s="10"/>
      <c r="B121" s="19" t="s">
        <v>17</v>
      </c>
      <c r="C121" s="23"/>
      <c r="D121" s="24"/>
      <c r="E121" s="24"/>
      <c r="F121" s="24"/>
      <c r="G121" s="24">
        <v>1</v>
      </c>
      <c r="H121" s="24"/>
      <c r="I121" s="25">
        <v>1</v>
      </c>
    </row>
    <row r="122" spans="1:9">
      <c r="A122" s="32" t="s">
        <v>458</v>
      </c>
      <c r="B122" s="33"/>
      <c r="C122" s="34"/>
      <c r="D122" s="35"/>
      <c r="E122" s="35">
        <v>1</v>
      </c>
      <c r="F122" s="35">
        <v>1</v>
      </c>
      <c r="G122" s="35">
        <v>4</v>
      </c>
      <c r="H122" s="35"/>
      <c r="I122" s="36">
        <v>6</v>
      </c>
    </row>
    <row r="123" spans="1:9">
      <c r="A123" s="7" t="s">
        <v>316</v>
      </c>
      <c r="B123" s="7" t="s">
        <v>14</v>
      </c>
      <c r="C123" s="20"/>
      <c r="D123" s="21">
        <v>1</v>
      </c>
      <c r="E123" s="21"/>
      <c r="F123" s="21">
        <v>1</v>
      </c>
      <c r="G123" s="21"/>
      <c r="H123" s="21"/>
      <c r="I123" s="22">
        <v>2</v>
      </c>
    </row>
    <row r="124" spans="1:9">
      <c r="A124" s="10"/>
      <c r="B124" s="19" t="s">
        <v>15</v>
      </c>
      <c r="C124" s="23"/>
      <c r="D124" s="24"/>
      <c r="E124" s="24">
        <v>1</v>
      </c>
      <c r="F124" s="24">
        <v>1</v>
      </c>
      <c r="G124" s="24"/>
      <c r="H124" s="24"/>
      <c r="I124" s="25">
        <v>2</v>
      </c>
    </row>
    <row r="125" spans="1:9">
      <c r="A125" s="10"/>
      <c r="B125" s="19" t="s">
        <v>16</v>
      </c>
      <c r="C125" s="23"/>
      <c r="D125" s="24"/>
      <c r="E125" s="24"/>
      <c r="F125" s="24">
        <v>1</v>
      </c>
      <c r="G125" s="24"/>
      <c r="H125" s="24"/>
      <c r="I125" s="25">
        <v>1</v>
      </c>
    </row>
    <row r="126" spans="1:9">
      <c r="A126" s="10"/>
      <c r="B126" s="19" t="s">
        <v>17</v>
      </c>
      <c r="C126" s="23"/>
      <c r="D126" s="24"/>
      <c r="E126" s="24"/>
      <c r="F126" s="24"/>
      <c r="G126" s="24">
        <v>1</v>
      </c>
      <c r="H126" s="24"/>
      <c r="I126" s="25">
        <v>1</v>
      </c>
    </row>
    <row r="127" spans="1:9">
      <c r="A127" s="32" t="s">
        <v>459</v>
      </c>
      <c r="B127" s="33"/>
      <c r="C127" s="34"/>
      <c r="D127" s="35">
        <v>1</v>
      </c>
      <c r="E127" s="35">
        <v>1</v>
      </c>
      <c r="F127" s="35">
        <v>3</v>
      </c>
      <c r="G127" s="35">
        <v>1</v>
      </c>
      <c r="H127" s="35"/>
      <c r="I127" s="36">
        <v>6</v>
      </c>
    </row>
    <row r="128" spans="1:9">
      <c r="A128" s="7" t="s">
        <v>124</v>
      </c>
      <c r="B128" s="7" t="s">
        <v>13</v>
      </c>
      <c r="C128" s="20"/>
      <c r="D128" s="21"/>
      <c r="E128" s="21">
        <v>1</v>
      </c>
      <c r="F128" s="21">
        <v>1</v>
      </c>
      <c r="G128" s="21"/>
      <c r="H128" s="21"/>
      <c r="I128" s="22">
        <v>2</v>
      </c>
    </row>
    <row r="129" spans="1:9">
      <c r="A129" s="10"/>
      <c r="B129" s="19" t="s">
        <v>14</v>
      </c>
      <c r="C129" s="23"/>
      <c r="D129" s="24">
        <v>1</v>
      </c>
      <c r="E129" s="24"/>
      <c r="F129" s="24">
        <v>1</v>
      </c>
      <c r="G129" s="24"/>
      <c r="H129" s="24"/>
      <c r="I129" s="25">
        <v>2</v>
      </c>
    </row>
    <row r="130" spans="1:9">
      <c r="A130" s="10"/>
      <c r="B130" s="19" t="s">
        <v>16</v>
      </c>
      <c r="C130" s="23"/>
      <c r="D130" s="24">
        <v>1</v>
      </c>
      <c r="E130" s="24">
        <v>1</v>
      </c>
      <c r="F130" s="24"/>
      <c r="G130" s="24"/>
      <c r="H130" s="24"/>
      <c r="I130" s="25">
        <v>2</v>
      </c>
    </row>
    <row r="131" spans="1:9">
      <c r="A131" s="32" t="s">
        <v>190</v>
      </c>
      <c r="B131" s="33"/>
      <c r="C131" s="34"/>
      <c r="D131" s="35">
        <v>2</v>
      </c>
      <c r="E131" s="35">
        <v>2</v>
      </c>
      <c r="F131" s="35">
        <v>2</v>
      </c>
      <c r="G131" s="35"/>
      <c r="H131" s="35"/>
      <c r="I131" s="36">
        <v>6</v>
      </c>
    </row>
    <row r="132" spans="1:9">
      <c r="A132" s="7" t="s">
        <v>224</v>
      </c>
      <c r="B132" s="7" t="s">
        <v>13</v>
      </c>
      <c r="C132" s="20"/>
      <c r="D132" s="21">
        <v>1</v>
      </c>
      <c r="E132" s="21">
        <v>1</v>
      </c>
      <c r="F132" s="21"/>
      <c r="G132" s="21">
        <v>1</v>
      </c>
      <c r="H132" s="21"/>
      <c r="I132" s="22">
        <v>3</v>
      </c>
    </row>
    <row r="133" spans="1:9">
      <c r="A133" s="10"/>
      <c r="B133" s="19" t="s">
        <v>15</v>
      </c>
      <c r="C133" s="23"/>
      <c r="D133" s="24">
        <v>1</v>
      </c>
      <c r="E133" s="24">
        <v>1</v>
      </c>
      <c r="F133" s="24"/>
      <c r="G133" s="24">
        <v>1</v>
      </c>
      <c r="H133" s="24"/>
      <c r="I133" s="25">
        <v>3</v>
      </c>
    </row>
    <row r="134" spans="1:9">
      <c r="A134" s="10"/>
      <c r="B134" s="19" t="s">
        <v>17</v>
      </c>
      <c r="C134" s="23"/>
      <c r="D134" s="24">
        <v>1</v>
      </c>
      <c r="E134" s="24">
        <v>1</v>
      </c>
      <c r="F134" s="24"/>
      <c r="G134" s="24">
        <v>1</v>
      </c>
      <c r="H134" s="24"/>
      <c r="I134" s="25">
        <v>3</v>
      </c>
    </row>
    <row r="135" spans="1:9">
      <c r="A135" s="10"/>
      <c r="B135" s="19" t="s">
        <v>0</v>
      </c>
      <c r="C135" s="23"/>
      <c r="D135" s="24">
        <v>1</v>
      </c>
      <c r="E135" s="24">
        <v>1</v>
      </c>
      <c r="F135" s="24"/>
      <c r="G135" s="24">
        <v>1</v>
      </c>
      <c r="H135" s="24"/>
      <c r="I135" s="25">
        <v>3</v>
      </c>
    </row>
    <row r="136" spans="1:9">
      <c r="A136" s="32" t="s">
        <v>225</v>
      </c>
      <c r="B136" s="33"/>
      <c r="C136" s="34"/>
      <c r="D136" s="35">
        <v>4</v>
      </c>
      <c r="E136" s="35">
        <v>4</v>
      </c>
      <c r="F136" s="35"/>
      <c r="G136" s="35">
        <v>4</v>
      </c>
      <c r="H136" s="35"/>
      <c r="I136" s="36">
        <v>12</v>
      </c>
    </row>
    <row r="137" spans="1:9">
      <c r="A137" s="7" t="s">
        <v>28</v>
      </c>
      <c r="B137" s="7" t="s">
        <v>13</v>
      </c>
      <c r="C137" s="20">
        <v>1</v>
      </c>
      <c r="D137" s="21"/>
      <c r="E137" s="21"/>
      <c r="F137" s="21">
        <v>1</v>
      </c>
      <c r="G137" s="21">
        <v>1</v>
      </c>
      <c r="H137" s="21"/>
      <c r="I137" s="22">
        <v>3</v>
      </c>
    </row>
    <row r="138" spans="1:9">
      <c r="A138" s="10"/>
      <c r="B138" s="19" t="s">
        <v>14</v>
      </c>
      <c r="C138" s="23">
        <v>1</v>
      </c>
      <c r="D138" s="24"/>
      <c r="E138" s="24">
        <v>1</v>
      </c>
      <c r="F138" s="24"/>
      <c r="G138" s="24">
        <v>1</v>
      </c>
      <c r="H138" s="24">
        <v>1</v>
      </c>
      <c r="I138" s="25">
        <v>4</v>
      </c>
    </row>
    <row r="139" spans="1:9">
      <c r="A139" s="10"/>
      <c r="B139" s="19" t="s">
        <v>16</v>
      </c>
      <c r="C139" s="23"/>
      <c r="D139" s="24"/>
      <c r="E139" s="24">
        <v>1</v>
      </c>
      <c r="F139" s="24"/>
      <c r="G139" s="24"/>
      <c r="H139" s="24"/>
      <c r="I139" s="25">
        <v>1</v>
      </c>
    </row>
    <row r="140" spans="1:9">
      <c r="A140" s="10"/>
      <c r="B140" s="19" t="s">
        <v>0</v>
      </c>
      <c r="C140" s="23"/>
      <c r="D140" s="24"/>
      <c r="E140" s="24">
        <v>1</v>
      </c>
      <c r="F140" s="24">
        <v>1</v>
      </c>
      <c r="G140" s="24">
        <v>1</v>
      </c>
      <c r="H140" s="24">
        <v>1</v>
      </c>
      <c r="I140" s="25">
        <v>4</v>
      </c>
    </row>
    <row r="141" spans="1:9">
      <c r="A141" s="32" t="s">
        <v>191</v>
      </c>
      <c r="B141" s="33"/>
      <c r="C141" s="34">
        <v>2</v>
      </c>
      <c r="D141" s="35"/>
      <c r="E141" s="35">
        <v>3</v>
      </c>
      <c r="F141" s="35">
        <v>2</v>
      </c>
      <c r="G141" s="35">
        <v>3</v>
      </c>
      <c r="H141" s="35">
        <v>2</v>
      </c>
      <c r="I141" s="36">
        <v>12</v>
      </c>
    </row>
    <row r="142" spans="1:9">
      <c r="A142" s="7" t="s">
        <v>111</v>
      </c>
      <c r="B142" s="7" t="s">
        <v>13</v>
      </c>
      <c r="C142" s="20"/>
      <c r="D142" s="21"/>
      <c r="E142" s="21"/>
      <c r="F142" s="21"/>
      <c r="G142" s="21">
        <v>1</v>
      </c>
      <c r="H142" s="21">
        <v>1</v>
      </c>
      <c r="I142" s="22">
        <v>2</v>
      </c>
    </row>
    <row r="143" spans="1:9">
      <c r="A143" s="32" t="s">
        <v>269</v>
      </c>
      <c r="B143" s="33"/>
      <c r="C143" s="34"/>
      <c r="D143" s="35"/>
      <c r="E143" s="35"/>
      <c r="F143" s="35"/>
      <c r="G143" s="35">
        <v>1</v>
      </c>
      <c r="H143" s="35">
        <v>1</v>
      </c>
      <c r="I143" s="36">
        <v>2</v>
      </c>
    </row>
    <row r="144" spans="1:9">
      <c r="A144" s="7" t="s">
        <v>221</v>
      </c>
      <c r="B144" s="7" t="s">
        <v>13</v>
      </c>
      <c r="C144" s="20"/>
      <c r="D144" s="21">
        <v>1</v>
      </c>
      <c r="E144" s="21">
        <v>1</v>
      </c>
      <c r="F144" s="21"/>
      <c r="G144" s="21"/>
      <c r="H144" s="21"/>
      <c r="I144" s="22">
        <v>2</v>
      </c>
    </row>
    <row r="145" spans="1:9">
      <c r="A145" s="10"/>
      <c r="B145" s="19" t="s">
        <v>15</v>
      </c>
      <c r="C145" s="23">
        <v>1</v>
      </c>
      <c r="D145" s="24">
        <v>1</v>
      </c>
      <c r="E145" s="24">
        <v>1</v>
      </c>
      <c r="F145" s="24"/>
      <c r="G145" s="24"/>
      <c r="H145" s="24"/>
      <c r="I145" s="25">
        <v>3</v>
      </c>
    </row>
    <row r="146" spans="1:9">
      <c r="A146" s="10"/>
      <c r="B146" s="19" t="s">
        <v>16</v>
      </c>
      <c r="C146" s="23">
        <v>1</v>
      </c>
      <c r="D146" s="24">
        <v>1</v>
      </c>
      <c r="E146" s="24"/>
      <c r="F146" s="24">
        <v>1</v>
      </c>
      <c r="G146" s="24"/>
      <c r="H146" s="24"/>
      <c r="I146" s="25">
        <v>3</v>
      </c>
    </row>
    <row r="147" spans="1:9">
      <c r="A147" s="10"/>
      <c r="B147" s="19" t="s">
        <v>17</v>
      </c>
      <c r="C147" s="23">
        <v>1</v>
      </c>
      <c r="D147" s="24">
        <v>1</v>
      </c>
      <c r="E147" s="24"/>
      <c r="F147" s="24"/>
      <c r="G147" s="24"/>
      <c r="H147" s="24"/>
      <c r="I147" s="25">
        <v>2</v>
      </c>
    </row>
    <row r="148" spans="1:9">
      <c r="A148" s="32" t="s">
        <v>222</v>
      </c>
      <c r="B148" s="33"/>
      <c r="C148" s="34">
        <v>3</v>
      </c>
      <c r="D148" s="35">
        <v>4</v>
      </c>
      <c r="E148" s="35">
        <v>2</v>
      </c>
      <c r="F148" s="35">
        <v>1</v>
      </c>
      <c r="G148" s="35"/>
      <c r="H148" s="35"/>
      <c r="I148" s="36">
        <v>10</v>
      </c>
    </row>
    <row r="149" spans="1:9">
      <c r="A149" s="7" t="s">
        <v>215</v>
      </c>
      <c r="B149" s="7" t="s">
        <v>17</v>
      </c>
      <c r="C149" s="20"/>
      <c r="D149" s="21"/>
      <c r="E149" s="21"/>
      <c r="F149" s="21"/>
      <c r="G149" s="21"/>
      <c r="H149" s="21">
        <v>1</v>
      </c>
      <c r="I149" s="22">
        <v>1</v>
      </c>
    </row>
    <row r="150" spans="1:9">
      <c r="A150" s="10"/>
      <c r="B150" s="19" t="s">
        <v>0</v>
      </c>
      <c r="C150" s="23"/>
      <c r="D150" s="24">
        <v>1</v>
      </c>
      <c r="E150" s="24">
        <v>1</v>
      </c>
      <c r="F150" s="24">
        <v>1</v>
      </c>
      <c r="G150" s="24"/>
      <c r="H150" s="24"/>
      <c r="I150" s="25">
        <v>3</v>
      </c>
    </row>
    <row r="151" spans="1:9">
      <c r="A151" s="32" t="s">
        <v>216</v>
      </c>
      <c r="B151" s="33"/>
      <c r="C151" s="34"/>
      <c r="D151" s="35">
        <v>1</v>
      </c>
      <c r="E151" s="35">
        <v>1</v>
      </c>
      <c r="F151" s="35">
        <v>1</v>
      </c>
      <c r="G151" s="35"/>
      <c r="H151" s="35">
        <v>1</v>
      </c>
      <c r="I151" s="36">
        <v>4</v>
      </c>
    </row>
    <row r="152" spans="1:9">
      <c r="A152" s="7" t="s">
        <v>203</v>
      </c>
      <c r="B152" s="7" t="s">
        <v>13</v>
      </c>
      <c r="C152" s="20"/>
      <c r="D152" s="21">
        <v>1</v>
      </c>
      <c r="E152" s="21">
        <v>1</v>
      </c>
      <c r="F152" s="21">
        <v>1</v>
      </c>
      <c r="G152" s="21"/>
      <c r="H152" s="21"/>
      <c r="I152" s="22">
        <v>3</v>
      </c>
    </row>
    <row r="153" spans="1:9">
      <c r="A153" s="10"/>
      <c r="B153" s="19" t="s">
        <v>14</v>
      </c>
      <c r="C153" s="23"/>
      <c r="D153" s="24">
        <v>1</v>
      </c>
      <c r="E153" s="24">
        <v>1</v>
      </c>
      <c r="F153" s="24">
        <v>1</v>
      </c>
      <c r="G153" s="24"/>
      <c r="H153" s="24"/>
      <c r="I153" s="25">
        <v>3</v>
      </c>
    </row>
    <row r="154" spans="1:9">
      <c r="A154" s="10"/>
      <c r="B154" s="19" t="s">
        <v>15</v>
      </c>
      <c r="C154" s="23"/>
      <c r="D154" s="24">
        <v>1</v>
      </c>
      <c r="E154" s="24">
        <v>1</v>
      </c>
      <c r="F154" s="24"/>
      <c r="G154" s="24"/>
      <c r="H154" s="24"/>
      <c r="I154" s="25">
        <v>2</v>
      </c>
    </row>
    <row r="155" spans="1:9">
      <c r="A155" s="32" t="s">
        <v>206</v>
      </c>
      <c r="B155" s="33"/>
      <c r="C155" s="34"/>
      <c r="D155" s="35">
        <v>3</v>
      </c>
      <c r="E155" s="35">
        <v>3</v>
      </c>
      <c r="F155" s="35">
        <v>2</v>
      </c>
      <c r="G155" s="35"/>
      <c r="H155" s="35"/>
      <c r="I155" s="36">
        <v>8</v>
      </c>
    </row>
    <row r="156" spans="1:9">
      <c r="A156" s="7" t="s">
        <v>153</v>
      </c>
      <c r="B156" s="7" t="s">
        <v>13</v>
      </c>
      <c r="C156" s="20"/>
      <c r="D156" s="21"/>
      <c r="E156" s="21"/>
      <c r="F156" s="21"/>
      <c r="G156" s="21"/>
      <c r="H156" s="21">
        <v>1</v>
      </c>
      <c r="I156" s="22">
        <v>1</v>
      </c>
    </row>
    <row r="157" spans="1:9">
      <c r="A157" s="10"/>
      <c r="B157" s="19" t="s">
        <v>14</v>
      </c>
      <c r="C157" s="23"/>
      <c r="D157" s="24"/>
      <c r="E157" s="24"/>
      <c r="F157" s="24"/>
      <c r="G157" s="24"/>
      <c r="H157" s="24">
        <v>1</v>
      </c>
      <c r="I157" s="25">
        <v>1</v>
      </c>
    </row>
    <row r="158" spans="1:9">
      <c r="A158" s="10"/>
      <c r="B158" s="19" t="s">
        <v>0</v>
      </c>
      <c r="C158" s="23">
        <v>1</v>
      </c>
      <c r="D158" s="24"/>
      <c r="E158" s="24">
        <v>1</v>
      </c>
      <c r="F158" s="24"/>
      <c r="G158" s="24"/>
      <c r="H158" s="24"/>
      <c r="I158" s="25">
        <v>2</v>
      </c>
    </row>
    <row r="159" spans="1:9">
      <c r="A159" s="32" t="s">
        <v>192</v>
      </c>
      <c r="B159" s="33"/>
      <c r="C159" s="34">
        <v>1</v>
      </c>
      <c r="D159" s="35"/>
      <c r="E159" s="35">
        <v>1</v>
      </c>
      <c r="F159" s="35"/>
      <c r="G159" s="35"/>
      <c r="H159" s="35">
        <v>2</v>
      </c>
      <c r="I159" s="36">
        <v>4</v>
      </c>
    </row>
    <row r="160" spans="1:9">
      <c r="A160" s="7" t="s">
        <v>397</v>
      </c>
      <c r="B160" s="7" t="s">
        <v>15</v>
      </c>
      <c r="C160" s="20"/>
      <c r="D160" s="21"/>
      <c r="E160" s="21"/>
      <c r="F160" s="21"/>
      <c r="G160" s="21">
        <v>1</v>
      </c>
      <c r="H160" s="21">
        <v>1</v>
      </c>
      <c r="I160" s="22">
        <v>2</v>
      </c>
    </row>
    <row r="161" spans="1:9">
      <c r="A161" s="10"/>
      <c r="B161" s="19" t="s">
        <v>16</v>
      </c>
      <c r="C161" s="23"/>
      <c r="D161" s="24"/>
      <c r="E161" s="24"/>
      <c r="F161" s="24"/>
      <c r="G161" s="24">
        <v>1</v>
      </c>
      <c r="H161" s="24">
        <v>1</v>
      </c>
      <c r="I161" s="25">
        <v>2</v>
      </c>
    </row>
    <row r="162" spans="1:9">
      <c r="A162" s="32" t="s">
        <v>460</v>
      </c>
      <c r="B162" s="33"/>
      <c r="C162" s="34"/>
      <c r="D162" s="35"/>
      <c r="E162" s="35"/>
      <c r="F162" s="35"/>
      <c r="G162" s="35">
        <v>2</v>
      </c>
      <c r="H162" s="35">
        <v>2</v>
      </c>
      <c r="I162" s="36">
        <v>4</v>
      </c>
    </row>
    <row r="163" spans="1:9">
      <c r="A163" s="7" t="s">
        <v>27</v>
      </c>
      <c r="B163" s="7" t="s">
        <v>13</v>
      </c>
      <c r="C163" s="20"/>
      <c r="D163" s="21"/>
      <c r="E163" s="21"/>
      <c r="F163" s="21"/>
      <c r="G163" s="21">
        <v>1</v>
      </c>
      <c r="H163" s="21"/>
      <c r="I163" s="22">
        <v>1</v>
      </c>
    </row>
    <row r="164" spans="1:9">
      <c r="A164" s="10"/>
      <c r="B164" s="19" t="s">
        <v>15</v>
      </c>
      <c r="C164" s="23"/>
      <c r="D164" s="24">
        <v>1</v>
      </c>
      <c r="E164" s="24"/>
      <c r="F164" s="24">
        <v>1</v>
      </c>
      <c r="G164" s="24"/>
      <c r="H164" s="24"/>
      <c r="I164" s="25">
        <v>2</v>
      </c>
    </row>
    <row r="165" spans="1:9">
      <c r="A165" s="10"/>
      <c r="B165" s="19" t="s">
        <v>16</v>
      </c>
      <c r="C165" s="23"/>
      <c r="D165" s="24"/>
      <c r="E165" s="24"/>
      <c r="F165" s="24">
        <v>1</v>
      </c>
      <c r="G165" s="24"/>
      <c r="H165" s="24"/>
      <c r="I165" s="25">
        <v>1</v>
      </c>
    </row>
    <row r="166" spans="1:9">
      <c r="A166" s="32" t="s">
        <v>193</v>
      </c>
      <c r="B166" s="33"/>
      <c r="C166" s="34"/>
      <c r="D166" s="35">
        <v>1</v>
      </c>
      <c r="E166" s="35"/>
      <c r="F166" s="35">
        <v>2</v>
      </c>
      <c r="G166" s="35">
        <v>1</v>
      </c>
      <c r="H166" s="35"/>
      <c r="I166" s="36">
        <v>4</v>
      </c>
    </row>
    <row r="167" spans="1:9">
      <c r="A167" s="7" t="s">
        <v>304</v>
      </c>
      <c r="B167" s="7" t="s">
        <v>13</v>
      </c>
      <c r="C167" s="20">
        <v>1</v>
      </c>
      <c r="D167" s="21"/>
      <c r="E167" s="21"/>
      <c r="F167" s="21">
        <v>1</v>
      </c>
      <c r="G167" s="21"/>
      <c r="H167" s="21"/>
      <c r="I167" s="22">
        <v>2</v>
      </c>
    </row>
    <row r="168" spans="1:9">
      <c r="A168" s="10"/>
      <c r="B168" s="19" t="s">
        <v>14</v>
      </c>
      <c r="C168" s="23"/>
      <c r="D168" s="24"/>
      <c r="E168" s="24">
        <v>1</v>
      </c>
      <c r="F168" s="24"/>
      <c r="G168" s="24"/>
      <c r="H168" s="24"/>
      <c r="I168" s="25">
        <v>1</v>
      </c>
    </row>
    <row r="169" spans="1:9">
      <c r="A169" s="10"/>
      <c r="B169" s="19" t="s">
        <v>15</v>
      </c>
      <c r="C169" s="23"/>
      <c r="D169" s="24"/>
      <c r="E169" s="24"/>
      <c r="F169" s="24"/>
      <c r="G169" s="24"/>
      <c r="H169" s="24">
        <v>1</v>
      </c>
      <c r="I169" s="25">
        <v>1</v>
      </c>
    </row>
    <row r="170" spans="1:9">
      <c r="A170" s="10"/>
      <c r="B170" s="19" t="s">
        <v>16</v>
      </c>
      <c r="C170" s="23">
        <v>1</v>
      </c>
      <c r="D170" s="24"/>
      <c r="E170" s="24"/>
      <c r="F170" s="24"/>
      <c r="G170" s="24"/>
      <c r="H170" s="24"/>
      <c r="I170" s="25">
        <v>1</v>
      </c>
    </row>
    <row r="171" spans="1:9">
      <c r="A171" s="10"/>
      <c r="B171" s="19" t="s">
        <v>17</v>
      </c>
      <c r="C171" s="23"/>
      <c r="D171" s="24"/>
      <c r="E171" s="24"/>
      <c r="F171" s="24">
        <v>1</v>
      </c>
      <c r="G171" s="24"/>
      <c r="H171" s="24"/>
      <c r="I171" s="25">
        <v>1</v>
      </c>
    </row>
    <row r="172" spans="1:9">
      <c r="A172" s="10"/>
      <c r="B172" s="19" t="s">
        <v>0</v>
      </c>
      <c r="C172" s="23">
        <v>2</v>
      </c>
      <c r="D172" s="24"/>
      <c r="E172" s="24">
        <v>2</v>
      </c>
      <c r="F172" s="24"/>
      <c r="G172" s="24">
        <v>1</v>
      </c>
      <c r="H172" s="24"/>
      <c r="I172" s="25">
        <v>5</v>
      </c>
    </row>
    <row r="173" spans="1:9">
      <c r="A173" s="32" t="s">
        <v>461</v>
      </c>
      <c r="B173" s="33"/>
      <c r="C173" s="34">
        <v>4</v>
      </c>
      <c r="D173" s="35"/>
      <c r="E173" s="35">
        <v>3</v>
      </c>
      <c r="F173" s="35">
        <v>2</v>
      </c>
      <c r="G173" s="35">
        <v>1</v>
      </c>
      <c r="H173" s="35">
        <v>1</v>
      </c>
      <c r="I173" s="36">
        <v>11</v>
      </c>
    </row>
    <row r="174" spans="1:9">
      <c r="A174" s="7" t="s">
        <v>155</v>
      </c>
      <c r="B174" s="7" t="s">
        <v>13</v>
      </c>
      <c r="C174" s="20">
        <v>1</v>
      </c>
      <c r="D174" s="21">
        <v>1</v>
      </c>
      <c r="E174" s="21"/>
      <c r="F174" s="21"/>
      <c r="G174" s="21"/>
      <c r="H174" s="21"/>
      <c r="I174" s="22">
        <v>2</v>
      </c>
    </row>
    <row r="175" spans="1:9">
      <c r="A175" s="10"/>
      <c r="B175" s="19" t="s">
        <v>15</v>
      </c>
      <c r="C175" s="23"/>
      <c r="D175" s="24"/>
      <c r="E175" s="24"/>
      <c r="F175" s="24">
        <v>1</v>
      </c>
      <c r="G175" s="24">
        <v>1</v>
      </c>
      <c r="H175" s="24"/>
      <c r="I175" s="25">
        <v>2</v>
      </c>
    </row>
    <row r="176" spans="1:9">
      <c r="A176" s="10"/>
      <c r="B176" s="19" t="s">
        <v>17</v>
      </c>
      <c r="C176" s="23">
        <v>1</v>
      </c>
      <c r="D176" s="24">
        <v>1</v>
      </c>
      <c r="E176" s="24"/>
      <c r="F176" s="24"/>
      <c r="G176" s="24"/>
      <c r="H176" s="24"/>
      <c r="I176" s="25">
        <v>2</v>
      </c>
    </row>
    <row r="177" spans="1:9">
      <c r="A177" s="32" t="s">
        <v>176</v>
      </c>
      <c r="B177" s="33"/>
      <c r="C177" s="34">
        <v>2</v>
      </c>
      <c r="D177" s="35">
        <v>2</v>
      </c>
      <c r="E177" s="35"/>
      <c r="F177" s="35">
        <v>1</v>
      </c>
      <c r="G177" s="35">
        <v>1</v>
      </c>
      <c r="H177" s="35"/>
      <c r="I177" s="36">
        <v>6</v>
      </c>
    </row>
    <row r="178" spans="1:9">
      <c r="A178" s="7" t="s">
        <v>307</v>
      </c>
      <c r="B178" s="7" t="s">
        <v>17</v>
      </c>
      <c r="C178" s="20">
        <v>1</v>
      </c>
      <c r="D178" s="21">
        <v>1</v>
      </c>
      <c r="E178" s="21"/>
      <c r="F178" s="21"/>
      <c r="G178" s="21"/>
      <c r="H178" s="21"/>
      <c r="I178" s="22">
        <v>2</v>
      </c>
    </row>
    <row r="179" spans="1:9">
      <c r="A179" s="10"/>
      <c r="B179" s="19" t="s">
        <v>0</v>
      </c>
      <c r="C179" s="23">
        <v>1</v>
      </c>
      <c r="D179" s="24">
        <v>1</v>
      </c>
      <c r="E179" s="24"/>
      <c r="F179" s="24"/>
      <c r="G179" s="24"/>
      <c r="H179" s="24"/>
      <c r="I179" s="25">
        <v>2</v>
      </c>
    </row>
    <row r="180" spans="1:9">
      <c r="A180" s="32" t="s">
        <v>462</v>
      </c>
      <c r="B180" s="33"/>
      <c r="C180" s="34">
        <v>2</v>
      </c>
      <c r="D180" s="35">
        <v>2</v>
      </c>
      <c r="E180" s="35"/>
      <c r="F180" s="35"/>
      <c r="G180" s="35"/>
      <c r="H180" s="35"/>
      <c r="I180" s="36">
        <v>4</v>
      </c>
    </row>
    <row r="181" spans="1:9">
      <c r="A181" s="7" t="s">
        <v>278</v>
      </c>
      <c r="B181" s="7" t="s">
        <v>17</v>
      </c>
      <c r="C181" s="20"/>
      <c r="D181" s="21"/>
      <c r="E181" s="21">
        <v>1</v>
      </c>
      <c r="F181" s="21">
        <v>1</v>
      </c>
      <c r="G181" s="21"/>
      <c r="H181" s="21"/>
      <c r="I181" s="22">
        <v>2</v>
      </c>
    </row>
    <row r="182" spans="1:9">
      <c r="A182" s="10"/>
      <c r="B182" s="19" t="s">
        <v>0</v>
      </c>
      <c r="C182" s="23"/>
      <c r="D182" s="24"/>
      <c r="E182" s="24"/>
      <c r="F182" s="24">
        <v>1</v>
      </c>
      <c r="G182" s="24">
        <v>1</v>
      </c>
      <c r="H182" s="24"/>
      <c r="I182" s="25">
        <v>2</v>
      </c>
    </row>
    <row r="183" spans="1:9">
      <c r="A183" s="32" t="s">
        <v>463</v>
      </c>
      <c r="B183" s="33"/>
      <c r="C183" s="34"/>
      <c r="D183" s="35"/>
      <c r="E183" s="35">
        <v>1</v>
      </c>
      <c r="F183" s="35">
        <v>2</v>
      </c>
      <c r="G183" s="35">
        <v>1</v>
      </c>
      <c r="H183" s="35"/>
      <c r="I183" s="36">
        <v>4</v>
      </c>
    </row>
    <row r="184" spans="1:9">
      <c r="A184" s="7" t="s">
        <v>296</v>
      </c>
      <c r="B184" s="7" t="s">
        <v>17</v>
      </c>
      <c r="C184" s="20"/>
      <c r="D184" s="21"/>
      <c r="E184" s="21"/>
      <c r="F184" s="21"/>
      <c r="G184" s="21">
        <v>1</v>
      </c>
      <c r="H184" s="21">
        <v>1</v>
      </c>
      <c r="I184" s="22">
        <v>2</v>
      </c>
    </row>
    <row r="185" spans="1:9">
      <c r="A185" s="10"/>
      <c r="B185" s="19" t="s">
        <v>0</v>
      </c>
      <c r="C185" s="23"/>
      <c r="D185" s="24"/>
      <c r="E185" s="24"/>
      <c r="F185" s="24"/>
      <c r="G185" s="24">
        <v>1</v>
      </c>
      <c r="H185" s="24">
        <v>1</v>
      </c>
      <c r="I185" s="25">
        <v>2</v>
      </c>
    </row>
    <row r="186" spans="1:9">
      <c r="A186" s="32" t="s">
        <v>464</v>
      </c>
      <c r="B186" s="33"/>
      <c r="C186" s="34"/>
      <c r="D186" s="35"/>
      <c r="E186" s="35"/>
      <c r="F186" s="35"/>
      <c r="G186" s="35">
        <v>2</v>
      </c>
      <c r="H186" s="35">
        <v>2</v>
      </c>
      <c r="I186" s="36">
        <v>4</v>
      </c>
    </row>
    <row r="187" spans="1:9">
      <c r="A187" s="7" t="s">
        <v>321</v>
      </c>
      <c r="B187" s="7" t="s">
        <v>14</v>
      </c>
      <c r="C187" s="20"/>
      <c r="D187" s="21"/>
      <c r="E187" s="21">
        <v>1</v>
      </c>
      <c r="F187" s="21">
        <v>1</v>
      </c>
      <c r="G187" s="21">
        <v>1</v>
      </c>
      <c r="H187" s="21">
        <v>1</v>
      </c>
      <c r="I187" s="22">
        <v>4</v>
      </c>
    </row>
    <row r="188" spans="1:9">
      <c r="A188" s="10"/>
      <c r="B188" s="19" t="s">
        <v>0</v>
      </c>
      <c r="C188" s="23">
        <v>1</v>
      </c>
      <c r="D188" s="24">
        <v>1</v>
      </c>
      <c r="E188" s="24">
        <v>1</v>
      </c>
      <c r="F188" s="24">
        <v>1</v>
      </c>
      <c r="G188" s="24"/>
      <c r="H188" s="24"/>
      <c r="I188" s="25">
        <v>4</v>
      </c>
    </row>
    <row r="189" spans="1:9">
      <c r="A189" s="32" t="s">
        <v>465</v>
      </c>
      <c r="B189" s="33"/>
      <c r="C189" s="34">
        <v>1</v>
      </c>
      <c r="D189" s="35">
        <v>1</v>
      </c>
      <c r="E189" s="35">
        <v>2</v>
      </c>
      <c r="F189" s="35">
        <v>2</v>
      </c>
      <c r="G189" s="35">
        <v>1</v>
      </c>
      <c r="H189" s="35">
        <v>1</v>
      </c>
      <c r="I189" s="36">
        <v>8</v>
      </c>
    </row>
    <row r="190" spans="1:9">
      <c r="A190" s="7" t="s">
        <v>26</v>
      </c>
      <c r="B190" s="7" t="s">
        <v>13</v>
      </c>
      <c r="C190" s="20"/>
      <c r="D190" s="21"/>
      <c r="E190" s="21"/>
      <c r="F190" s="21">
        <v>1</v>
      </c>
      <c r="G190" s="21">
        <v>1</v>
      </c>
      <c r="H190" s="21"/>
      <c r="I190" s="22">
        <v>2</v>
      </c>
    </row>
    <row r="191" spans="1:9">
      <c r="A191" s="10"/>
      <c r="B191" s="19" t="s">
        <v>15</v>
      </c>
      <c r="C191" s="23"/>
      <c r="D191" s="24">
        <v>1</v>
      </c>
      <c r="E191" s="24">
        <v>1</v>
      </c>
      <c r="F191" s="24"/>
      <c r="G191" s="24">
        <v>1</v>
      </c>
      <c r="H191" s="24">
        <v>1</v>
      </c>
      <c r="I191" s="25">
        <v>4</v>
      </c>
    </row>
    <row r="192" spans="1:9">
      <c r="A192" s="10"/>
      <c r="B192" s="19" t="s">
        <v>16</v>
      </c>
      <c r="C192" s="23"/>
      <c r="D192" s="24"/>
      <c r="E192" s="24"/>
      <c r="F192" s="24">
        <v>1</v>
      </c>
      <c r="G192" s="24">
        <v>1</v>
      </c>
      <c r="H192" s="24">
        <v>1</v>
      </c>
      <c r="I192" s="25">
        <v>3</v>
      </c>
    </row>
    <row r="193" spans="1:9">
      <c r="A193" s="10"/>
      <c r="B193" s="19" t="s">
        <v>0</v>
      </c>
      <c r="C193" s="23"/>
      <c r="D193" s="24"/>
      <c r="E193" s="24">
        <v>1</v>
      </c>
      <c r="F193" s="24">
        <v>1</v>
      </c>
      <c r="G193" s="24">
        <v>1</v>
      </c>
      <c r="H193" s="24"/>
      <c r="I193" s="25">
        <v>3</v>
      </c>
    </row>
    <row r="194" spans="1:9">
      <c r="A194" s="32" t="s">
        <v>194</v>
      </c>
      <c r="B194" s="33"/>
      <c r="C194" s="34"/>
      <c r="D194" s="35">
        <v>1</v>
      </c>
      <c r="E194" s="35">
        <v>2</v>
      </c>
      <c r="F194" s="35">
        <v>3</v>
      </c>
      <c r="G194" s="35">
        <v>4</v>
      </c>
      <c r="H194" s="35">
        <v>2</v>
      </c>
      <c r="I194" s="36">
        <v>12</v>
      </c>
    </row>
    <row r="195" spans="1:9">
      <c r="A195" s="7" t="s">
        <v>305</v>
      </c>
      <c r="B195" s="7" t="s">
        <v>13</v>
      </c>
      <c r="C195" s="20"/>
      <c r="D195" s="21"/>
      <c r="E195" s="21"/>
      <c r="F195" s="21"/>
      <c r="G195" s="21">
        <v>1</v>
      </c>
      <c r="H195" s="21">
        <v>1</v>
      </c>
      <c r="I195" s="22">
        <v>2</v>
      </c>
    </row>
    <row r="196" spans="1:9">
      <c r="A196" s="10"/>
      <c r="B196" s="19" t="s">
        <v>14</v>
      </c>
      <c r="C196" s="23"/>
      <c r="D196" s="24"/>
      <c r="E196" s="24"/>
      <c r="F196" s="24"/>
      <c r="G196" s="24">
        <v>1</v>
      </c>
      <c r="H196" s="24"/>
      <c r="I196" s="25">
        <v>1</v>
      </c>
    </row>
    <row r="197" spans="1:9">
      <c r="A197" s="10"/>
      <c r="B197" s="19" t="s">
        <v>15</v>
      </c>
      <c r="C197" s="23"/>
      <c r="D197" s="24"/>
      <c r="E197" s="24"/>
      <c r="F197" s="24">
        <v>1</v>
      </c>
      <c r="G197" s="24"/>
      <c r="H197" s="24"/>
      <c r="I197" s="25">
        <v>1</v>
      </c>
    </row>
    <row r="198" spans="1:9">
      <c r="A198" s="10"/>
      <c r="B198" s="19" t="s">
        <v>0</v>
      </c>
      <c r="C198" s="23"/>
      <c r="D198" s="24">
        <v>1</v>
      </c>
      <c r="E198" s="24"/>
      <c r="F198" s="24">
        <v>1</v>
      </c>
      <c r="G198" s="24">
        <v>1</v>
      </c>
      <c r="H198" s="24">
        <v>1</v>
      </c>
      <c r="I198" s="25">
        <v>4</v>
      </c>
    </row>
    <row r="199" spans="1:9">
      <c r="A199" s="32" t="s">
        <v>466</v>
      </c>
      <c r="B199" s="33"/>
      <c r="C199" s="34"/>
      <c r="D199" s="35">
        <v>1</v>
      </c>
      <c r="E199" s="35"/>
      <c r="F199" s="35">
        <v>2</v>
      </c>
      <c r="G199" s="35">
        <v>3</v>
      </c>
      <c r="H199" s="35">
        <v>2</v>
      </c>
      <c r="I199" s="36">
        <v>8</v>
      </c>
    </row>
    <row r="200" spans="1:9">
      <c r="A200" s="7" t="s">
        <v>283</v>
      </c>
      <c r="B200" s="7" t="s">
        <v>16</v>
      </c>
      <c r="C200" s="20"/>
      <c r="D200" s="21"/>
      <c r="E200" s="21"/>
      <c r="F200" s="21">
        <v>1</v>
      </c>
      <c r="G200" s="21">
        <v>1</v>
      </c>
      <c r="H200" s="21"/>
      <c r="I200" s="22">
        <v>2</v>
      </c>
    </row>
    <row r="201" spans="1:9">
      <c r="A201" s="10"/>
      <c r="B201" s="19" t="s">
        <v>17</v>
      </c>
      <c r="C201" s="23">
        <v>1</v>
      </c>
      <c r="D201" s="24">
        <v>1</v>
      </c>
      <c r="E201" s="24"/>
      <c r="F201" s="24">
        <v>1</v>
      </c>
      <c r="G201" s="24"/>
      <c r="H201" s="24"/>
      <c r="I201" s="25">
        <v>3</v>
      </c>
    </row>
    <row r="202" spans="1:9">
      <c r="A202" s="10"/>
      <c r="B202" s="19" t="s">
        <v>0</v>
      </c>
      <c r="C202" s="23"/>
      <c r="D202" s="24">
        <v>1</v>
      </c>
      <c r="E202" s="24">
        <v>1</v>
      </c>
      <c r="F202" s="24"/>
      <c r="G202" s="24">
        <v>1</v>
      </c>
      <c r="H202" s="24"/>
      <c r="I202" s="25">
        <v>3</v>
      </c>
    </row>
    <row r="203" spans="1:9">
      <c r="A203" s="32" t="s">
        <v>467</v>
      </c>
      <c r="B203" s="33"/>
      <c r="C203" s="34">
        <v>1</v>
      </c>
      <c r="D203" s="35">
        <v>2</v>
      </c>
      <c r="E203" s="35">
        <v>1</v>
      </c>
      <c r="F203" s="35">
        <v>2</v>
      </c>
      <c r="G203" s="35">
        <v>2</v>
      </c>
      <c r="H203" s="35"/>
      <c r="I203" s="36">
        <v>8</v>
      </c>
    </row>
    <row r="204" spans="1:9">
      <c r="A204" s="7" t="s">
        <v>395</v>
      </c>
      <c r="B204" s="7" t="s">
        <v>15</v>
      </c>
      <c r="C204" s="20"/>
      <c r="D204" s="21">
        <v>1</v>
      </c>
      <c r="E204" s="21">
        <v>1</v>
      </c>
      <c r="F204" s="21"/>
      <c r="G204" s="21"/>
      <c r="H204" s="21"/>
      <c r="I204" s="22">
        <v>2</v>
      </c>
    </row>
    <row r="205" spans="1:9">
      <c r="A205" s="10"/>
      <c r="B205" s="19" t="s">
        <v>16</v>
      </c>
      <c r="C205" s="23"/>
      <c r="D205" s="24">
        <v>1</v>
      </c>
      <c r="E205" s="24">
        <v>1</v>
      </c>
      <c r="F205" s="24"/>
      <c r="G205" s="24"/>
      <c r="H205" s="24"/>
      <c r="I205" s="25">
        <v>2</v>
      </c>
    </row>
    <row r="206" spans="1:9">
      <c r="A206" s="10"/>
      <c r="B206" s="19" t="s">
        <v>17</v>
      </c>
      <c r="C206" s="23"/>
      <c r="D206" s="24"/>
      <c r="E206" s="24">
        <v>1</v>
      </c>
      <c r="F206" s="24">
        <v>1</v>
      </c>
      <c r="G206" s="24"/>
      <c r="H206" s="24"/>
      <c r="I206" s="25">
        <v>2</v>
      </c>
    </row>
    <row r="207" spans="1:9">
      <c r="A207" s="32" t="s">
        <v>468</v>
      </c>
      <c r="B207" s="33"/>
      <c r="C207" s="34"/>
      <c r="D207" s="35">
        <v>2</v>
      </c>
      <c r="E207" s="35">
        <v>3</v>
      </c>
      <c r="F207" s="35">
        <v>1</v>
      </c>
      <c r="G207" s="35"/>
      <c r="H207" s="35"/>
      <c r="I207" s="36">
        <v>6</v>
      </c>
    </row>
    <row r="208" spans="1:9">
      <c r="A208" s="7" t="s">
        <v>207</v>
      </c>
      <c r="B208" s="7" t="s">
        <v>13</v>
      </c>
      <c r="C208" s="20"/>
      <c r="D208" s="21"/>
      <c r="E208" s="21">
        <v>1</v>
      </c>
      <c r="F208" s="21">
        <v>1</v>
      </c>
      <c r="G208" s="21"/>
      <c r="H208" s="21"/>
      <c r="I208" s="22">
        <v>2</v>
      </c>
    </row>
    <row r="209" spans="1:9">
      <c r="A209" s="10"/>
      <c r="B209" s="19" t="s">
        <v>14</v>
      </c>
      <c r="C209" s="23">
        <v>1</v>
      </c>
      <c r="D209" s="24">
        <v>1</v>
      </c>
      <c r="E209" s="24">
        <v>1</v>
      </c>
      <c r="F209" s="24"/>
      <c r="G209" s="24"/>
      <c r="H209" s="24"/>
      <c r="I209" s="25">
        <v>3</v>
      </c>
    </row>
    <row r="210" spans="1:9">
      <c r="A210" s="10"/>
      <c r="B210" s="19" t="s">
        <v>16</v>
      </c>
      <c r="C210" s="23">
        <v>1</v>
      </c>
      <c r="D210" s="24">
        <v>1</v>
      </c>
      <c r="E210" s="24">
        <v>1</v>
      </c>
      <c r="F210" s="24"/>
      <c r="G210" s="24"/>
      <c r="H210" s="24"/>
      <c r="I210" s="25">
        <v>3</v>
      </c>
    </row>
    <row r="211" spans="1:9">
      <c r="A211" s="32" t="s">
        <v>208</v>
      </c>
      <c r="B211" s="33"/>
      <c r="C211" s="34">
        <v>2</v>
      </c>
      <c r="D211" s="35">
        <v>2</v>
      </c>
      <c r="E211" s="35">
        <v>3</v>
      </c>
      <c r="F211" s="35">
        <v>1</v>
      </c>
      <c r="G211" s="35"/>
      <c r="H211" s="35"/>
      <c r="I211" s="36">
        <v>8</v>
      </c>
    </row>
    <row r="212" spans="1:9">
      <c r="A212" s="7" t="s">
        <v>302</v>
      </c>
      <c r="B212" s="7" t="s">
        <v>13</v>
      </c>
      <c r="C212" s="20"/>
      <c r="D212" s="21"/>
      <c r="E212" s="21"/>
      <c r="F212" s="21">
        <v>1</v>
      </c>
      <c r="G212" s="21"/>
      <c r="H212" s="21">
        <v>1</v>
      </c>
      <c r="I212" s="22">
        <v>2</v>
      </c>
    </row>
    <row r="213" spans="1:9">
      <c r="A213" s="10"/>
      <c r="B213" s="19" t="s">
        <v>14</v>
      </c>
      <c r="C213" s="23"/>
      <c r="D213" s="24"/>
      <c r="E213" s="24">
        <v>1</v>
      </c>
      <c r="F213" s="24">
        <v>1</v>
      </c>
      <c r="G213" s="24">
        <v>1</v>
      </c>
      <c r="H213" s="24">
        <v>1</v>
      </c>
      <c r="I213" s="25">
        <v>4</v>
      </c>
    </row>
    <row r="214" spans="1:9">
      <c r="A214" s="10"/>
      <c r="B214" s="19" t="s">
        <v>15</v>
      </c>
      <c r="C214" s="23"/>
      <c r="D214" s="24"/>
      <c r="E214" s="24"/>
      <c r="F214" s="24"/>
      <c r="G214" s="24"/>
      <c r="H214" s="24">
        <v>1</v>
      </c>
      <c r="I214" s="25">
        <v>1</v>
      </c>
    </row>
    <row r="215" spans="1:9">
      <c r="A215" s="10"/>
      <c r="B215" s="19" t="s">
        <v>16</v>
      </c>
      <c r="C215" s="23"/>
      <c r="D215" s="24"/>
      <c r="E215" s="24"/>
      <c r="F215" s="24">
        <v>1</v>
      </c>
      <c r="G215" s="24"/>
      <c r="H215" s="24"/>
      <c r="I215" s="25">
        <v>1</v>
      </c>
    </row>
    <row r="216" spans="1:9">
      <c r="A216" s="10"/>
      <c r="B216" s="19" t="s">
        <v>0</v>
      </c>
      <c r="C216" s="23"/>
      <c r="D216" s="24"/>
      <c r="E216" s="24">
        <v>1</v>
      </c>
      <c r="F216" s="24">
        <v>1</v>
      </c>
      <c r="G216" s="24">
        <v>1</v>
      </c>
      <c r="H216" s="24">
        <v>1</v>
      </c>
      <c r="I216" s="25">
        <v>4</v>
      </c>
    </row>
    <row r="217" spans="1:9">
      <c r="A217" s="32" t="s">
        <v>469</v>
      </c>
      <c r="B217" s="33"/>
      <c r="C217" s="34"/>
      <c r="D217" s="35"/>
      <c r="E217" s="35">
        <v>2</v>
      </c>
      <c r="F217" s="35">
        <v>4</v>
      </c>
      <c r="G217" s="35">
        <v>2</v>
      </c>
      <c r="H217" s="35">
        <v>4</v>
      </c>
      <c r="I217" s="36">
        <v>12</v>
      </c>
    </row>
    <row r="218" spans="1:9">
      <c r="A218" s="7" t="s">
        <v>133</v>
      </c>
      <c r="B218" s="7" t="s">
        <v>14</v>
      </c>
      <c r="C218" s="20">
        <v>1</v>
      </c>
      <c r="D218" s="21">
        <v>1</v>
      </c>
      <c r="E218" s="21"/>
      <c r="F218" s="21"/>
      <c r="G218" s="21"/>
      <c r="H218" s="21"/>
      <c r="I218" s="22">
        <v>2</v>
      </c>
    </row>
    <row r="219" spans="1:9">
      <c r="A219" s="10"/>
      <c r="B219" s="19" t="s">
        <v>15</v>
      </c>
      <c r="C219" s="23">
        <v>1</v>
      </c>
      <c r="D219" s="24">
        <v>1</v>
      </c>
      <c r="E219" s="24">
        <v>1</v>
      </c>
      <c r="F219" s="24"/>
      <c r="G219" s="24"/>
      <c r="H219" s="24"/>
      <c r="I219" s="25">
        <v>3</v>
      </c>
    </row>
    <row r="220" spans="1:9">
      <c r="A220" s="10"/>
      <c r="B220" s="19" t="s">
        <v>16</v>
      </c>
      <c r="C220" s="23">
        <v>1</v>
      </c>
      <c r="D220" s="24">
        <v>1</v>
      </c>
      <c r="E220" s="24">
        <v>1</v>
      </c>
      <c r="F220" s="24"/>
      <c r="G220" s="24"/>
      <c r="H220" s="24"/>
      <c r="I220" s="25">
        <v>3</v>
      </c>
    </row>
    <row r="221" spans="1:9">
      <c r="A221" s="32" t="s">
        <v>181</v>
      </c>
      <c r="B221" s="33"/>
      <c r="C221" s="34">
        <v>3</v>
      </c>
      <c r="D221" s="35">
        <v>3</v>
      </c>
      <c r="E221" s="35">
        <v>2</v>
      </c>
      <c r="F221" s="35"/>
      <c r="G221" s="35"/>
      <c r="H221" s="35"/>
      <c r="I221" s="36">
        <v>8</v>
      </c>
    </row>
    <row r="222" spans="1:9">
      <c r="A222" s="7" t="s">
        <v>160</v>
      </c>
      <c r="B222" s="7" t="s">
        <v>14</v>
      </c>
      <c r="C222" s="20"/>
      <c r="D222" s="21">
        <v>1</v>
      </c>
      <c r="E222" s="21">
        <v>1</v>
      </c>
      <c r="F222" s="21"/>
      <c r="G222" s="21"/>
      <c r="H222" s="21"/>
      <c r="I222" s="22">
        <v>2</v>
      </c>
    </row>
    <row r="223" spans="1:9">
      <c r="A223" s="10"/>
      <c r="B223" s="19" t="s">
        <v>16</v>
      </c>
      <c r="C223" s="23">
        <v>1</v>
      </c>
      <c r="D223" s="24">
        <v>1</v>
      </c>
      <c r="E223" s="24"/>
      <c r="F223" s="24">
        <v>1</v>
      </c>
      <c r="G223" s="24"/>
      <c r="H223" s="24"/>
      <c r="I223" s="25">
        <v>3</v>
      </c>
    </row>
    <row r="224" spans="1:9">
      <c r="A224" s="10"/>
      <c r="B224" s="19" t="s">
        <v>17</v>
      </c>
      <c r="C224" s="23">
        <v>1</v>
      </c>
      <c r="D224" s="24"/>
      <c r="E224" s="24">
        <v>1</v>
      </c>
      <c r="F224" s="24">
        <v>1</v>
      </c>
      <c r="G224" s="24"/>
      <c r="H224" s="24"/>
      <c r="I224" s="25">
        <v>3</v>
      </c>
    </row>
    <row r="225" spans="1:9">
      <c r="A225" s="32" t="s">
        <v>163</v>
      </c>
      <c r="B225" s="33"/>
      <c r="C225" s="34">
        <v>2</v>
      </c>
      <c r="D225" s="35">
        <v>2</v>
      </c>
      <c r="E225" s="35">
        <v>2</v>
      </c>
      <c r="F225" s="35">
        <v>2</v>
      </c>
      <c r="G225" s="35"/>
      <c r="H225" s="35"/>
      <c r="I225" s="36">
        <v>8</v>
      </c>
    </row>
    <row r="226" spans="1:9">
      <c r="A226" s="7" t="s">
        <v>351</v>
      </c>
      <c r="B226" s="7" t="s">
        <v>13</v>
      </c>
      <c r="C226" s="20">
        <v>1</v>
      </c>
      <c r="D226" s="21"/>
      <c r="E226" s="21">
        <v>1</v>
      </c>
      <c r="F226" s="21">
        <v>1</v>
      </c>
      <c r="G226" s="21">
        <v>1</v>
      </c>
      <c r="H226" s="21"/>
      <c r="I226" s="22">
        <v>4</v>
      </c>
    </row>
    <row r="227" spans="1:9">
      <c r="A227" s="10"/>
      <c r="B227" s="19" t="s">
        <v>16</v>
      </c>
      <c r="C227" s="23">
        <v>1</v>
      </c>
      <c r="D227" s="24"/>
      <c r="E227" s="24">
        <v>1</v>
      </c>
      <c r="F227" s="24"/>
      <c r="G227" s="24"/>
      <c r="H227" s="24"/>
      <c r="I227" s="25">
        <v>2</v>
      </c>
    </row>
    <row r="228" spans="1:9">
      <c r="A228" s="10"/>
      <c r="B228" s="19" t="s">
        <v>17</v>
      </c>
      <c r="C228" s="23">
        <v>1</v>
      </c>
      <c r="D228" s="24">
        <v>1</v>
      </c>
      <c r="E228" s="24"/>
      <c r="F228" s="24"/>
      <c r="G228" s="24"/>
      <c r="H228" s="24"/>
      <c r="I228" s="25">
        <v>2</v>
      </c>
    </row>
    <row r="229" spans="1:9">
      <c r="A229" s="32" t="s">
        <v>470</v>
      </c>
      <c r="B229" s="33"/>
      <c r="C229" s="34">
        <v>3</v>
      </c>
      <c r="D229" s="35">
        <v>1</v>
      </c>
      <c r="E229" s="35">
        <v>2</v>
      </c>
      <c r="F229" s="35">
        <v>1</v>
      </c>
      <c r="G229" s="35">
        <v>1</v>
      </c>
      <c r="H229" s="35"/>
      <c r="I229" s="36">
        <v>8</v>
      </c>
    </row>
    <row r="230" spans="1:9">
      <c r="A230" s="7" t="s">
        <v>138</v>
      </c>
      <c r="B230" s="7" t="s">
        <v>13</v>
      </c>
      <c r="C230" s="20"/>
      <c r="D230" s="21">
        <v>1</v>
      </c>
      <c r="E230" s="21">
        <v>1</v>
      </c>
      <c r="F230" s="21"/>
      <c r="G230" s="21"/>
      <c r="H230" s="21"/>
      <c r="I230" s="22">
        <v>2</v>
      </c>
    </row>
    <row r="231" spans="1:9">
      <c r="A231" s="10"/>
      <c r="B231" s="19" t="s">
        <v>14</v>
      </c>
      <c r="C231" s="23"/>
      <c r="D231" s="24">
        <v>1</v>
      </c>
      <c r="E231" s="24">
        <v>1</v>
      </c>
      <c r="F231" s="24">
        <v>1</v>
      </c>
      <c r="G231" s="24"/>
      <c r="H231" s="24"/>
      <c r="I231" s="25">
        <v>3</v>
      </c>
    </row>
    <row r="232" spans="1:9">
      <c r="A232" s="10"/>
      <c r="B232" s="19" t="s">
        <v>15</v>
      </c>
      <c r="C232" s="23"/>
      <c r="D232" s="24">
        <v>1</v>
      </c>
      <c r="E232" s="24">
        <v>1</v>
      </c>
      <c r="F232" s="24">
        <v>1</v>
      </c>
      <c r="G232" s="24"/>
      <c r="H232" s="24"/>
      <c r="I232" s="25">
        <v>3</v>
      </c>
    </row>
    <row r="233" spans="1:9">
      <c r="A233" s="10"/>
      <c r="B233" s="19" t="s">
        <v>16</v>
      </c>
      <c r="C233" s="23"/>
      <c r="D233" s="24">
        <v>1</v>
      </c>
      <c r="E233" s="24">
        <v>1</v>
      </c>
      <c r="F233" s="24">
        <v>1</v>
      </c>
      <c r="G233" s="24"/>
      <c r="H233" s="24"/>
      <c r="I233" s="25">
        <v>3</v>
      </c>
    </row>
    <row r="234" spans="1:9">
      <c r="A234" s="10"/>
      <c r="B234" s="19" t="s">
        <v>17</v>
      </c>
      <c r="C234" s="23"/>
      <c r="D234" s="24">
        <v>1</v>
      </c>
      <c r="E234" s="24"/>
      <c r="F234" s="24"/>
      <c r="G234" s="24"/>
      <c r="H234" s="24"/>
      <c r="I234" s="25">
        <v>1</v>
      </c>
    </row>
    <row r="235" spans="1:9">
      <c r="A235" s="32" t="s">
        <v>182</v>
      </c>
      <c r="B235" s="33"/>
      <c r="C235" s="34"/>
      <c r="D235" s="35">
        <v>5</v>
      </c>
      <c r="E235" s="35">
        <v>4</v>
      </c>
      <c r="F235" s="35">
        <v>3</v>
      </c>
      <c r="G235" s="35"/>
      <c r="H235" s="35"/>
      <c r="I235" s="36">
        <v>12</v>
      </c>
    </row>
    <row r="236" spans="1:9">
      <c r="A236" s="7" t="s">
        <v>172</v>
      </c>
      <c r="B236" s="7" t="s">
        <v>13</v>
      </c>
      <c r="C236" s="20">
        <v>1</v>
      </c>
      <c r="D236" s="21"/>
      <c r="E236" s="21">
        <v>1</v>
      </c>
      <c r="F236" s="21"/>
      <c r="G236" s="21"/>
      <c r="H236" s="21"/>
      <c r="I236" s="22">
        <v>2</v>
      </c>
    </row>
    <row r="237" spans="1:9">
      <c r="A237" s="10"/>
      <c r="B237" s="19" t="s">
        <v>17</v>
      </c>
      <c r="C237" s="23">
        <v>1</v>
      </c>
      <c r="D237" s="24">
        <v>1</v>
      </c>
      <c r="E237" s="24"/>
      <c r="F237" s="24"/>
      <c r="G237" s="24"/>
      <c r="H237" s="24"/>
      <c r="I237" s="25">
        <v>2</v>
      </c>
    </row>
    <row r="238" spans="1:9">
      <c r="A238" s="10"/>
      <c r="B238" s="19" t="s">
        <v>0</v>
      </c>
      <c r="C238" s="23">
        <v>1</v>
      </c>
      <c r="D238" s="24">
        <v>1</v>
      </c>
      <c r="E238" s="24">
        <v>1</v>
      </c>
      <c r="F238" s="24"/>
      <c r="G238" s="24"/>
      <c r="H238" s="24">
        <v>1</v>
      </c>
      <c r="I238" s="25">
        <v>4</v>
      </c>
    </row>
    <row r="239" spans="1:9">
      <c r="A239" s="32" t="s">
        <v>173</v>
      </c>
      <c r="B239" s="33"/>
      <c r="C239" s="34">
        <v>3</v>
      </c>
      <c r="D239" s="35">
        <v>2</v>
      </c>
      <c r="E239" s="35">
        <v>2</v>
      </c>
      <c r="F239" s="35"/>
      <c r="G239" s="35"/>
      <c r="H239" s="35">
        <v>1</v>
      </c>
      <c r="I239" s="36">
        <v>8</v>
      </c>
    </row>
    <row r="240" spans="1:9">
      <c r="A240" s="7" t="s">
        <v>449</v>
      </c>
      <c r="B240" s="7" t="s">
        <v>14</v>
      </c>
      <c r="C240" s="20"/>
      <c r="D240" s="21"/>
      <c r="E240" s="21"/>
      <c r="F240" s="21"/>
      <c r="G240" s="21"/>
      <c r="H240" s="21">
        <v>1</v>
      </c>
      <c r="I240" s="22">
        <v>1</v>
      </c>
    </row>
    <row r="241" spans="1:9">
      <c r="A241" s="10"/>
      <c r="B241" s="19" t="s">
        <v>16</v>
      </c>
      <c r="C241" s="23"/>
      <c r="D241" s="24"/>
      <c r="E241" s="24"/>
      <c r="F241" s="24"/>
      <c r="G241" s="24">
        <v>1</v>
      </c>
      <c r="H241" s="24"/>
      <c r="I241" s="25">
        <v>1</v>
      </c>
    </row>
    <row r="242" spans="1:9">
      <c r="A242" s="10"/>
      <c r="B242" s="19" t="s">
        <v>17</v>
      </c>
      <c r="C242" s="23"/>
      <c r="D242" s="24"/>
      <c r="E242" s="24"/>
      <c r="F242" s="24">
        <v>1</v>
      </c>
      <c r="G242" s="24"/>
      <c r="H242" s="24">
        <v>1</v>
      </c>
      <c r="I242" s="25">
        <v>2</v>
      </c>
    </row>
    <row r="243" spans="1:9">
      <c r="A243" s="10"/>
      <c r="B243" s="19" t="s">
        <v>0</v>
      </c>
      <c r="C243" s="23"/>
      <c r="D243" s="24"/>
      <c r="E243" s="24"/>
      <c r="F243" s="24">
        <v>1</v>
      </c>
      <c r="G243" s="24"/>
      <c r="H243" s="24">
        <v>1</v>
      </c>
      <c r="I243" s="25">
        <v>2</v>
      </c>
    </row>
    <row r="244" spans="1:9">
      <c r="A244" s="32" t="s">
        <v>471</v>
      </c>
      <c r="B244" s="33"/>
      <c r="C244" s="34"/>
      <c r="D244" s="35"/>
      <c r="E244" s="35"/>
      <c r="F244" s="35">
        <v>2</v>
      </c>
      <c r="G244" s="35">
        <v>1</v>
      </c>
      <c r="H244" s="35">
        <v>3</v>
      </c>
      <c r="I244" s="36">
        <v>6</v>
      </c>
    </row>
    <row r="245" spans="1:9">
      <c r="A245" s="7" t="s">
        <v>226</v>
      </c>
      <c r="B245" s="7" t="s">
        <v>13</v>
      </c>
      <c r="C245" s="20">
        <v>1</v>
      </c>
      <c r="D245" s="21"/>
      <c r="E245" s="21">
        <v>1</v>
      </c>
      <c r="F245" s="21"/>
      <c r="G245" s="21"/>
      <c r="H245" s="21"/>
      <c r="I245" s="22">
        <v>2</v>
      </c>
    </row>
    <row r="246" spans="1:9">
      <c r="A246" s="10"/>
      <c r="B246" s="19" t="s">
        <v>14</v>
      </c>
      <c r="C246" s="23"/>
      <c r="D246" s="24"/>
      <c r="E246" s="24">
        <v>1</v>
      </c>
      <c r="F246" s="24"/>
      <c r="G246" s="24"/>
      <c r="H246" s="24"/>
      <c r="I246" s="25">
        <v>1</v>
      </c>
    </row>
    <row r="247" spans="1:9">
      <c r="A247" s="10"/>
      <c r="B247" s="19" t="s">
        <v>15</v>
      </c>
      <c r="C247" s="23">
        <v>1</v>
      </c>
      <c r="D247" s="24"/>
      <c r="E247" s="24"/>
      <c r="F247" s="24"/>
      <c r="G247" s="24"/>
      <c r="H247" s="24"/>
      <c r="I247" s="25">
        <v>1</v>
      </c>
    </row>
    <row r="248" spans="1:9">
      <c r="A248" s="10"/>
      <c r="B248" s="19" t="s">
        <v>17</v>
      </c>
      <c r="C248" s="23">
        <v>1</v>
      </c>
      <c r="D248" s="24"/>
      <c r="E248" s="24">
        <v>1</v>
      </c>
      <c r="F248" s="24"/>
      <c r="G248" s="24"/>
      <c r="H248" s="24"/>
      <c r="I248" s="25">
        <v>2</v>
      </c>
    </row>
    <row r="249" spans="1:9">
      <c r="A249" s="10"/>
      <c r="B249" s="19" t="s">
        <v>0</v>
      </c>
      <c r="C249" s="23">
        <v>1</v>
      </c>
      <c r="D249" s="24"/>
      <c r="E249" s="24">
        <v>1</v>
      </c>
      <c r="F249" s="24"/>
      <c r="G249" s="24"/>
      <c r="H249" s="24"/>
      <c r="I249" s="25">
        <v>2</v>
      </c>
    </row>
    <row r="250" spans="1:9">
      <c r="A250" s="32" t="s">
        <v>227</v>
      </c>
      <c r="B250" s="33"/>
      <c r="C250" s="34">
        <v>4</v>
      </c>
      <c r="D250" s="35"/>
      <c r="E250" s="35">
        <v>4</v>
      </c>
      <c r="F250" s="35"/>
      <c r="G250" s="35"/>
      <c r="H250" s="35"/>
      <c r="I250" s="36">
        <v>8</v>
      </c>
    </row>
    <row r="251" spans="1:9">
      <c r="A251" s="7" t="s">
        <v>323</v>
      </c>
      <c r="B251" s="7" t="s">
        <v>13</v>
      </c>
      <c r="C251" s="20"/>
      <c r="D251" s="21">
        <v>1</v>
      </c>
      <c r="E251" s="21"/>
      <c r="F251" s="21"/>
      <c r="G251" s="21"/>
      <c r="H251" s="21"/>
      <c r="I251" s="22">
        <v>1</v>
      </c>
    </row>
    <row r="252" spans="1:9">
      <c r="A252" s="32" t="s">
        <v>472</v>
      </c>
      <c r="B252" s="33"/>
      <c r="C252" s="34"/>
      <c r="D252" s="35">
        <v>1</v>
      </c>
      <c r="E252" s="35"/>
      <c r="F252" s="35"/>
      <c r="G252" s="35"/>
      <c r="H252" s="35"/>
      <c r="I252" s="36">
        <v>1</v>
      </c>
    </row>
    <row r="253" spans="1:9">
      <c r="A253" s="7" t="s">
        <v>344</v>
      </c>
      <c r="B253" s="7" t="s">
        <v>13</v>
      </c>
      <c r="C253" s="20"/>
      <c r="D253" s="21"/>
      <c r="E253" s="21"/>
      <c r="F253" s="21">
        <v>1</v>
      </c>
      <c r="G253" s="21"/>
      <c r="H253" s="21"/>
      <c r="I253" s="22">
        <v>1</v>
      </c>
    </row>
    <row r="254" spans="1:9">
      <c r="A254" s="10"/>
      <c r="B254" s="19" t="s">
        <v>15</v>
      </c>
      <c r="C254" s="23"/>
      <c r="D254" s="24"/>
      <c r="E254" s="24"/>
      <c r="F254" s="24">
        <v>1</v>
      </c>
      <c r="G254" s="24"/>
      <c r="H254" s="24"/>
      <c r="I254" s="25">
        <v>1</v>
      </c>
    </row>
    <row r="255" spans="1:9">
      <c r="A255" s="32" t="s">
        <v>473</v>
      </c>
      <c r="B255" s="33"/>
      <c r="C255" s="34"/>
      <c r="D255" s="35"/>
      <c r="E255" s="35"/>
      <c r="F255" s="35">
        <v>2</v>
      </c>
      <c r="G255" s="35"/>
      <c r="H255" s="35"/>
      <c r="I255" s="36">
        <v>2</v>
      </c>
    </row>
    <row r="256" spans="1:9">
      <c r="A256" s="7" t="s">
        <v>107</v>
      </c>
      <c r="B256" s="7" t="s">
        <v>14</v>
      </c>
      <c r="C256" s="20">
        <v>1</v>
      </c>
      <c r="D256" s="21">
        <v>1</v>
      </c>
      <c r="E256" s="21"/>
      <c r="F256" s="21"/>
      <c r="G256" s="21">
        <v>1</v>
      </c>
      <c r="H256" s="21">
        <v>1</v>
      </c>
      <c r="I256" s="22">
        <v>4</v>
      </c>
    </row>
    <row r="257" spans="1:9">
      <c r="A257" s="10"/>
      <c r="B257" s="19" t="s">
        <v>16</v>
      </c>
      <c r="C257" s="23">
        <v>1</v>
      </c>
      <c r="D257" s="24">
        <v>1</v>
      </c>
      <c r="E257" s="24"/>
      <c r="F257" s="24"/>
      <c r="G257" s="24">
        <v>1</v>
      </c>
      <c r="H257" s="24">
        <v>1</v>
      </c>
      <c r="I257" s="25">
        <v>4</v>
      </c>
    </row>
    <row r="258" spans="1:9">
      <c r="A258" s="32" t="s">
        <v>239</v>
      </c>
      <c r="B258" s="33"/>
      <c r="C258" s="34">
        <v>2</v>
      </c>
      <c r="D258" s="35">
        <v>2</v>
      </c>
      <c r="E258" s="35"/>
      <c r="F258" s="35"/>
      <c r="G258" s="35">
        <v>2</v>
      </c>
      <c r="H258" s="35">
        <v>2</v>
      </c>
      <c r="I258" s="36">
        <v>8</v>
      </c>
    </row>
    <row r="259" spans="1:9">
      <c r="A259" s="7" t="s">
        <v>159</v>
      </c>
      <c r="B259" s="7" t="s">
        <v>15</v>
      </c>
      <c r="C259" s="20"/>
      <c r="D259" s="21">
        <v>1</v>
      </c>
      <c r="E259" s="21">
        <v>1</v>
      </c>
      <c r="F259" s="21"/>
      <c r="G259" s="21">
        <v>1</v>
      </c>
      <c r="H259" s="21">
        <v>1</v>
      </c>
      <c r="I259" s="22">
        <v>4</v>
      </c>
    </row>
    <row r="260" spans="1:9">
      <c r="A260" s="10"/>
      <c r="B260" s="19" t="s">
        <v>17</v>
      </c>
      <c r="C260" s="23"/>
      <c r="D260" s="24">
        <v>1</v>
      </c>
      <c r="E260" s="24">
        <v>1</v>
      </c>
      <c r="F260" s="24"/>
      <c r="G260" s="24">
        <v>1</v>
      </c>
      <c r="H260" s="24">
        <v>1</v>
      </c>
      <c r="I260" s="25">
        <v>4</v>
      </c>
    </row>
    <row r="261" spans="1:9">
      <c r="A261" s="32" t="s">
        <v>175</v>
      </c>
      <c r="B261" s="33"/>
      <c r="C261" s="34"/>
      <c r="D261" s="35">
        <v>2</v>
      </c>
      <c r="E261" s="35">
        <v>2</v>
      </c>
      <c r="F261" s="35"/>
      <c r="G261" s="35">
        <v>2</v>
      </c>
      <c r="H261" s="35">
        <v>2</v>
      </c>
      <c r="I261" s="36">
        <v>8</v>
      </c>
    </row>
    <row r="262" spans="1:9">
      <c r="A262" s="7" t="s">
        <v>32</v>
      </c>
      <c r="B262" s="7" t="s">
        <v>13</v>
      </c>
      <c r="C262" s="20"/>
      <c r="D262" s="21"/>
      <c r="E262" s="21"/>
      <c r="F262" s="21"/>
      <c r="G262" s="21"/>
      <c r="H262" s="21">
        <v>1</v>
      </c>
      <c r="I262" s="22">
        <v>1</v>
      </c>
    </row>
    <row r="263" spans="1:9">
      <c r="A263" s="10"/>
      <c r="B263" s="19" t="s">
        <v>16</v>
      </c>
      <c r="C263" s="23"/>
      <c r="D263" s="24"/>
      <c r="E263" s="24"/>
      <c r="F263" s="24"/>
      <c r="G263" s="24"/>
      <c r="H263" s="24">
        <v>1</v>
      </c>
      <c r="I263" s="25">
        <v>1</v>
      </c>
    </row>
    <row r="264" spans="1:9">
      <c r="A264" s="32" t="s">
        <v>195</v>
      </c>
      <c r="B264" s="33"/>
      <c r="C264" s="34"/>
      <c r="D264" s="35"/>
      <c r="E264" s="35"/>
      <c r="F264" s="35"/>
      <c r="G264" s="35"/>
      <c r="H264" s="35">
        <v>2</v>
      </c>
      <c r="I264" s="36">
        <v>2</v>
      </c>
    </row>
    <row r="265" spans="1:9">
      <c r="A265" s="17" t="s">
        <v>74</v>
      </c>
      <c r="B265" s="29"/>
      <c r="C265" s="26">
        <v>138</v>
      </c>
      <c r="D265" s="27">
        <v>138</v>
      </c>
      <c r="E265" s="27">
        <v>138</v>
      </c>
      <c r="F265" s="27">
        <v>138</v>
      </c>
      <c r="G265" s="27">
        <v>138</v>
      </c>
      <c r="H265" s="27">
        <v>138</v>
      </c>
      <c r="I265" s="28">
        <v>828</v>
      </c>
    </row>
  </sheetData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88"/>
  <sheetViews>
    <sheetView topLeftCell="A67" workbookViewId="0">
      <selection activeCell="C42" sqref="C42"/>
    </sheetView>
  </sheetViews>
  <sheetFormatPr defaultRowHeight="12.75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>
      <c r="A2" s="15" t="s">
        <v>97</v>
      </c>
      <c r="B2" s="14" t="s">
        <v>75</v>
      </c>
    </row>
    <row r="4" spans="1:9">
      <c r="A4" s="16" t="s">
        <v>76</v>
      </c>
      <c r="B4" s="8"/>
      <c r="C4" s="16" t="s">
        <v>62</v>
      </c>
      <c r="D4" s="8"/>
      <c r="E4" s="8"/>
      <c r="F4" s="8"/>
      <c r="G4" s="8"/>
      <c r="H4" s="8"/>
      <c r="I4" s="9"/>
    </row>
    <row r="5" spans="1:9">
      <c r="A5" s="16" t="s">
        <v>72</v>
      </c>
      <c r="B5" s="16" t="s">
        <v>63</v>
      </c>
      <c r="C5" s="7" t="s">
        <v>1</v>
      </c>
      <c r="D5" s="18" t="s">
        <v>2</v>
      </c>
      <c r="E5" s="18" t="s">
        <v>3</v>
      </c>
      <c r="F5" s="18" t="s">
        <v>4</v>
      </c>
      <c r="G5" s="18" t="s">
        <v>5</v>
      </c>
      <c r="H5" s="18" t="s">
        <v>6</v>
      </c>
      <c r="I5" s="12" t="s">
        <v>74</v>
      </c>
    </row>
    <row r="6" spans="1:9">
      <c r="A6" s="7">
        <v>0</v>
      </c>
      <c r="B6" s="7" t="s">
        <v>13</v>
      </c>
      <c r="C6" s="20">
        <v>10</v>
      </c>
      <c r="D6" s="21">
        <v>9</v>
      </c>
      <c r="E6" s="21">
        <v>10</v>
      </c>
      <c r="F6" s="21">
        <v>8</v>
      </c>
      <c r="G6" s="21">
        <v>12</v>
      </c>
      <c r="H6" s="21">
        <v>14</v>
      </c>
      <c r="I6" s="22">
        <v>63</v>
      </c>
    </row>
    <row r="7" spans="1:9">
      <c r="A7" s="10"/>
      <c r="B7" s="19" t="s">
        <v>14</v>
      </c>
      <c r="C7" s="23">
        <v>12</v>
      </c>
      <c r="D7" s="24">
        <v>12</v>
      </c>
      <c r="E7" s="24">
        <v>6</v>
      </c>
      <c r="F7" s="24">
        <v>6</v>
      </c>
      <c r="G7" s="24">
        <v>11</v>
      </c>
      <c r="H7" s="24">
        <v>12</v>
      </c>
      <c r="I7" s="25">
        <v>59</v>
      </c>
    </row>
    <row r="8" spans="1:9">
      <c r="A8" s="10"/>
      <c r="B8" s="19" t="s">
        <v>15</v>
      </c>
      <c r="C8" s="23">
        <v>18</v>
      </c>
      <c r="D8" s="24">
        <v>12</v>
      </c>
      <c r="E8" s="24">
        <v>10</v>
      </c>
      <c r="F8" s="24">
        <v>10</v>
      </c>
      <c r="G8" s="24">
        <v>10</v>
      </c>
      <c r="H8" s="24">
        <v>10</v>
      </c>
      <c r="I8" s="25">
        <v>70</v>
      </c>
    </row>
    <row r="9" spans="1:9">
      <c r="A9" s="10"/>
      <c r="B9" s="19" t="s">
        <v>16</v>
      </c>
      <c r="C9" s="23">
        <v>8</v>
      </c>
      <c r="D9" s="24">
        <v>9</v>
      </c>
      <c r="E9" s="24">
        <v>8</v>
      </c>
      <c r="F9" s="24">
        <v>7</v>
      </c>
      <c r="G9" s="24">
        <v>10</v>
      </c>
      <c r="H9" s="24">
        <v>13</v>
      </c>
      <c r="I9" s="25">
        <v>55</v>
      </c>
    </row>
    <row r="10" spans="1:9">
      <c r="A10" s="10"/>
      <c r="B10" s="19" t="s">
        <v>17</v>
      </c>
      <c r="C10" s="23">
        <v>10</v>
      </c>
      <c r="D10" s="24">
        <v>10</v>
      </c>
      <c r="E10" s="24">
        <v>9</v>
      </c>
      <c r="F10" s="24">
        <v>9</v>
      </c>
      <c r="G10" s="24">
        <v>13</v>
      </c>
      <c r="H10" s="24">
        <v>16</v>
      </c>
      <c r="I10" s="25">
        <v>67</v>
      </c>
    </row>
    <row r="11" spans="1:9">
      <c r="A11" s="10"/>
      <c r="B11" s="19" t="s">
        <v>0</v>
      </c>
      <c r="C11" s="23">
        <v>14</v>
      </c>
      <c r="D11" s="24">
        <v>11</v>
      </c>
      <c r="E11" s="24">
        <v>7</v>
      </c>
      <c r="F11" s="24">
        <v>8</v>
      </c>
      <c r="G11" s="24">
        <v>10</v>
      </c>
      <c r="H11" s="24">
        <v>12</v>
      </c>
      <c r="I11" s="25">
        <v>62</v>
      </c>
    </row>
    <row r="12" spans="1:9">
      <c r="A12" s="7" t="s">
        <v>77</v>
      </c>
      <c r="B12" s="8"/>
      <c r="C12" s="20">
        <v>72</v>
      </c>
      <c r="D12" s="21">
        <v>63</v>
      </c>
      <c r="E12" s="21">
        <v>50</v>
      </c>
      <c r="F12" s="21">
        <v>48</v>
      </c>
      <c r="G12" s="21">
        <v>66</v>
      </c>
      <c r="H12" s="21">
        <v>77</v>
      </c>
      <c r="I12" s="22">
        <v>376</v>
      </c>
    </row>
    <row r="13" spans="1:9">
      <c r="A13" s="7" t="s">
        <v>447</v>
      </c>
      <c r="B13" s="7" t="s">
        <v>0</v>
      </c>
      <c r="C13" s="20"/>
      <c r="D13" s="21"/>
      <c r="E13" s="21">
        <v>1</v>
      </c>
      <c r="F13" s="21">
        <v>1</v>
      </c>
      <c r="G13" s="21"/>
      <c r="H13" s="21"/>
      <c r="I13" s="22">
        <v>2</v>
      </c>
    </row>
    <row r="14" spans="1:9">
      <c r="A14" s="7" t="s">
        <v>536</v>
      </c>
      <c r="B14" s="8"/>
      <c r="C14" s="20"/>
      <c r="D14" s="21"/>
      <c r="E14" s="21">
        <v>1</v>
      </c>
      <c r="F14" s="21">
        <v>1</v>
      </c>
      <c r="G14" s="21"/>
      <c r="H14" s="21"/>
      <c r="I14" s="22">
        <v>2</v>
      </c>
    </row>
    <row r="15" spans="1:9">
      <c r="A15" s="7" t="s">
        <v>448</v>
      </c>
      <c r="B15" s="7" t="s">
        <v>0</v>
      </c>
      <c r="C15" s="20"/>
      <c r="D15" s="21"/>
      <c r="E15" s="21"/>
      <c r="F15" s="21"/>
      <c r="G15" s="21">
        <v>1</v>
      </c>
      <c r="H15" s="21">
        <v>1</v>
      </c>
      <c r="I15" s="22">
        <v>2</v>
      </c>
    </row>
    <row r="16" spans="1:9">
      <c r="A16" s="7" t="s">
        <v>537</v>
      </c>
      <c r="B16" s="8"/>
      <c r="C16" s="20"/>
      <c r="D16" s="21"/>
      <c r="E16" s="21"/>
      <c r="F16" s="21"/>
      <c r="G16" s="21">
        <v>1</v>
      </c>
      <c r="H16" s="21">
        <v>1</v>
      </c>
      <c r="I16" s="22">
        <v>2</v>
      </c>
    </row>
    <row r="17" spans="1:9">
      <c r="A17" s="7" t="s">
        <v>113</v>
      </c>
      <c r="B17" s="7" t="s">
        <v>13</v>
      </c>
      <c r="C17" s="20"/>
      <c r="D17" s="21"/>
      <c r="E17" s="21"/>
      <c r="F17" s="21">
        <v>1</v>
      </c>
      <c r="G17" s="21"/>
      <c r="H17" s="21">
        <v>1</v>
      </c>
      <c r="I17" s="22">
        <v>2</v>
      </c>
    </row>
    <row r="18" spans="1:9">
      <c r="A18" s="10"/>
      <c r="B18" s="19" t="s">
        <v>14</v>
      </c>
      <c r="C18" s="23">
        <v>1</v>
      </c>
      <c r="D18" s="24">
        <v>1</v>
      </c>
      <c r="E18" s="24"/>
      <c r="F18" s="24"/>
      <c r="G18" s="24">
        <v>1</v>
      </c>
      <c r="H18" s="24">
        <v>1</v>
      </c>
      <c r="I18" s="25">
        <v>4</v>
      </c>
    </row>
    <row r="19" spans="1:9">
      <c r="A19" s="10"/>
      <c r="B19" s="19" t="s">
        <v>15</v>
      </c>
      <c r="C19" s="23"/>
      <c r="D19" s="24"/>
      <c r="E19" s="24">
        <v>1</v>
      </c>
      <c r="F19" s="24">
        <v>1</v>
      </c>
      <c r="G19" s="24"/>
      <c r="H19" s="24"/>
      <c r="I19" s="25">
        <v>2</v>
      </c>
    </row>
    <row r="20" spans="1:9">
      <c r="A20" s="10"/>
      <c r="B20" s="19" t="s">
        <v>0</v>
      </c>
      <c r="C20" s="23"/>
      <c r="D20" s="24">
        <v>1</v>
      </c>
      <c r="E20" s="24"/>
      <c r="F20" s="24">
        <v>1</v>
      </c>
      <c r="G20" s="24"/>
      <c r="H20" s="24"/>
      <c r="I20" s="25">
        <v>2</v>
      </c>
    </row>
    <row r="21" spans="1:9">
      <c r="A21" s="7" t="s">
        <v>480</v>
      </c>
      <c r="B21" s="8"/>
      <c r="C21" s="20">
        <v>1</v>
      </c>
      <c r="D21" s="21">
        <v>2</v>
      </c>
      <c r="E21" s="21">
        <v>1</v>
      </c>
      <c r="F21" s="21">
        <v>3</v>
      </c>
      <c r="G21" s="21">
        <v>1</v>
      </c>
      <c r="H21" s="21">
        <v>2</v>
      </c>
      <c r="I21" s="22">
        <v>10</v>
      </c>
    </row>
    <row r="22" spans="1:9">
      <c r="A22" s="7" t="s">
        <v>114</v>
      </c>
      <c r="B22" s="7" t="s">
        <v>13</v>
      </c>
      <c r="C22" s="20">
        <v>1</v>
      </c>
      <c r="D22" s="21"/>
      <c r="E22" s="21"/>
      <c r="F22" s="21"/>
      <c r="G22" s="21"/>
      <c r="H22" s="21"/>
      <c r="I22" s="22">
        <v>1</v>
      </c>
    </row>
    <row r="23" spans="1:9">
      <c r="A23" s="10"/>
      <c r="B23" s="19" t="s">
        <v>14</v>
      </c>
      <c r="C23" s="23">
        <v>1</v>
      </c>
      <c r="D23" s="24">
        <v>1</v>
      </c>
      <c r="E23" s="24"/>
      <c r="F23" s="24">
        <v>1</v>
      </c>
      <c r="G23" s="24">
        <v>1</v>
      </c>
      <c r="H23" s="24"/>
      <c r="I23" s="25">
        <v>4</v>
      </c>
    </row>
    <row r="24" spans="1:9">
      <c r="A24" s="10"/>
      <c r="B24" s="19" t="s">
        <v>15</v>
      </c>
      <c r="C24" s="23"/>
      <c r="D24" s="24"/>
      <c r="E24" s="24"/>
      <c r="F24" s="24">
        <v>1</v>
      </c>
      <c r="G24" s="24">
        <v>1</v>
      </c>
      <c r="H24" s="24"/>
      <c r="I24" s="25">
        <v>2</v>
      </c>
    </row>
    <row r="25" spans="1:9">
      <c r="A25" s="10"/>
      <c r="B25" s="19" t="s">
        <v>0</v>
      </c>
      <c r="C25" s="23"/>
      <c r="D25" s="24">
        <v>1</v>
      </c>
      <c r="E25" s="24">
        <v>1</v>
      </c>
      <c r="F25" s="24">
        <v>1</v>
      </c>
      <c r="G25" s="24"/>
      <c r="H25" s="24"/>
      <c r="I25" s="25">
        <v>3</v>
      </c>
    </row>
    <row r="26" spans="1:9">
      <c r="A26" s="7" t="s">
        <v>481</v>
      </c>
      <c r="B26" s="8"/>
      <c r="C26" s="20">
        <v>2</v>
      </c>
      <c r="D26" s="21">
        <v>2</v>
      </c>
      <c r="E26" s="21">
        <v>1</v>
      </c>
      <c r="F26" s="21">
        <v>3</v>
      </c>
      <c r="G26" s="21">
        <v>2</v>
      </c>
      <c r="H26" s="21"/>
      <c r="I26" s="22">
        <v>10</v>
      </c>
    </row>
    <row r="27" spans="1:9">
      <c r="A27" s="7" t="s">
        <v>115</v>
      </c>
      <c r="B27" s="7" t="s">
        <v>13</v>
      </c>
      <c r="C27" s="20"/>
      <c r="D27" s="21"/>
      <c r="E27" s="21"/>
      <c r="F27" s="21"/>
      <c r="G27" s="21">
        <v>1</v>
      </c>
      <c r="H27" s="21">
        <v>1</v>
      </c>
      <c r="I27" s="22">
        <v>2</v>
      </c>
    </row>
    <row r="28" spans="1:9">
      <c r="A28" s="10"/>
      <c r="B28" s="19" t="s">
        <v>16</v>
      </c>
      <c r="C28" s="23"/>
      <c r="D28" s="24"/>
      <c r="E28" s="24">
        <v>1</v>
      </c>
      <c r="F28" s="24"/>
      <c r="G28" s="24">
        <v>1</v>
      </c>
      <c r="H28" s="24">
        <v>1</v>
      </c>
      <c r="I28" s="25">
        <v>3</v>
      </c>
    </row>
    <row r="29" spans="1:9">
      <c r="A29" s="10"/>
      <c r="B29" s="19" t="s">
        <v>17</v>
      </c>
      <c r="C29" s="23">
        <v>1</v>
      </c>
      <c r="D29" s="24">
        <v>1</v>
      </c>
      <c r="E29" s="24">
        <v>1</v>
      </c>
      <c r="F29" s="24"/>
      <c r="G29" s="24"/>
      <c r="H29" s="24"/>
      <c r="I29" s="25">
        <v>3</v>
      </c>
    </row>
    <row r="30" spans="1:9">
      <c r="A30" s="10"/>
      <c r="B30" s="19" t="s">
        <v>0</v>
      </c>
      <c r="C30" s="23"/>
      <c r="D30" s="24"/>
      <c r="E30" s="24"/>
      <c r="F30" s="24"/>
      <c r="G30" s="24">
        <v>1</v>
      </c>
      <c r="H30" s="24">
        <v>1</v>
      </c>
      <c r="I30" s="25">
        <v>2</v>
      </c>
    </row>
    <row r="31" spans="1:9">
      <c r="A31" s="7" t="s">
        <v>482</v>
      </c>
      <c r="B31" s="8"/>
      <c r="C31" s="20">
        <v>1</v>
      </c>
      <c r="D31" s="21">
        <v>1</v>
      </c>
      <c r="E31" s="21">
        <v>2</v>
      </c>
      <c r="F31" s="21"/>
      <c r="G31" s="21">
        <v>3</v>
      </c>
      <c r="H31" s="21">
        <v>3</v>
      </c>
      <c r="I31" s="22">
        <v>10</v>
      </c>
    </row>
    <row r="32" spans="1:9">
      <c r="A32" s="7" t="s">
        <v>171</v>
      </c>
      <c r="B32" s="7" t="s">
        <v>13</v>
      </c>
      <c r="C32" s="20"/>
      <c r="D32" s="21"/>
      <c r="E32" s="21"/>
      <c r="F32" s="21"/>
      <c r="G32" s="21">
        <v>1</v>
      </c>
      <c r="H32" s="21">
        <v>1</v>
      </c>
      <c r="I32" s="22">
        <v>2</v>
      </c>
    </row>
    <row r="33" spans="1:9">
      <c r="A33" s="10"/>
      <c r="B33" s="19" t="s">
        <v>16</v>
      </c>
      <c r="C33" s="23">
        <v>1</v>
      </c>
      <c r="D33" s="24">
        <v>1</v>
      </c>
      <c r="E33" s="24"/>
      <c r="F33" s="24"/>
      <c r="G33" s="24">
        <v>1</v>
      </c>
      <c r="H33" s="24"/>
      <c r="I33" s="25">
        <v>3</v>
      </c>
    </row>
    <row r="34" spans="1:9">
      <c r="A34" s="10"/>
      <c r="B34" s="19" t="s">
        <v>17</v>
      </c>
      <c r="C34" s="23"/>
      <c r="D34" s="24">
        <v>1</v>
      </c>
      <c r="E34" s="24">
        <v>1</v>
      </c>
      <c r="F34" s="24"/>
      <c r="G34" s="24"/>
      <c r="H34" s="24"/>
      <c r="I34" s="25">
        <v>2</v>
      </c>
    </row>
    <row r="35" spans="1:9">
      <c r="A35" s="10"/>
      <c r="B35" s="19" t="s">
        <v>0</v>
      </c>
      <c r="C35" s="23"/>
      <c r="D35" s="24"/>
      <c r="E35" s="24">
        <v>1</v>
      </c>
      <c r="F35" s="24"/>
      <c r="G35" s="24">
        <v>1</v>
      </c>
      <c r="H35" s="24">
        <v>1</v>
      </c>
      <c r="I35" s="25">
        <v>3</v>
      </c>
    </row>
    <row r="36" spans="1:9">
      <c r="A36" s="7" t="s">
        <v>483</v>
      </c>
      <c r="B36" s="8"/>
      <c r="C36" s="20">
        <v>1</v>
      </c>
      <c r="D36" s="21">
        <v>2</v>
      </c>
      <c r="E36" s="21">
        <v>2</v>
      </c>
      <c r="F36" s="21"/>
      <c r="G36" s="21">
        <v>3</v>
      </c>
      <c r="H36" s="21">
        <v>2</v>
      </c>
      <c r="I36" s="22">
        <v>10</v>
      </c>
    </row>
    <row r="37" spans="1:9">
      <c r="A37" s="7" t="s">
        <v>120</v>
      </c>
      <c r="B37" s="7" t="s">
        <v>13</v>
      </c>
      <c r="C37" s="20">
        <v>1</v>
      </c>
      <c r="D37" s="21">
        <v>1</v>
      </c>
      <c r="E37" s="21"/>
      <c r="F37" s="21"/>
      <c r="G37" s="21"/>
      <c r="H37" s="21"/>
      <c r="I37" s="22">
        <v>2</v>
      </c>
    </row>
    <row r="38" spans="1:9">
      <c r="A38" s="10"/>
      <c r="B38" s="19" t="s">
        <v>14</v>
      </c>
      <c r="C38" s="23"/>
      <c r="D38" s="24"/>
      <c r="E38" s="24">
        <v>1</v>
      </c>
      <c r="F38" s="24">
        <v>1</v>
      </c>
      <c r="G38" s="24">
        <v>1</v>
      </c>
      <c r="H38" s="24">
        <v>1</v>
      </c>
      <c r="I38" s="25">
        <v>4</v>
      </c>
    </row>
    <row r="39" spans="1:9">
      <c r="A39" s="10"/>
      <c r="B39" s="19" t="s">
        <v>15</v>
      </c>
      <c r="C39" s="23"/>
      <c r="D39" s="24"/>
      <c r="E39" s="24"/>
      <c r="F39" s="24"/>
      <c r="G39" s="24">
        <v>1</v>
      </c>
      <c r="H39" s="24">
        <v>1</v>
      </c>
      <c r="I39" s="25">
        <v>2</v>
      </c>
    </row>
    <row r="40" spans="1:9">
      <c r="A40" s="10"/>
      <c r="B40" s="19" t="s">
        <v>16</v>
      </c>
      <c r="C40" s="23"/>
      <c r="D40" s="24"/>
      <c r="E40" s="24"/>
      <c r="F40" s="24"/>
      <c r="G40" s="24">
        <v>1</v>
      </c>
      <c r="H40" s="24">
        <v>1</v>
      </c>
      <c r="I40" s="25">
        <v>2</v>
      </c>
    </row>
    <row r="41" spans="1:9">
      <c r="A41" s="10"/>
      <c r="B41" s="19" t="s">
        <v>0</v>
      </c>
      <c r="C41" s="23"/>
      <c r="D41" s="24"/>
      <c r="E41" s="24"/>
      <c r="F41" s="24">
        <v>1</v>
      </c>
      <c r="G41" s="24"/>
      <c r="H41" s="24">
        <v>1</v>
      </c>
      <c r="I41" s="25">
        <v>2</v>
      </c>
    </row>
    <row r="42" spans="1:9">
      <c r="A42" s="7" t="s">
        <v>484</v>
      </c>
      <c r="B42" s="8"/>
      <c r="C42" s="20">
        <v>1</v>
      </c>
      <c r="D42" s="21">
        <v>1</v>
      </c>
      <c r="E42" s="21">
        <v>1</v>
      </c>
      <c r="F42" s="21">
        <v>2</v>
      </c>
      <c r="G42" s="21">
        <v>3</v>
      </c>
      <c r="H42" s="21">
        <v>4</v>
      </c>
      <c r="I42" s="22">
        <v>12</v>
      </c>
    </row>
    <row r="43" spans="1:9">
      <c r="A43" s="7" t="s">
        <v>119</v>
      </c>
      <c r="B43" s="7" t="s">
        <v>13</v>
      </c>
      <c r="C43" s="20">
        <v>1</v>
      </c>
      <c r="D43" s="21">
        <v>1</v>
      </c>
      <c r="E43" s="21"/>
      <c r="F43" s="21"/>
      <c r="G43" s="21">
        <v>1</v>
      </c>
      <c r="H43" s="21">
        <v>1</v>
      </c>
      <c r="I43" s="22">
        <v>4</v>
      </c>
    </row>
    <row r="44" spans="1:9">
      <c r="A44" s="10"/>
      <c r="B44" s="19" t="s">
        <v>14</v>
      </c>
      <c r="C44" s="23"/>
      <c r="D44" s="24"/>
      <c r="E44" s="24"/>
      <c r="F44" s="24"/>
      <c r="G44" s="24">
        <v>1</v>
      </c>
      <c r="H44" s="24">
        <v>1</v>
      </c>
      <c r="I44" s="25">
        <v>2</v>
      </c>
    </row>
    <row r="45" spans="1:9">
      <c r="A45" s="10"/>
      <c r="B45" s="19" t="s">
        <v>15</v>
      </c>
      <c r="C45" s="23"/>
      <c r="D45" s="24"/>
      <c r="E45" s="24"/>
      <c r="F45" s="24"/>
      <c r="G45" s="24">
        <v>1</v>
      </c>
      <c r="H45" s="24">
        <v>1</v>
      </c>
      <c r="I45" s="25">
        <v>2</v>
      </c>
    </row>
    <row r="46" spans="1:9">
      <c r="A46" s="10"/>
      <c r="B46" s="19" t="s">
        <v>16</v>
      </c>
      <c r="C46" s="23"/>
      <c r="D46" s="24"/>
      <c r="E46" s="24"/>
      <c r="F46" s="24"/>
      <c r="G46" s="24">
        <v>1</v>
      </c>
      <c r="H46" s="24">
        <v>1</v>
      </c>
      <c r="I46" s="25">
        <v>2</v>
      </c>
    </row>
    <row r="47" spans="1:9">
      <c r="A47" s="10"/>
      <c r="B47" s="19" t="s">
        <v>0</v>
      </c>
      <c r="C47" s="23"/>
      <c r="D47" s="24"/>
      <c r="E47" s="24"/>
      <c r="F47" s="24">
        <v>1</v>
      </c>
      <c r="G47" s="24"/>
      <c r="H47" s="24">
        <v>1</v>
      </c>
      <c r="I47" s="25">
        <v>2</v>
      </c>
    </row>
    <row r="48" spans="1:9">
      <c r="A48" s="7" t="s">
        <v>485</v>
      </c>
      <c r="B48" s="8"/>
      <c r="C48" s="20">
        <v>1</v>
      </c>
      <c r="D48" s="21">
        <v>1</v>
      </c>
      <c r="E48" s="21"/>
      <c r="F48" s="21">
        <v>1</v>
      </c>
      <c r="G48" s="21">
        <v>4</v>
      </c>
      <c r="H48" s="21">
        <v>5</v>
      </c>
      <c r="I48" s="22">
        <v>12</v>
      </c>
    </row>
    <row r="49" spans="1:9">
      <c r="A49" s="7" t="s">
        <v>121</v>
      </c>
      <c r="B49" s="7" t="s">
        <v>14</v>
      </c>
      <c r="C49" s="20"/>
      <c r="D49" s="21"/>
      <c r="E49" s="21">
        <v>1</v>
      </c>
      <c r="F49" s="21">
        <v>1</v>
      </c>
      <c r="G49" s="21">
        <v>1</v>
      </c>
      <c r="H49" s="21">
        <v>1</v>
      </c>
      <c r="I49" s="22">
        <v>4</v>
      </c>
    </row>
    <row r="50" spans="1:9">
      <c r="A50" s="10"/>
      <c r="B50" s="19" t="s">
        <v>15</v>
      </c>
      <c r="C50" s="23"/>
      <c r="D50" s="24"/>
      <c r="E50" s="24">
        <v>1</v>
      </c>
      <c r="F50" s="24">
        <v>1</v>
      </c>
      <c r="G50" s="24"/>
      <c r="H50" s="24"/>
      <c r="I50" s="25">
        <v>2</v>
      </c>
    </row>
    <row r="51" spans="1:9">
      <c r="A51" s="10"/>
      <c r="B51" s="19" t="s">
        <v>17</v>
      </c>
      <c r="C51" s="23"/>
      <c r="D51" s="24"/>
      <c r="E51" s="24">
        <v>1</v>
      </c>
      <c r="F51" s="24">
        <v>1</v>
      </c>
      <c r="G51" s="24"/>
      <c r="H51" s="24"/>
      <c r="I51" s="25">
        <v>2</v>
      </c>
    </row>
    <row r="52" spans="1:9">
      <c r="A52" s="10"/>
      <c r="B52" s="19" t="s">
        <v>0</v>
      </c>
      <c r="C52" s="23">
        <v>1</v>
      </c>
      <c r="D52" s="24">
        <v>1</v>
      </c>
      <c r="E52" s="24"/>
      <c r="F52" s="24"/>
      <c r="G52" s="24"/>
      <c r="H52" s="24"/>
      <c r="I52" s="25">
        <v>2</v>
      </c>
    </row>
    <row r="53" spans="1:9">
      <c r="A53" s="7" t="s">
        <v>486</v>
      </c>
      <c r="B53" s="8"/>
      <c r="C53" s="20">
        <v>1</v>
      </c>
      <c r="D53" s="21">
        <v>1</v>
      </c>
      <c r="E53" s="21">
        <v>3</v>
      </c>
      <c r="F53" s="21">
        <v>3</v>
      </c>
      <c r="G53" s="21">
        <v>1</v>
      </c>
      <c r="H53" s="21">
        <v>1</v>
      </c>
      <c r="I53" s="22">
        <v>10</v>
      </c>
    </row>
    <row r="54" spans="1:9">
      <c r="A54" s="7" t="s">
        <v>122</v>
      </c>
      <c r="B54" s="7" t="s">
        <v>13</v>
      </c>
      <c r="C54" s="20">
        <v>1</v>
      </c>
      <c r="D54" s="21">
        <v>1</v>
      </c>
      <c r="E54" s="21">
        <v>1</v>
      </c>
      <c r="F54" s="21"/>
      <c r="G54" s="21"/>
      <c r="H54" s="21"/>
      <c r="I54" s="22">
        <v>3</v>
      </c>
    </row>
    <row r="55" spans="1:9">
      <c r="A55" s="10"/>
      <c r="B55" s="19" t="s">
        <v>15</v>
      </c>
      <c r="C55" s="23">
        <v>1</v>
      </c>
      <c r="D55" s="24">
        <v>1</v>
      </c>
      <c r="E55" s="24"/>
      <c r="F55" s="24"/>
      <c r="G55" s="24"/>
      <c r="H55" s="24"/>
      <c r="I55" s="25">
        <v>2</v>
      </c>
    </row>
    <row r="56" spans="1:9">
      <c r="A56" s="10"/>
      <c r="B56" s="19" t="s">
        <v>17</v>
      </c>
      <c r="C56" s="23"/>
      <c r="D56" s="24"/>
      <c r="E56" s="24"/>
      <c r="F56" s="24"/>
      <c r="G56" s="24">
        <v>1</v>
      </c>
      <c r="H56" s="24">
        <v>1</v>
      </c>
      <c r="I56" s="25">
        <v>2</v>
      </c>
    </row>
    <row r="57" spans="1:9">
      <c r="A57" s="10"/>
      <c r="B57" s="19" t="s">
        <v>0</v>
      </c>
      <c r="C57" s="23"/>
      <c r="D57" s="24"/>
      <c r="E57" s="24">
        <v>1</v>
      </c>
      <c r="F57" s="24">
        <v>1</v>
      </c>
      <c r="G57" s="24">
        <v>1</v>
      </c>
      <c r="H57" s="24"/>
      <c r="I57" s="25">
        <v>3</v>
      </c>
    </row>
    <row r="58" spans="1:9">
      <c r="A58" s="7" t="s">
        <v>487</v>
      </c>
      <c r="B58" s="8"/>
      <c r="C58" s="20">
        <v>2</v>
      </c>
      <c r="D58" s="21">
        <v>2</v>
      </c>
      <c r="E58" s="21">
        <v>2</v>
      </c>
      <c r="F58" s="21">
        <v>1</v>
      </c>
      <c r="G58" s="21">
        <v>2</v>
      </c>
      <c r="H58" s="21">
        <v>1</v>
      </c>
      <c r="I58" s="22">
        <v>10</v>
      </c>
    </row>
    <row r="59" spans="1:9">
      <c r="A59" s="7" t="s">
        <v>123</v>
      </c>
      <c r="B59" s="7" t="s">
        <v>15</v>
      </c>
      <c r="C59" s="20"/>
      <c r="D59" s="21"/>
      <c r="E59" s="21"/>
      <c r="F59" s="21"/>
      <c r="G59" s="21">
        <v>1</v>
      </c>
      <c r="H59" s="21">
        <v>1</v>
      </c>
      <c r="I59" s="22">
        <v>2</v>
      </c>
    </row>
    <row r="60" spans="1:9">
      <c r="A60" s="10"/>
      <c r="B60" s="19" t="s">
        <v>16</v>
      </c>
      <c r="C60" s="23"/>
      <c r="D60" s="24"/>
      <c r="E60" s="24">
        <v>1</v>
      </c>
      <c r="F60" s="24">
        <v>1</v>
      </c>
      <c r="G60" s="24">
        <v>1</v>
      </c>
      <c r="H60" s="24"/>
      <c r="I60" s="25">
        <v>3</v>
      </c>
    </row>
    <row r="61" spans="1:9">
      <c r="A61" s="10"/>
      <c r="B61" s="19" t="s">
        <v>17</v>
      </c>
      <c r="C61" s="23">
        <v>1</v>
      </c>
      <c r="D61" s="24">
        <v>1</v>
      </c>
      <c r="E61" s="24"/>
      <c r="F61" s="24"/>
      <c r="G61" s="24"/>
      <c r="H61" s="24"/>
      <c r="I61" s="25">
        <v>2</v>
      </c>
    </row>
    <row r="62" spans="1:9">
      <c r="A62" s="10"/>
      <c r="B62" s="19" t="s">
        <v>0</v>
      </c>
      <c r="C62" s="23"/>
      <c r="D62" s="24"/>
      <c r="E62" s="24">
        <v>1</v>
      </c>
      <c r="F62" s="24"/>
      <c r="G62" s="24">
        <v>1</v>
      </c>
      <c r="H62" s="24">
        <v>1</v>
      </c>
      <c r="I62" s="25">
        <v>3</v>
      </c>
    </row>
    <row r="63" spans="1:9">
      <c r="A63" s="7" t="s">
        <v>488</v>
      </c>
      <c r="B63" s="8"/>
      <c r="C63" s="20">
        <v>1</v>
      </c>
      <c r="D63" s="21">
        <v>1</v>
      </c>
      <c r="E63" s="21">
        <v>2</v>
      </c>
      <c r="F63" s="21">
        <v>1</v>
      </c>
      <c r="G63" s="21">
        <v>3</v>
      </c>
      <c r="H63" s="21">
        <v>2</v>
      </c>
      <c r="I63" s="22">
        <v>10</v>
      </c>
    </row>
    <row r="64" spans="1:9">
      <c r="A64" s="7" t="s">
        <v>438</v>
      </c>
      <c r="B64" s="7" t="s">
        <v>13</v>
      </c>
      <c r="C64" s="20">
        <v>1</v>
      </c>
      <c r="D64" s="21">
        <v>1</v>
      </c>
      <c r="E64" s="21"/>
      <c r="F64" s="21"/>
      <c r="G64" s="21"/>
      <c r="H64" s="21"/>
      <c r="I64" s="22">
        <v>2</v>
      </c>
    </row>
    <row r="65" spans="1:9">
      <c r="A65" s="10"/>
      <c r="B65" s="19" t="s">
        <v>14</v>
      </c>
      <c r="C65" s="23"/>
      <c r="D65" s="24"/>
      <c r="E65" s="24">
        <v>1</v>
      </c>
      <c r="F65" s="24"/>
      <c r="G65" s="24">
        <v>1</v>
      </c>
      <c r="H65" s="24">
        <v>1</v>
      </c>
      <c r="I65" s="25">
        <v>3</v>
      </c>
    </row>
    <row r="66" spans="1:9">
      <c r="A66" s="10"/>
      <c r="B66" s="19" t="s">
        <v>15</v>
      </c>
      <c r="C66" s="23"/>
      <c r="D66" s="24"/>
      <c r="E66" s="24"/>
      <c r="F66" s="24"/>
      <c r="G66" s="24">
        <v>1</v>
      </c>
      <c r="H66" s="24">
        <v>1</v>
      </c>
      <c r="I66" s="25">
        <v>2</v>
      </c>
    </row>
    <row r="67" spans="1:9">
      <c r="A67" s="10"/>
      <c r="B67" s="19" t="s">
        <v>17</v>
      </c>
      <c r="C67" s="23"/>
      <c r="D67" s="24"/>
      <c r="E67" s="24">
        <v>1</v>
      </c>
      <c r="F67" s="24">
        <v>1</v>
      </c>
      <c r="G67" s="24">
        <v>1</v>
      </c>
      <c r="H67" s="24"/>
      <c r="I67" s="25">
        <v>3</v>
      </c>
    </row>
    <row r="68" spans="1:9">
      <c r="A68" s="7" t="s">
        <v>524</v>
      </c>
      <c r="B68" s="8"/>
      <c r="C68" s="20">
        <v>1</v>
      </c>
      <c r="D68" s="21">
        <v>1</v>
      </c>
      <c r="E68" s="21">
        <v>2</v>
      </c>
      <c r="F68" s="21">
        <v>1</v>
      </c>
      <c r="G68" s="21">
        <v>3</v>
      </c>
      <c r="H68" s="21">
        <v>2</v>
      </c>
      <c r="I68" s="22">
        <v>10</v>
      </c>
    </row>
    <row r="69" spans="1:9">
      <c r="A69" s="7" t="s">
        <v>434</v>
      </c>
      <c r="B69" s="7" t="s">
        <v>13</v>
      </c>
      <c r="C69" s="20"/>
      <c r="D69" s="21"/>
      <c r="E69" s="21"/>
      <c r="F69" s="21"/>
      <c r="G69" s="21">
        <v>1</v>
      </c>
      <c r="H69" s="21">
        <v>1</v>
      </c>
      <c r="I69" s="22">
        <v>2</v>
      </c>
    </row>
    <row r="70" spans="1:9">
      <c r="A70" s="10"/>
      <c r="B70" s="19" t="s">
        <v>14</v>
      </c>
      <c r="C70" s="23">
        <v>1</v>
      </c>
      <c r="D70" s="24">
        <v>1</v>
      </c>
      <c r="E70" s="24"/>
      <c r="F70" s="24"/>
      <c r="G70" s="24"/>
      <c r="H70" s="24"/>
      <c r="I70" s="25">
        <v>2</v>
      </c>
    </row>
    <row r="71" spans="1:9">
      <c r="A71" s="10"/>
      <c r="B71" s="19" t="s">
        <v>17</v>
      </c>
      <c r="C71" s="23">
        <v>1</v>
      </c>
      <c r="D71" s="24">
        <v>1</v>
      </c>
      <c r="E71" s="24">
        <v>1</v>
      </c>
      <c r="F71" s="24"/>
      <c r="G71" s="24"/>
      <c r="H71" s="24"/>
      <c r="I71" s="25">
        <v>3</v>
      </c>
    </row>
    <row r="72" spans="1:9">
      <c r="A72" s="10"/>
      <c r="B72" s="19" t="s">
        <v>0</v>
      </c>
      <c r="C72" s="23"/>
      <c r="D72" s="24"/>
      <c r="E72" s="24">
        <v>1</v>
      </c>
      <c r="F72" s="24">
        <v>1</v>
      </c>
      <c r="G72" s="24"/>
      <c r="H72" s="24">
        <v>1</v>
      </c>
      <c r="I72" s="25">
        <v>3</v>
      </c>
    </row>
    <row r="73" spans="1:9">
      <c r="A73" s="7" t="s">
        <v>520</v>
      </c>
      <c r="B73" s="8"/>
      <c r="C73" s="20">
        <v>2</v>
      </c>
      <c r="D73" s="21">
        <v>2</v>
      </c>
      <c r="E73" s="21">
        <v>2</v>
      </c>
      <c r="F73" s="21">
        <v>1</v>
      </c>
      <c r="G73" s="21">
        <v>1</v>
      </c>
      <c r="H73" s="21">
        <v>2</v>
      </c>
      <c r="I73" s="22">
        <v>10</v>
      </c>
    </row>
    <row r="74" spans="1:9">
      <c r="A74" s="7" t="s">
        <v>432</v>
      </c>
      <c r="B74" s="7" t="s">
        <v>13</v>
      </c>
      <c r="C74" s="20"/>
      <c r="D74" s="21"/>
      <c r="E74" s="21">
        <v>1</v>
      </c>
      <c r="F74" s="21">
        <v>1</v>
      </c>
      <c r="G74" s="21"/>
      <c r="H74" s="21"/>
      <c r="I74" s="22">
        <v>2</v>
      </c>
    </row>
    <row r="75" spans="1:9">
      <c r="A75" s="10"/>
      <c r="B75" s="19" t="s">
        <v>16</v>
      </c>
      <c r="C75" s="23">
        <v>1</v>
      </c>
      <c r="D75" s="24">
        <v>1</v>
      </c>
      <c r="E75" s="24"/>
      <c r="F75" s="24">
        <v>1</v>
      </c>
      <c r="G75" s="24"/>
      <c r="H75" s="24"/>
      <c r="I75" s="25">
        <v>3</v>
      </c>
    </row>
    <row r="76" spans="1:9">
      <c r="A76" s="10"/>
      <c r="B76" s="19" t="s">
        <v>17</v>
      </c>
      <c r="C76" s="23">
        <v>1</v>
      </c>
      <c r="D76" s="24">
        <v>1</v>
      </c>
      <c r="E76" s="24"/>
      <c r="F76" s="24">
        <v>1</v>
      </c>
      <c r="G76" s="24"/>
      <c r="H76" s="24"/>
      <c r="I76" s="25">
        <v>3</v>
      </c>
    </row>
    <row r="77" spans="1:9">
      <c r="A77" s="10"/>
      <c r="B77" s="19" t="s">
        <v>0</v>
      </c>
      <c r="C77" s="23"/>
      <c r="D77" s="24">
        <v>1</v>
      </c>
      <c r="E77" s="24">
        <v>1</v>
      </c>
      <c r="F77" s="24"/>
      <c r="G77" s="24"/>
      <c r="H77" s="24"/>
      <c r="I77" s="25">
        <v>2</v>
      </c>
    </row>
    <row r="78" spans="1:9">
      <c r="A78" s="7" t="s">
        <v>518</v>
      </c>
      <c r="B78" s="8"/>
      <c r="C78" s="20">
        <v>2</v>
      </c>
      <c r="D78" s="21">
        <v>3</v>
      </c>
      <c r="E78" s="21">
        <v>2</v>
      </c>
      <c r="F78" s="21">
        <v>3</v>
      </c>
      <c r="G78" s="21"/>
      <c r="H78" s="21"/>
      <c r="I78" s="22">
        <v>10</v>
      </c>
    </row>
    <row r="79" spans="1:9">
      <c r="A79" s="7" t="s">
        <v>166</v>
      </c>
      <c r="B79" s="7" t="s">
        <v>13</v>
      </c>
      <c r="C79" s="20"/>
      <c r="D79" s="21"/>
      <c r="E79" s="21"/>
      <c r="F79" s="21">
        <v>1</v>
      </c>
      <c r="G79" s="21">
        <v>1</v>
      </c>
      <c r="H79" s="21"/>
      <c r="I79" s="22">
        <v>2</v>
      </c>
    </row>
    <row r="80" spans="1:9">
      <c r="A80" s="10"/>
      <c r="B80" s="19" t="s">
        <v>14</v>
      </c>
      <c r="C80" s="23"/>
      <c r="D80" s="24">
        <v>1</v>
      </c>
      <c r="E80" s="24">
        <v>1</v>
      </c>
      <c r="F80" s="24"/>
      <c r="G80" s="24"/>
      <c r="H80" s="24"/>
      <c r="I80" s="25">
        <v>2</v>
      </c>
    </row>
    <row r="81" spans="1:9">
      <c r="A81" s="10"/>
      <c r="B81" s="19" t="s">
        <v>15</v>
      </c>
      <c r="C81" s="23"/>
      <c r="D81" s="24">
        <v>1</v>
      </c>
      <c r="E81" s="24"/>
      <c r="F81" s="24"/>
      <c r="G81" s="24"/>
      <c r="H81" s="24"/>
      <c r="I81" s="25">
        <v>1</v>
      </c>
    </row>
    <row r="82" spans="1:9">
      <c r="A82" s="10"/>
      <c r="B82" s="19" t="s">
        <v>16</v>
      </c>
      <c r="C82" s="23">
        <v>1</v>
      </c>
      <c r="D82" s="24">
        <v>1</v>
      </c>
      <c r="E82" s="24"/>
      <c r="F82" s="24"/>
      <c r="G82" s="24"/>
      <c r="H82" s="24">
        <v>1</v>
      </c>
      <c r="I82" s="25">
        <v>3</v>
      </c>
    </row>
    <row r="83" spans="1:9">
      <c r="A83" s="10"/>
      <c r="B83" s="19" t="s">
        <v>17</v>
      </c>
      <c r="C83" s="23"/>
      <c r="D83" s="24">
        <v>1</v>
      </c>
      <c r="E83" s="24"/>
      <c r="F83" s="24"/>
      <c r="G83" s="24">
        <v>1</v>
      </c>
      <c r="H83" s="24">
        <v>1</v>
      </c>
      <c r="I83" s="25">
        <v>3</v>
      </c>
    </row>
    <row r="84" spans="1:9">
      <c r="A84" s="10"/>
      <c r="B84" s="19" t="s">
        <v>0</v>
      </c>
      <c r="C84" s="23"/>
      <c r="D84" s="24"/>
      <c r="E84" s="24"/>
      <c r="F84" s="24">
        <v>1</v>
      </c>
      <c r="G84" s="24"/>
      <c r="H84" s="24"/>
      <c r="I84" s="25">
        <v>1</v>
      </c>
    </row>
    <row r="85" spans="1:9">
      <c r="A85" s="7" t="s">
        <v>489</v>
      </c>
      <c r="B85" s="8"/>
      <c r="C85" s="20">
        <v>1</v>
      </c>
      <c r="D85" s="21">
        <v>4</v>
      </c>
      <c r="E85" s="21">
        <v>1</v>
      </c>
      <c r="F85" s="21">
        <v>2</v>
      </c>
      <c r="G85" s="21">
        <v>2</v>
      </c>
      <c r="H85" s="21">
        <v>2</v>
      </c>
      <c r="I85" s="22">
        <v>12</v>
      </c>
    </row>
    <row r="86" spans="1:9">
      <c r="A86" s="7" t="s">
        <v>167</v>
      </c>
      <c r="B86" s="7" t="s">
        <v>13</v>
      </c>
      <c r="C86" s="20"/>
      <c r="D86" s="21"/>
      <c r="E86" s="21">
        <v>1</v>
      </c>
      <c r="F86" s="21"/>
      <c r="G86" s="21"/>
      <c r="H86" s="21"/>
      <c r="I86" s="22">
        <v>1</v>
      </c>
    </row>
    <row r="87" spans="1:9">
      <c r="A87" s="10"/>
      <c r="B87" s="19" t="s">
        <v>14</v>
      </c>
      <c r="C87" s="23">
        <v>1</v>
      </c>
      <c r="D87" s="24">
        <v>1</v>
      </c>
      <c r="E87" s="24">
        <v>1</v>
      </c>
      <c r="F87" s="24">
        <v>1</v>
      </c>
      <c r="G87" s="24"/>
      <c r="H87" s="24"/>
      <c r="I87" s="25">
        <v>4</v>
      </c>
    </row>
    <row r="88" spans="1:9">
      <c r="A88" s="10"/>
      <c r="B88" s="19" t="s">
        <v>15</v>
      </c>
      <c r="C88" s="23"/>
      <c r="D88" s="24"/>
      <c r="E88" s="24">
        <v>1</v>
      </c>
      <c r="F88" s="24"/>
      <c r="G88" s="24">
        <v>1</v>
      </c>
      <c r="H88" s="24">
        <v>1</v>
      </c>
      <c r="I88" s="25">
        <v>3</v>
      </c>
    </row>
    <row r="89" spans="1:9">
      <c r="A89" s="10"/>
      <c r="B89" s="19" t="s">
        <v>16</v>
      </c>
      <c r="C89" s="23"/>
      <c r="D89" s="24"/>
      <c r="E89" s="24">
        <v>1</v>
      </c>
      <c r="F89" s="24"/>
      <c r="G89" s="24">
        <v>1</v>
      </c>
      <c r="H89" s="24"/>
      <c r="I89" s="25">
        <v>2</v>
      </c>
    </row>
    <row r="90" spans="1:9">
      <c r="A90" s="10"/>
      <c r="B90" s="19" t="s">
        <v>17</v>
      </c>
      <c r="C90" s="23"/>
      <c r="D90" s="24"/>
      <c r="E90" s="24">
        <v>1</v>
      </c>
      <c r="F90" s="24"/>
      <c r="G90" s="24">
        <v>1</v>
      </c>
      <c r="H90" s="24"/>
      <c r="I90" s="25">
        <v>2</v>
      </c>
    </row>
    <row r="91" spans="1:9">
      <c r="A91" s="10"/>
      <c r="B91" s="19" t="s">
        <v>0</v>
      </c>
      <c r="C91" s="23"/>
      <c r="D91" s="24"/>
      <c r="E91" s="24"/>
      <c r="F91" s="24"/>
      <c r="G91" s="24"/>
      <c r="H91" s="24">
        <v>1</v>
      </c>
      <c r="I91" s="25">
        <v>1</v>
      </c>
    </row>
    <row r="92" spans="1:9">
      <c r="A92" s="7" t="s">
        <v>490</v>
      </c>
      <c r="B92" s="8"/>
      <c r="C92" s="20">
        <v>1</v>
      </c>
      <c r="D92" s="21">
        <v>1</v>
      </c>
      <c r="E92" s="21">
        <v>5</v>
      </c>
      <c r="F92" s="21">
        <v>1</v>
      </c>
      <c r="G92" s="21">
        <v>3</v>
      </c>
      <c r="H92" s="21">
        <v>2</v>
      </c>
      <c r="I92" s="22">
        <v>13</v>
      </c>
    </row>
    <row r="93" spans="1:9">
      <c r="A93" s="7" t="s">
        <v>168</v>
      </c>
      <c r="B93" s="7" t="s">
        <v>13</v>
      </c>
      <c r="C93" s="20"/>
      <c r="D93" s="21"/>
      <c r="E93" s="21">
        <v>1</v>
      </c>
      <c r="F93" s="21"/>
      <c r="G93" s="21"/>
      <c r="H93" s="21">
        <v>1</v>
      </c>
      <c r="I93" s="22">
        <v>2</v>
      </c>
    </row>
    <row r="94" spans="1:9">
      <c r="A94" s="10"/>
      <c r="B94" s="19" t="s">
        <v>15</v>
      </c>
      <c r="C94" s="23"/>
      <c r="D94" s="24"/>
      <c r="E94" s="24">
        <v>1</v>
      </c>
      <c r="F94" s="24">
        <v>1</v>
      </c>
      <c r="G94" s="24">
        <v>1</v>
      </c>
      <c r="H94" s="24"/>
      <c r="I94" s="25">
        <v>3</v>
      </c>
    </row>
    <row r="95" spans="1:9">
      <c r="A95" s="10"/>
      <c r="B95" s="19" t="s">
        <v>16</v>
      </c>
      <c r="C95" s="23"/>
      <c r="D95" s="24"/>
      <c r="E95" s="24"/>
      <c r="F95" s="24">
        <v>1</v>
      </c>
      <c r="G95" s="24">
        <v>1</v>
      </c>
      <c r="H95" s="24">
        <v>1</v>
      </c>
      <c r="I95" s="25">
        <v>3</v>
      </c>
    </row>
    <row r="96" spans="1:9">
      <c r="A96" s="10"/>
      <c r="B96" s="19" t="s">
        <v>17</v>
      </c>
      <c r="C96" s="23">
        <v>1</v>
      </c>
      <c r="D96" s="24">
        <v>1</v>
      </c>
      <c r="E96" s="24"/>
      <c r="F96" s="24">
        <v>1</v>
      </c>
      <c r="G96" s="24">
        <v>1</v>
      </c>
      <c r="H96" s="24"/>
      <c r="I96" s="25">
        <v>4</v>
      </c>
    </row>
    <row r="97" spans="1:9">
      <c r="A97" s="10"/>
      <c r="B97" s="19" t="s">
        <v>0</v>
      </c>
      <c r="C97" s="23">
        <v>1</v>
      </c>
      <c r="D97" s="24"/>
      <c r="E97" s="24"/>
      <c r="F97" s="24"/>
      <c r="G97" s="24"/>
      <c r="H97" s="24"/>
      <c r="I97" s="25">
        <v>1</v>
      </c>
    </row>
    <row r="98" spans="1:9">
      <c r="A98" s="7" t="s">
        <v>491</v>
      </c>
      <c r="B98" s="8"/>
      <c r="C98" s="20">
        <v>2</v>
      </c>
      <c r="D98" s="21">
        <v>1</v>
      </c>
      <c r="E98" s="21">
        <v>2</v>
      </c>
      <c r="F98" s="21">
        <v>3</v>
      </c>
      <c r="G98" s="21">
        <v>3</v>
      </c>
      <c r="H98" s="21">
        <v>2</v>
      </c>
      <c r="I98" s="22">
        <v>13</v>
      </c>
    </row>
    <row r="99" spans="1:9">
      <c r="A99" s="7" t="s">
        <v>169</v>
      </c>
      <c r="B99" s="7" t="s">
        <v>14</v>
      </c>
      <c r="C99" s="20">
        <v>1</v>
      </c>
      <c r="D99" s="21"/>
      <c r="E99" s="21">
        <v>1</v>
      </c>
      <c r="F99" s="21"/>
      <c r="G99" s="21">
        <v>1</v>
      </c>
      <c r="H99" s="21">
        <v>1</v>
      </c>
      <c r="I99" s="22">
        <v>4</v>
      </c>
    </row>
    <row r="100" spans="1:9">
      <c r="A100" s="10"/>
      <c r="B100" s="19" t="s">
        <v>15</v>
      </c>
      <c r="C100" s="23"/>
      <c r="D100" s="24"/>
      <c r="E100" s="24"/>
      <c r="F100" s="24">
        <v>1</v>
      </c>
      <c r="G100" s="24"/>
      <c r="H100" s="24">
        <v>1</v>
      </c>
      <c r="I100" s="25">
        <v>2</v>
      </c>
    </row>
    <row r="101" spans="1:9">
      <c r="A101" s="10"/>
      <c r="B101" s="19" t="s">
        <v>16</v>
      </c>
      <c r="C101" s="23"/>
      <c r="D101" s="24"/>
      <c r="E101" s="24"/>
      <c r="F101" s="24"/>
      <c r="G101" s="24">
        <v>1</v>
      </c>
      <c r="H101" s="24">
        <v>1</v>
      </c>
      <c r="I101" s="25">
        <v>2</v>
      </c>
    </row>
    <row r="102" spans="1:9">
      <c r="A102" s="10"/>
      <c r="B102" s="19" t="s">
        <v>17</v>
      </c>
      <c r="C102" s="23"/>
      <c r="D102" s="24"/>
      <c r="E102" s="24"/>
      <c r="F102" s="24"/>
      <c r="G102" s="24"/>
      <c r="H102" s="24">
        <v>1</v>
      </c>
      <c r="I102" s="25">
        <v>1</v>
      </c>
    </row>
    <row r="103" spans="1:9">
      <c r="A103" s="10"/>
      <c r="B103" s="19" t="s">
        <v>0</v>
      </c>
      <c r="C103" s="23"/>
      <c r="D103" s="24">
        <v>1</v>
      </c>
      <c r="E103" s="24">
        <v>1</v>
      </c>
      <c r="F103" s="24">
        <v>1</v>
      </c>
      <c r="G103" s="24"/>
      <c r="H103" s="24"/>
      <c r="I103" s="25">
        <v>3</v>
      </c>
    </row>
    <row r="104" spans="1:9">
      <c r="A104" s="7" t="s">
        <v>492</v>
      </c>
      <c r="B104" s="8"/>
      <c r="C104" s="20">
        <v>1</v>
      </c>
      <c r="D104" s="21">
        <v>1</v>
      </c>
      <c r="E104" s="21">
        <v>2</v>
      </c>
      <c r="F104" s="21">
        <v>2</v>
      </c>
      <c r="G104" s="21">
        <v>2</v>
      </c>
      <c r="H104" s="21">
        <v>4</v>
      </c>
      <c r="I104" s="22">
        <v>12</v>
      </c>
    </row>
    <row r="105" spans="1:9">
      <c r="A105" s="7" t="s">
        <v>243</v>
      </c>
      <c r="B105" s="7" t="s">
        <v>13</v>
      </c>
      <c r="C105" s="20">
        <v>1</v>
      </c>
      <c r="D105" s="21">
        <v>1</v>
      </c>
      <c r="E105" s="21">
        <v>1</v>
      </c>
      <c r="F105" s="21">
        <v>1</v>
      </c>
      <c r="G105" s="21"/>
      <c r="H105" s="21"/>
      <c r="I105" s="22">
        <v>4</v>
      </c>
    </row>
    <row r="106" spans="1:9">
      <c r="A106" s="10"/>
      <c r="B106" s="19" t="s">
        <v>14</v>
      </c>
      <c r="C106" s="23"/>
      <c r="D106" s="24">
        <v>1</v>
      </c>
      <c r="E106" s="24">
        <v>1</v>
      </c>
      <c r="F106" s="24"/>
      <c r="G106" s="24"/>
      <c r="H106" s="24"/>
      <c r="I106" s="25">
        <v>2</v>
      </c>
    </row>
    <row r="107" spans="1:9">
      <c r="A107" s="10"/>
      <c r="B107" s="19" t="s">
        <v>17</v>
      </c>
      <c r="C107" s="23"/>
      <c r="D107" s="24"/>
      <c r="E107" s="24">
        <v>1</v>
      </c>
      <c r="F107" s="24">
        <v>1</v>
      </c>
      <c r="G107" s="24"/>
      <c r="H107" s="24">
        <v>1</v>
      </c>
      <c r="I107" s="25">
        <v>3</v>
      </c>
    </row>
    <row r="108" spans="1:9">
      <c r="A108" s="10"/>
      <c r="B108" s="19" t="s">
        <v>0</v>
      </c>
      <c r="C108" s="23"/>
      <c r="D108" s="24"/>
      <c r="E108" s="24"/>
      <c r="F108" s="24"/>
      <c r="G108" s="24">
        <v>1</v>
      </c>
      <c r="H108" s="24"/>
      <c r="I108" s="25">
        <v>1</v>
      </c>
    </row>
    <row r="109" spans="1:9">
      <c r="A109" s="7" t="s">
        <v>493</v>
      </c>
      <c r="B109" s="8"/>
      <c r="C109" s="20">
        <v>1</v>
      </c>
      <c r="D109" s="21">
        <v>2</v>
      </c>
      <c r="E109" s="21">
        <v>3</v>
      </c>
      <c r="F109" s="21">
        <v>2</v>
      </c>
      <c r="G109" s="21">
        <v>1</v>
      </c>
      <c r="H109" s="21">
        <v>1</v>
      </c>
      <c r="I109" s="22">
        <v>10</v>
      </c>
    </row>
    <row r="110" spans="1:9">
      <c r="A110" s="7" t="s">
        <v>242</v>
      </c>
      <c r="B110" s="7" t="s">
        <v>13</v>
      </c>
      <c r="C110" s="20"/>
      <c r="D110" s="21"/>
      <c r="E110" s="21"/>
      <c r="F110" s="21"/>
      <c r="G110" s="21">
        <v>1</v>
      </c>
      <c r="H110" s="21"/>
      <c r="I110" s="22">
        <v>1</v>
      </c>
    </row>
    <row r="111" spans="1:9">
      <c r="A111" s="10"/>
      <c r="B111" s="19" t="s">
        <v>14</v>
      </c>
      <c r="C111" s="23"/>
      <c r="D111" s="24"/>
      <c r="E111" s="24">
        <v>1</v>
      </c>
      <c r="F111" s="24">
        <v>1</v>
      </c>
      <c r="G111" s="24">
        <v>1</v>
      </c>
      <c r="H111" s="24">
        <v>1</v>
      </c>
      <c r="I111" s="25">
        <v>4</v>
      </c>
    </row>
    <row r="112" spans="1:9">
      <c r="A112" s="10"/>
      <c r="B112" s="19" t="s">
        <v>15</v>
      </c>
      <c r="C112" s="23"/>
      <c r="D112" s="24"/>
      <c r="E112" s="24">
        <v>1</v>
      </c>
      <c r="F112" s="24"/>
      <c r="G112" s="24"/>
      <c r="H112" s="24"/>
      <c r="I112" s="25">
        <v>1</v>
      </c>
    </row>
    <row r="113" spans="1:9">
      <c r="A113" s="10"/>
      <c r="B113" s="19" t="s">
        <v>16</v>
      </c>
      <c r="C113" s="23"/>
      <c r="D113" s="24"/>
      <c r="E113" s="24"/>
      <c r="F113" s="24"/>
      <c r="G113" s="24">
        <v>1</v>
      </c>
      <c r="H113" s="24"/>
      <c r="I113" s="25">
        <v>1</v>
      </c>
    </row>
    <row r="114" spans="1:9">
      <c r="A114" s="10"/>
      <c r="B114" s="19" t="s">
        <v>17</v>
      </c>
      <c r="C114" s="23"/>
      <c r="D114" s="24"/>
      <c r="E114" s="24">
        <v>1</v>
      </c>
      <c r="F114" s="24"/>
      <c r="G114" s="24">
        <v>1</v>
      </c>
      <c r="H114" s="24"/>
      <c r="I114" s="25">
        <v>2</v>
      </c>
    </row>
    <row r="115" spans="1:9">
      <c r="A115" s="10"/>
      <c r="B115" s="19" t="s">
        <v>0</v>
      </c>
      <c r="C115" s="23"/>
      <c r="D115" s="24"/>
      <c r="E115" s="24">
        <v>1</v>
      </c>
      <c r="F115" s="24">
        <v>1</v>
      </c>
      <c r="G115" s="24"/>
      <c r="H115" s="24">
        <v>1</v>
      </c>
      <c r="I115" s="25">
        <v>3</v>
      </c>
    </row>
    <row r="116" spans="1:9">
      <c r="A116" s="7" t="s">
        <v>494</v>
      </c>
      <c r="B116" s="8"/>
      <c r="C116" s="20"/>
      <c r="D116" s="21"/>
      <c r="E116" s="21">
        <v>4</v>
      </c>
      <c r="F116" s="21">
        <v>2</v>
      </c>
      <c r="G116" s="21">
        <v>4</v>
      </c>
      <c r="H116" s="21">
        <v>2</v>
      </c>
      <c r="I116" s="22">
        <v>12</v>
      </c>
    </row>
    <row r="117" spans="1:9">
      <c r="A117" s="7" t="s">
        <v>116</v>
      </c>
      <c r="B117" s="7" t="s">
        <v>13</v>
      </c>
      <c r="C117" s="20"/>
      <c r="D117" s="21"/>
      <c r="E117" s="21"/>
      <c r="F117" s="21">
        <v>1</v>
      </c>
      <c r="G117" s="21"/>
      <c r="H117" s="21"/>
      <c r="I117" s="22">
        <v>1</v>
      </c>
    </row>
    <row r="118" spans="1:9">
      <c r="A118" s="10"/>
      <c r="B118" s="19" t="s">
        <v>14</v>
      </c>
      <c r="C118" s="23"/>
      <c r="D118" s="24"/>
      <c r="E118" s="24"/>
      <c r="F118" s="24">
        <v>1</v>
      </c>
      <c r="G118" s="24"/>
      <c r="H118" s="24"/>
      <c r="I118" s="25">
        <v>1</v>
      </c>
    </row>
    <row r="119" spans="1:9">
      <c r="A119" s="10"/>
      <c r="B119" s="19" t="s">
        <v>15</v>
      </c>
      <c r="C119" s="23"/>
      <c r="D119" s="24">
        <v>1</v>
      </c>
      <c r="E119" s="24"/>
      <c r="F119" s="24"/>
      <c r="G119" s="24">
        <v>1</v>
      </c>
      <c r="H119" s="24">
        <v>1</v>
      </c>
      <c r="I119" s="25">
        <v>3</v>
      </c>
    </row>
    <row r="120" spans="1:9">
      <c r="A120" s="10"/>
      <c r="B120" s="19" t="s">
        <v>16</v>
      </c>
      <c r="C120" s="23"/>
      <c r="D120" s="24"/>
      <c r="E120" s="24"/>
      <c r="F120" s="24">
        <v>2</v>
      </c>
      <c r="G120" s="24">
        <v>1</v>
      </c>
      <c r="H120" s="24">
        <v>1</v>
      </c>
      <c r="I120" s="25">
        <v>4</v>
      </c>
    </row>
    <row r="121" spans="1:9">
      <c r="A121" s="10"/>
      <c r="B121" s="19" t="s">
        <v>17</v>
      </c>
      <c r="C121" s="23"/>
      <c r="D121" s="24"/>
      <c r="E121" s="24"/>
      <c r="F121" s="24"/>
      <c r="G121" s="24">
        <v>1</v>
      </c>
      <c r="H121" s="24"/>
      <c r="I121" s="25">
        <v>1</v>
      </c>
    </row>
    <row r="122" spans="1:9">
      <c r="A122" s="10"/>
      <c r="B122" s="19" t="s">
        <v>0</v>
      </c>
      <c r="C122" s="23"/>
      <c r="D122" s="24"/>
      <c r="E122" s="24"/>
      <c r="F122" s="24">
        <v>1</v>
      </c>
      <c r="G122" s="24">
        <v>1</v>
      </c>
      <c r="H122" s="24"/>
      <c r="I122" s="25">
        <v>2</v>
      </c>
    </row>
    <row r="123" spans="1:9">
      <c r="A123" s="7" t="s">
        <v>495</v>
      </c>
      <c r="B123" s="8"/>
      <c r="C123" s="20"/>
      <c r="D123" s="21">
        <v>1</v>
      </c>
      <c r="E123" s="21"/>
      <c r="F123" s="21">
        <v>5</v>
      </c>
      <c r="G123" s="21">
        <v>4</v>
      </c>
      <c r="H123" s="21">
        <v>2</v>
      </c>
      <c r="I123" s="22">
        <v>12</v>
      </c>
    </row>
    <row r="124" spans="1:9">
      <c r="A124" s="7" t="s">
        <v>200</v>
      </c>
      <c r="B124" s="7" t="s">
        <v>13</v>
      </c>
      <c r="C124" s="20"/>
      <c r="D124" s="21"/>
      <c r="E124" s="21"/>
      <c r="F124" s="21">
        <v>1</v>
      </c>
      <c r="G124" s="21">
        <v>1</v>
      </c>
      <c r="H124" s="21">
        <v>1</v>
      </c>
      <c r="I124" s="22">
        <v>3</v>
      </c>
    </row>
    <row r="125" spans="1:9">
      <c r="A125" s="10"/>
      <c r="B125" s="19" t="s">
        <v>14</v>
      </c>
      <c r="C125" s="23"/>
      <c r="D125" s="24">
        <v>1</v>
      </c>
      <c r="E125" s="24">
        <v>1</v>
      </c>
      <c r="F125" s="24">
        <v>1</v>
      </c>
      <c r="G125" s="24"/>
      <c r="H125" s="24"/>
      <c r="I125" s="25">
        <v>3</v>
      </c>
    </row>
    <row r="126" spans="1:9">
      <c r="A126" s="10"/>
      <c r="B126" s="19" t="s">
        <v>15</v>
      </c>
      <c r="C126" s="23"/>
      <c r="D126" s="24"/>
      <c r="E126" s="24">
        <v>1</v>
      </c>
      <c r="F126" s="24"/>
      <c r="G126" s="24"/>
      <c r="H126" s="24"/>
      <c r="I126" s="25">
        <v>1</v>
      </c>
    </row>
    <row r="127" spans="1:9">
      <c r="A127" s="10"/>
      <c r="B127" s="19" t="s">
        <v>17</v>
      </c>
      <c r="C127" s="23"/>
      <c r="D127" s="24"/>
      <c r="E127" s="24">
        <v>1</v>
      </c>
      <c r="F127" s="24">
        <v>1</v>
      </c>
      <c r="G127" s="24"/>
      <c r="H127" s="24"/>
      <c r="I127" s="25">
        <v>2</v>
      </c>
    </row>
    <row r="128" spans="1:9">
      <c r="A128" s="10"/>
      <c r="B128" s="19" t="s">
        <v>0</v>
      </c>
      <c r="C128" s="23">
        <v>1</v>
      </c>
      <c r="D128" s="24">
        <v>1</v>
      </c>
      <c r="E128" s="24">
        <v>1</v>
      </c>
      <c r="F128" s="24"/>
      <c r="G128" s="24"/>
      <c r="H128" s="24"/>
      <c r="I128" s="25">
        <v>3</v>
      </c>
    </row>
    <row r="129" spans="1:9">
      <c r="A129" s="7" t="s">
        <v>496</v>
      </c>
      <c r="B129" s="8"/>
      <c r="C129" s="20">
        <v>1</v>
      </c>
      <c r="D129" s="21">
        <v>2</v>
      </c>
      <c r="E129" s="21">
        <v>4</v>
      </c>
      <c r="F129" s="21">
        <v>3</v>
      </c>
      <c r="G129" s="21">
        <v>1</v>
      </c>
      <c r="H129" s="21">
        <v>1</v>
      </c>
      <c r="I129" s="22">
        <v>12</v>
      </c>
    </row>
    <row r="130" spans="1:9">
      <c r="A130" s="7" t="s">
        <v>164</v>
      </c>
      <c r="B130" s="7" t="s">
        <v>13</v>
      </c>
      <c r="C130" s="20"/>
      <c r="D130" s="21"/>
      <c r="E130" s="21"/>
      <c r="F130" s="21">
        <v>1</v>
      </c>
      <c r="G130" s="21"/>
      <c r="H130" s="21"/>
      <c r="I130" s="22">
        <v>1</v>
      </c>
    </row>
    <row r="131" spans="1:9">
      <c r="A131" s="10"/>
      <c r="B131" s="19" t="s">
        <v>14</v>
      </c>
      <c r="C131" s="23"/>
      <c r="D131" s="24"/>
      <c r="E131" s="24"/>
      <c r="F131" s="24"/>
      <c r="G131" s="24">
        <v>1</v>
      </c>
      <c r="H131" s="24"/>
      <c r="I131" s="25">
        <v>1</v>
      </c>
    </row>
    <row r="132" spans="1:9">
      <c r="A132" s="10"/>
      <c r="B132" s="19" t="s">
        <v>16</v>
      </c>
      <c r="C132" s="23">
        <v>1</v>
      </c>
      <c r="D132" s="24">
        <v>1</v>
      </c>
      <c r="E132" s="24">
        <v>1</v>
      </c>
      <c r="F132" s="24"/>
      <c r="G132" s="24"/>
      <c r="H132" s="24"/>
      <c r="I132" s="25">
        <v>3</v>
      </c>
    </row>
    <row r="133" spans="1:9">
      <c r="A133" s="10"/>
      <c r="B133" s="19" t="s">
        <v>17</v>
      </c>
      <c r="C133" s="23">
        <v>1</v>
      </c>
      <c r="D133" s="24">
        <v>1</v>
      </c>
      <c r="E133" s="24"/>
      <c r="F133" s="24"/>
      <c r="G133" s="24"/>
      <c r="H133" s="24">
        <v>1</v>
      </c>
      <c r="I133" s="25">
        <v>3</v>
      </c>
    </row>
    <row r="134" spans="1:9">
      <c r="A134" s="10"/>
      <c r="B134" s="19" t="s">
        <v>0</v>
      </c>
      <c r="C134" s="23"/>
      <c r="D134" s="24">
        <v>1</v>
      </c>
      <c r="E134" s="24">
        <v>2</v>
      </c>
      <c r="F134" s="24">
        <v>1</v>
      </c>
      <c r="G134" s="24"/>
      <c r="H134" s="24"/>
      <c r="I134" s="25">
        <v>4</v>
      </c>
    </row>
    <row r="135" spans="1:9">
      <c r="A135" s="7" t="s">
        <v>497</v>
      </c>
      <c r="B135" s="8"/>
      <c r="C135" s="20">
        <v>2</v>
      </c>
      <c r="D135" s="21">
        <v>3</v>
      </c>
      <c r="E135" s="21">
        <v>3</v>
      </c>
      <c r="F135" s="21">
        <v>2</v>
      </c>
      <c r="G135" s="21">
        <v>1</v>
      </c>
      <c r="H135" s="21">
        <v>1</v>
      </c>
      <c r="I135" s="22">
        <v>12</v>
      </c>
    </row>
    <row r="136" spans="1:9">
      <c r="A136" s="7" t="s">
        <v>433</v>
      </c>
      <c r="B136" s="7" t="s">
        <v>13</v>
      </c>
      <c r="C136" s="20"/>
      <c r="D136" s="21">
        <v>1</v>
      </c>
      <c r="E136" s="21">
        <v>1</v>
      </c>
      <c r="F136" s="21">
        <v>1</v>
      </c>
      <c r="G136" s="21"/>
      <c r="H136" s="21"/>
      <c r="I136" s="22">
        <v>3</v>
      </c>
    </row>
    <row r="137" spans="1:9">
      <c r="A137" s="10"/>
      <c r="B137" s="19" t="s">
        <v>14</v>
      </c>
      <c r="C137" s="23">
        <v>1</v>
      </c>
      <c r="D137" s="24"/>
      <c r="E137" s="24"/>
      <c r="F137" s="24"/>
      <c r="G137" s="24">
        <v>1</v>
      </c>
      <c r="H137" s="24">
        <v>1</v>
      </c>
      <c r="I137" s="25">
        <v>3</v>
      </c>
    </row>
    <row r="138" spans="1:9">
      <c r="A138" s="10"/>
      <c r="B138" s="19" t="s">
        <v>15</v>
      </c>
      <c r="C138" s="23"/>
      <c r="D138" s="24">
        <v>1</v>
      </c>
      <c r="E138" s="24"/>
      <c r="F138" s="24"/>
      <c r="G138" s="24"/>
      <c r="H138" s="24"/>
      <c r="I138" s="25">
        <v>1</v>
      </c>
    </row>
    <row r="139" spans="1:9">
      <c r="A139" s="10"/>
      <c r="B139" s="19" t="s">
        <v>16</v>
      </c>
      <c r="C139" s="23"/>
      <c r="D139" s="24"/>
      <c r="E139" s="24"/>
      <c r="F139" s="24"/>
      <c r="G139" s="24">
        <v>1</v>
      </c>
      <c r="H139" s="24"/>
      <c r="I139" s="25">
        <v>1</v>
      </c>
    </row>
    <row r="140" spans="1:9">
      <c r="A140" s="10"/>
      <c r="B140" s="19" t="s">
        <v>17</v>
      </c>
      <c r="C140" s="23">
        <v>1</v>
      </c>
      <c r="D140" s="24">
        <v>1</v>
      </c>
      <c r="E140" s="24"/>
      <c r="F140" s="24"/>
      <c r="G140" s="24"/>
      <c r="H140" s="24"/>
      <c r="I140" s="25">
        <v>2</v>
      </c>
    </row>
    <row r="141" spans="1:9">
      <c r="A141" s="10"/>
      <c r="B141" s="19" t="s">
        <v>0</v>
      </c>
      <c r="C141" s="23"/>
      <c r="D141" s="24">
        <v>1</v>
      </c>
      <c r="E141" s="24"/>
      <c r="F141" s="24">
        <v>1</v>
      </c>
      <c r="G141" s="24"/>
      <c r="H141" s="24"/>
      <c r="I141" s="25">
        <v>2</v>
      </c>
    </row>
    <row r="142" spans="1:9">
      <c r="A142" s="7" t="s">
        <v>519</v>
      </c>
      <c r="B142" s="8"/>
      <c r="C142" s="20">
        <v>2</v>
      </c>
      <c r="D142" s="21">
        <v>4</v>
      </c>
      <c r="E142" s="21">
        <v>1</v>
      </c>
      <c r="F142" s="21">
        <v>2</v>
      </c>
      <c r="G142" s="21">
        <v>2</v>
      </c>
      <c r="H142" s="21">
        <v>1</v>
      </c>
      <c r="I142" s="22">
        <v>12</v>
      </c>
    </row>
    <row r="143" spans="1:9">
      <c r="A143" s="7" t="s">
        <v>435</v>
      </c>
      <c r="B143" s="7" t="s">
        <v>14</v>
      </c>
      <c r="C143" s="20"/>
      <c r="D143" s="21">
        <v>1</v>
      </c>
      <c r="E143" s="21">
        <v>1</v>
      </c>
      <c r="F143" s="21">
        <v>1</v>
      </c>
      <c r="G143" s="21"/>
      <c r="H143" s="21"/>
      <c r="I143" s="22">
        <v>3</v>
      </c>
    </row>
    <row r="144" spans="1:9">
      <c r="A144" s="10"/>
      <c r="B144" s="19" t="s">
        <v>15</v>
      </c>
      <c r="C144" s="23"/>
      <c r="D144" s="24"/>
      <c r="E144" s="24">
        <v>1</v>
      </c>
      <c r="F144" s="24"/>
      <c r="G144" s="24"/>
      <c r="H144" s="24"/>
      <c r="I144" s="25">
        <v>1</v>
      </c>
    </row>
    <row r="145" spans="1:9">
      <c r="A145" s="10"/>
      <c r="B145" s="19" t="s">
        <v>16</v>
      </c>
      <c r="C145" s="23">
        <v>1</v>
      </c>
      <c r="D145" s="24"/>
      <c r="E145" s="24"/>
      <c r="F145" s="24">
        <v>1</v>
      </c>
      <c r="G145" s="24"/>
      <c r="H145" s="24"/>
      <c r="I145" s="25">
        <v>2</v>
      </c>
    </row>
    <row r="146" spans="1:9">
      <c r="A146" s="10"/>
      <c r="B146" s="19" t="s">
        <v>17</v>
      </c>
      <c r="C146" s="23"/>
      <c r="D146" s="24"/>
      <c r="E146" s="24"/>
      <c r="F146" s="24">
        <v>1</v>
      </c>
      <c r="G146" s="24">
        <v>1</v>
      </c>
      <c r="H146" s="24"/>
      <c r="I146" s="25">
        <v>2</v>
      </c>
    </row>
    <row r="147" spans="1:9">
      <c r="A147" s="10"/>
      <c r="B147" s="19" t="s">
        <v>0</v>
      </c>
      <c r="C147" s="23">
        <v>1</v>
      </c>
      <c r="D147" s="24">
        <v>1</v>
      </c>
      <c r="E147" s="24"/>
      <c r="F147" s="24"/>
      <c r="G147" s="24">
        <v>2</v>
      </c>
      <c r="H147" s="24"/>
      <c r="I147" s="25">
        <v>4</v>
      </c>
    </row>
    <row r="148" spans="1:9">
      <c r="A148" s="7" t="s">
        <v>521</v>
      </c>
      <c r="B148" s="8"/>
      <c r="C148" s="20">
        <v>2</v>
      </c>
      <c r="D148" s="21">
        <v>2</v>
      </c>
      <c r="E148" s="21">
        <v>2</v>
      </c>
      <c r="F148" s="21">
        <v>3</v>
      </c>
      <c r="G148" s="21">
        <v>3</v>
      </c>
      <c r="H148" s="21"/>
      <c r="I148" s="22">
        <v>12</v>
      </c>
    </row>
    <row r="149" spans="1:9">
      <c r="A149" s="7" t="s">
        <v>437</v>
      </c>
      <c r="B149" s="7" t="s">
        <v>13</v>
      </c>
      <c r="C149" s="20">
        <v>1</v>
      </c>
      <c r="D149" s="21">
        <v>1</v>
      </c>
      <c r="E149" s="21"/>
      <c r="F149" s="21"/>
      <c r="G149" s="21"/>
      <c r="H149" s="21"/>
      <c r="I149" s="22">
        <v>2</v>
      </c>
    </row>
    <row r="150" spans="1:9">
      <c r="A150" s="10"/>
      <c r="B150" s="19" t="s">
        <v>14</v>
      </c>
      <c r="C150" s="23"/>
      <c r="D150" s="24"/>
      <c r="E150" s="24"/>
      <c r="F150" s="24"/>
      <c r="G150" s="24">
        <v>1</v>
      </c>
      <c r="H150" s="24"/>
      <c r="I150" s="25">
        <v>1</v>
      </c>
    </row>
    <row r="151" spans="1:9">
      <c r="A151" s="10"/>
      <c r="B151" s="19" t="s">
        <v>15</v>
      </c>
      <c r="C151" s="23"/>
      <c r="D151" s="24"/>
      <c r="E151" s="24">
        <v>1</v>
      </c>
      <c r="F151" s="24">
        <v>1</v>
      </c>
      <c r="G151" s="24">
        <v>2</v>
      </c>
      <c r="H151" s="24"/>
      <c r="I151" s="25">
        <v>4</v>
      </c>
    </row>
    <row r="152" spans="1:9">
      <c r="A152" s="10"/>
      <c r="B152" s="19" t="s">
        <v>16</v>
      </c>
      <c r="C152" s="23"/>
      <c r="D152" s="24"/>
      <c r="E152" s="24"/>
      <c r="F152" s="24"/>
      <c r="G152" s="24">
        <v>1</v>
      </c>
      <c r="H152" s="24"/>
      <c r="I152" s="25">
        <v>1</v>
      </c>
    </row>
    <row r="153" spans="1:9">
      <c r="A153" s="10"/>
      <c r="B153" s="19" t="s">
        <v>17</v>
      </c>
      <c r="C153" s="23">
        <v>1</v>
      </c>
      <c r="D153" s="24"/>
      <c r="E153" s="24"/>
      <c r="F153" s="24">
        <v>1</v>
      </c>
      <c r="G153" s="24">
        <v>1</v>
      </c>
      <c r="H153" s="24"/>
      <c r="I153" s="25">
        <v>3</v>
      </c>
    </row>
    <row r="154" spans="1:9">
      <c r="A154" s="10"/>
      <c r="B154" s="19" t="s">
        <v>0</v>
      </c>
      <c r="C154" s="23"/>
      <c r="D154" s="24"/>
      <c r="E154" s="24"/>
      <c r="F154" s="24"/>
      <c r="G154" s="24">
        <v>1</v>
      </c>
      <c r="H154" s="24"/>
      <c r="I154" s="25">
        <v>1</v>
      </c>
    </row>
    <row r="155" spans="1:9">
      <c r="A155" s="7" t="s">
        <v>523</v>
      </c>
      <c r="B155" s="8"/>
      <c r="C155" s="20">
        <v>2</v>
      </c>
      <c r="D155" s="21">
        <v>1</v>
      </c>
      <c r="E155" s="21">
        <v>1</v>
      </c>
      <c r="F155" s="21">
        <v>2</v>
      </c>
      <c r="G155" s="21">
        <v>6</v>
      </c>
      <c r="H155" s="21"/>
      <c r="I155" s="22">
        <v>12</v>
      </c>
    </row>
    <row r="156" spans="1:9">
      <c r="A156" s="7" t="s">
        <v>436</v>
      </c>
      <c r="B156" s="7" t="s">
        <v>14</v>
      </c>
      <c r="C156" s="20"/>
      <c r="D156" s="21"/>
      <c r="E156" s="21">
        <v>1</v>
      </c>
      <c r="F156" s="21"/>
      <c r="G156" s="21"/>
      <c r="H156" s="21"/>
      <c r="I156" s="22">
        <v>1</v>
      </c>
    </row>
    <row r="157" spans="1:9">
      <c r="A157" s="10"/>
      <c r="B157" s="19" t="s">
        <v>15</v>
      </c>
      <c r="C157" s="23"/>
      <c r="D157" s="24"/>
      <c r="E157" s="24"/>
      <c r="F157" s="24">
        <v>1</v>
      </c>
      <c r="G157" s="24"/>
      <c r="H157" s="24"/>
      <c r="I157" s="25">
        <v>1</v>
      </c>
    </row>
    <row r="158" spans="1:9">
      <c r="A158" s="10"/>
      <c r="B158" s="19" t="s">
        <v>16</v>
      </c>
      <c r="C158" s="23"/>
      <c r="D158" s="24">
        <v>1</v>
      </c>
      <c r="E158" s="24">
        <v>1</v>
      </c>
      <c r="F158" s="24">
        <v>1</v>
      </c>
      <c r="G158" s="24"/>
      <c r="H158" s="24"/>
      <c r="I158" s="25">
        <v>3</v>
      </c>
    </row>
    <row r="159" spans="1:9">
      <c r="A159" s="10"/>
      <c r="B159" s="19" t="s">
        <v>17</v>
      </c>
      <c r="C159" s="23">
        <v>1</v>
      </c>
      <c r="D159" s="24">
        <v>1</v>
      </c>
      <c r="E159" s="24"/>
      <c r="F159" s="24"/>
      <c r="G159" s="24"/>
      <c r="H159" s="24">
        <v>1</v>
      </c>
      <c r="I159" s="25">
        <v>3</v>
      </c>
    </row>
    <row r="160" spans="1:9">
      <c r="A160" s="10"/>
      <c r="B160" s="19" t="s">
        <v>0</v>
      </c>
      <c r="C160" s="23"/>
      <c r="D160" s="24"/>
      <c r="E160" s="24"/>
      <c r="F160" s="24"/>
      <c r="G160" s="24">
        <v>1</v>
      </c>
      <c r="H160" s="24">
        <v>1</v>
      </c>
      <c r="I160" s="25">
        <v>2</v>
      </c>
    </row>
    <row r="161" spans="1:9">
      <c r="A161" s="7" t="s">
        <v>522</v>
      </c>
      <c r="B161" s="8"/>
      <c r="C161" s="20">
        <v>1</v>
      </c>
      <c r="D161" s="21">
        <v>2</v>
      </c>
      <c r="E161" s="21">
        <v>2</v>
      </c>
      <c r="F161" s="21">
        <v>2</v>
      </c>
      <c r="G161" s="21">
        <v>1</v>
      </c>
      <c r="H161" s="21">
        <v>2</v>
      </c>
      <c r="I161" s="22">
        <v>10</v>
      </c>
    </row>
    <row r="162" spans="1:9">
      <c r="A162" s="7" t="s">
        <v>130</v>
      </c>
      <c r="B162" s="7" t="s">
        <v>13</v>
      </c>
      <c r="C162" s="20"/>
      <c r="D162" s="21">
        <v>1</v>
      </c>
      <c r="E162" s="21">
        <v>1</v>
      </c>
      <c r="F162" s="21">
        <v>1</v>
      </c>
      <c r="G162" s="21">
        <v>1</v>
      </c>
      <c r="H162" s="21"/>
      <c r="I162" s="22">
        <v>4</v>
      </c>
    </row>
    <row r="163" spans="1:9">
      <c r="A163" s="10"/>
      <c r="B163" s="19" t="s">
        <v>14</v>
      </c>
      <c r="C163" s="23"/>
      <c r="D163" s="24"/>
      <c r="E163" s="24">
        <v>1</v>
      </c>
      <c r="F163" s="24"/>
      <c r="G163" s="24"/>
      <c r="H163" s="24"/>
      <c r="I163" s="25">
        <v>1</v>
      </c>
    </row>
    <row r="164" spans="1:9">
      <c r="A164" s="10"/>
      <c r="B164" s="19" t="s">
        <v>15</v>
      </c>
      <c r="C164" s="23"/>
      <c r="D164" s="24">
        <v>1</v>
      </c>
      <c r="E164" s="24">
        <v>2</v>
      </c>
      <c r="F164" s="24">
        <v>1</v>
      </c>
      <c r="G164" s="24"/>
      <c r="H164" s="24">
        <v>1</v>
      </c>
      <c r="I164" s="25">
        <v>5</v>
      </c>
    </row>
    <row r="165" spans="1:9">
      <c r="A165" s="10"/>
      <c r="B165" s="19" t="s">
        <v>16</v>
      </c>
      <c r="C165" s="23">
        <v>1</v>
      </c>
      <c r="D165" s="24">
        <v>1</v>
      </c>
      <c r="E165" s="24">
        <v>1</v>
      </c>
      <c r="F165" s="24">
        <v>1</v>
      </c>
      <c r="G165" s="24"/>
      <c r="H165" s="24"/>
      <c r="I165" s="25">
        <v>4</v>
      </c>
    </row>
    <row r="166" spans="1:9">
      <c r="A166" s="7" t="s">
        <v>498</v>
      </c>
      <c r="B166" s="8"/>
      <c r="C166" s="20">
        <v>1</v>
      </c>
      <c r="D166" s="21">
        <v>3</v>
      </c>
      <c r="E166" s="21">
        <v>5</v>
      </c>
      <c r="F166" s="21">
        <v>3</v>
      </c>
      <c r="G166" s="21">
        <v>1</v>
      </c>
      <c r="H166" s="21">
        <v>1</v>
      </c>
      <c r="I166" s="22">
        <v>14</v>
      </c>
    </row>
    <row r="167" spans="1:9">
      <c r="A167" s="7" t="s">
        <v>131</v>
      </c>
      <c r="B167" s="7" t="s">
        <v>13</v>
      </c>
      <c r="C167" s="20">
        <v>1</v>
      </c>
      <c r="D167" s="21"/>
      <c r="E167" s="21">
        <v>1</v>
      </c>
      <c r="F167" s="21"/>
      <c r="G167" s="21"/>
      <c r="H167" s="21"/>
      <c r="I167" s="22">
        <v>2</v>
      </c>
    </row>
    <row r="168" spans="1:9">
      <c r="A168" s="10"/>
      <c r="B168" s="19" t="s">
        <v>14</v>
      </c>
      <c r="C168" s="23"/>
      <c r="D168" s="24"/>
      <c r="E168" s="24"/>
      <c r="F168" s="24">
        <v>1</v>
      </c>
      <c r="G168" s="24"/>
      <c r="H168" s="24"/>
      <c r="I168" s="25">
        <v>1</v>
      </c>
    </row>
    <row r="169" spans="1:9">
      <c r="A169" s="10"/>
      <c r="B169" s="19" t="s">
        <v>15</v>
      </c>
      <c r="C169" s="23"/>
      <c r="D169" s="24">
        <v>1</v>
      </c>
      <c r="E169" s="24"/>
      <c r="F169" s="24"/>
      <c r="G169" s="24">
        <v>1</v>
      </c>
      <c r="H169" s="24"/>
      <c r="I169" s="25">
        <v>2</v>
      </c>
    </row>
    <row r="170" spans="1:9">
      <c r="A170" s="10"/>
      <c r="B170" s="19" t="s">
        <v>16</v>
      </c>
      <c r="C170" s="23"/>
      <c r="D170" s="24">
        <v>2</v>
      </c>
      <c r="E170" s="24">
        <v>1</v>
      </c>
      <c r="F170" s="24">
        <v>1</v>
      </c>
      <c r="G170" s="24"/>
      <c r="H170" s="24"/>
      <c r="I170" s="25">
        <v>4</v>
      </c>
    </row>
    <row r="171" spans="1:9">
      <c r="A171" s="10"/>
      <c r="B171" s="19" t="s">
        <v>17</v>
      </c>
      <c r="C171" s="23">
        <v>1</v>
      </c>
      <c r="D171" s="24"/>
      <c r="E171" s="24"/>
      <c r="F171" s="24"/>
      <c r="G171" s="24"/>
      <c r="H171" s="24"/>
      <c r="I171" s="25">
        <v>1</v>
      </c>
    </row>
    <row r="172" spans="1:9">
      <c r="A172" s="7" t="s">
        <v>499</v>
      </c>
      <c r="B172" s="8"/>
      <c r="C172" s="20">
        <v>2</v>
      </c>
      <c r="D172" s="21">
        <v>3</v>
      </c>
      <c r="E172" s="21">
        <v>2</v>
      </c>
      <c r="F172" s="21">
        <v>2</v>
      </c>
      <c r="G172" s="21">
        <v>1</v>
      </c>
      <c r="H172" s="21"/>
      <c r="I172" s="22">
        <v>10</v>
      </c>
    </row>
    <row r="173" spans="1:9">
      <c r="A173" s="7" t="s">
        <v>157</v>
      </c>
      <c r="B173" s="7" t="s">
        <v>13</v>
      </c>
      <c r="C173" s="20"/>
      <c r="D173" s="21">
        <v>1</v>
      </c>
      <c r="E173" s="21"/>
      <c r="F173" s="21"/>
      <c r="G173" s="21"/>
      <c r="H173" s="21"/>
      <c r="I173" s="22">
        <v>1</v>
      </c>
    </row>
    <row r="174" spans="1:9">
      <c r="A174" s="10"/>
      <c r="B174" s="19" t="s">
        <v>14</v>
      </c>
      <c r="C174" s="23"/>
      <c r="D174" s="24">
        <v>1</v>
      </c>
      <c r="E174" s="24">
        <v>1</v>
      </c>
      <c r="F174" s="24">
        <v>1</v>
      </c>
      <c r="G174" s="24"/>
      <c r="H174" s="24"/>
      <c r="I174" s="25">
        <v>3</v>
      </c>
    </row>
    <row r="175" spans="1:9">
      <c r="A175" s="10"/>
      <c r="B175" s="19" t="s">
        <v>15</v>
      </c>
      <c r="C175" s="23">
        <v>1</v>
      </c>
      <c r="D175" s="24"/>
      <c r="E175" s="24"/>
      <c r="F175" s="24"/>
      <c r="G175" s="24"/>
      <c r="H175" s="24"/>
      <c r="I175" s="25">
        <v>1</v>
      </c>
    </row>
    <row r="176" spans="1:9">
      <c r="A176" s="10"/>
      <c r="B176" s="19" t="s">
        <v>16</v>
      </c>
      <c r="C176" s="23">
        <v>1</v>
      </c>
      <c r="D176" s="24">
        <v>1</v>
      </c>
      <c r="E176" s="24">
        <v>1</v>
      </c>
      <c r="F176" s="24">
        <v>1</v>
      </c>
      <c r="G176" s="24"/>
      <c r="H176" s="24"/>
      <c r="I176" s="25">
        <v>4</v>
      </c>
    </row>
    <row r="177" spans="1:9">
      <c r="A177" s="10"/>
      <c r="B177" s="19" t="s">
        <v>17</v>
      </c>
      <c r="C177" s="23"/>
      <c r="D177" s="24">
        <v>1</v>
      </c>
      <c r="E177" s="24">
        <v>1</v>
      </c>
      <c r="F177" s="24">
        <v>2</v>
      </c>
      <c r="G177" s="24"/>
      <c r="H177" s="24">
        <v>1</v>
      </c>
      <c r="I177" s="25">
        <v>5</v>
      </c>
    </row>
    <row r="178" spans="1:9">
      <c r="A178" s="7" t="s">
        <v>500</v>
      </c>
      <c r="B178" s="8"/>
      <c r="C178" s="20">
        <v>2</v>
      </c>
      <c r="D178" s="21">
        <v>4</v>
      </c>
      <c r="E178" s="21">
        <v>3</v>
      </c>
      <c r="F178" s="21">
        <v>4</v>
      </c>
      <c r="G178" s="21"/>
      <c r="H178" s="21">
        <v>1</v>
      </c>
      <c r="I178" s="22">
        <v>14</v>
      </c>
    </row>
    <row r="179" spans="1:9">
      <c r="A179" s="7" t="s">
        <v>148</v>
      </c>
      <c r="B179" s="7" t="s">
        <v>13</v>
      </c>
      <c r="C179" s="20">
        <v>1</v>
      </c>
      <c r="D179" s="21"/>
      <c r="E179" s="21">
        <v>1</v>
      </c>
      <c r="F179" s="21"/>
      <c r="G179" s="21"/>
      <c r="H179" s="21"/>
      <c r="I179" s="22">
        <v>2</v>
      </c>
    </row>
    <row r="180" spans="1:9">
      <c r="A180" s="10"/>
      <c r="B180" s="19" t="s">
        <v>14</v>
      </c>
      <c r="C180" s="23">
        <v>1</v>
      </c>
      <c r="D180" s="24"/>
      <c r="E180" s="24"/>
      <c r="F180" s="24">
        <v>1</v>
      </c>
      <c r="G180" s="24"/>
      <c r="H180" s="24">
        <v>1</v>
      </c>
      <c r="I180" s="25">
        <v>3</v>
      </c>
    </row>
    <row r="181" spans="1:9">
      <c r="A181" s="10"/>
      <c r="B181" s="19" t="s">
        <v>15</v>
      </c>
      <c r="C181" s="23"/>
      <c r="D181" s="24"/>
      <c r="E181" s="24"/>
      <c r="F181" s="24"/>
      <c r="G181" s="24"/>
      <c r="H181" s="24">
        <v>1</v>
      </c>
      <c r="I181" s="25">
        <v>1</v>
      </c>
    </row>
    <row r="182" spans="1:9">
      <c r="A182" s="10"/>
      <c r="B182" s="19" t="s">
        <v>16</v>
      </c>
      <c r="C182" s="23"/>
      <c r="D182" s="24"/>
      <c r="E182" s="24"/>
      <c r="F182" s="24">
        <v>1</v>
      </c>
      <c r="G182" s="24">
        <v>1</v>
      </c>
      <c r="H182" s="24">
        <v>1</v>
      </c>
      <c r="I182" s="25">
        <v>3</v>
      </c>
    </row>
    <row r="183" spans="1:9">
      <c r="A183" s="10"/>
      <c r="B183" s="19" t="s">
        <v>17</v>
      </c>
      <c r="C183" s="23"/>
      <c r="D183" s="24"/>
      <c r="E183" s="24">
        <v>1</v>
      </c>
      <c r="F183" s="24"/>
      <c r="G183" s="24"/>
      <c r="H183" s="24"/>
      <c r="I183" s="25">
        <v>1</v>
      </c>
    </row>
    <row r="184" spans="1:9">
      <c r="A184" s="10"/>
      <c r="B184" s="19" t="s">
        <v>0</v>
      </c>
      <c r="C184" s="23">
        <v>1</v>
      </c>
      <c r="D184" s="24"/>
      <c r="E184" s="24">
        <v>1</v>
      </c>
      <c r="F184" s="24"/>
      <c r="G184" s="24">
        <v>1</v>
      </c>
      <c r="H184" s="24"/>
      <c r="I184" s="25">
        <v>3</v>
      </c>
    </row>
    <row r="185" spans="1:9">
      <c r="A185" s="7" t="s">
        <v>501</v>
      </c>
      <c r="B185" s="8"/>
      <c r="C185" s="20">
        <v>3</v>
      </c>
      <c r="D185" s="21"/>
      <c r="E185" s="21">
        <v>3</v>
      </c>
      <c r="F185" s="21">
        <v>2</v>
      </c>
      <c r="G185" s="21">
        <v>2</v>
      </c>
      <c r="H185" s="21">
        <v>3</v>
      </c>
      <c r="I185" s="22">
        <v>13</v>
      </c>
    </row>
    <row r="186" spans="1:9">
      <c r="A186" s="7" t="s">
        <v>117</v>
      </c>
      <c r="B186" s="7" t="s">
        <v>13</v>
      </c>
      <c r="C186" s="20"/>
      <c r="D186" s="21"/>
      <c r="E186" s="21">
        <v>1</v>
      </c>
      <c r="F186" s="21"/>
      <c r="G186" s="21"/>
      <c r="H186" s="21">
        <v>1</v>
      </c>
      <c r="I186" s="22">
        <v>2</v>
      </c>
    </row>
    <row r="187" spans="1:9">
      <c r="A187" s="10"/>
      <c r="B187" s="19" t="s">
        <v>14</v>
      </c>
      <c r="C187" s="23"/>
      <c r="D187" s="24"/>
      <c r="E187" s="24">
        <v>1</v>
      </c>
      <c r="F187" s="24">
        <v>1</v>
      </c>
      <c r="G187" s="24"/>
      <c r="H187" s="24"/>
      <c r="I187" s="25">
        <v>2</v>
      </c>
    </row>
    <row r="188" spans="1:9">
      <c r="A188" s="10"/>
      <c r="B188" s="19" t="s">
        <v>15</v>
      </c>
      <c r="C188" s="23"/>
      <c r="D188" s="24"/>
      <c r="E188" s="24"/>
      <c r="F188" s="24">
        <v>1</v>
      </c>
      <c r="G188" s="24">
        <v>1</v>
      </c>
      <c r="H188" s="24">
        <v>1</v>
      </c>
      <c r="I188" s="25">
        <v>3</v>
      </c>
    </row>
    <row r="189" spans="1:9">
      <c r="A189" s="10"/>
      <c r="B189" s="19" t="s">
        <v>16</v>
      </c>
      <c r="C189" s="23"/>
      <c r="D189" s="24"/>
      <c r="E189" s="24">
        <v>1</v>
      </c>
      <c r="F189" s="24"/>
      <c r="G189" s="24"/>
      <c r="H189" s="24"/>
      <c r="I189" s="25">
        <v>1</v>
      </c>
    </row>
    <row r="190" spans="1:9">
      <c r="A190" s="10"/>
      <c r="B190" s="19" t="s">
        <v>17</v>
      </c>
      <c r="C190" s="23">
        <v>1</v>
      </c>
      <c r="D190" s="24"/>
      <c r="E190" s="24"/>
      <c r="F190" s="24"/>
      <c r="G190" s="24"/>
      <c r="H190" s="24"/>
      <c r="I190" s="25">
        <v>1</v>
      </c>
    </row>
    <row r="191" spans="1:9">
      <c r="A191" s="10"/>
      <c r="B191" s="19" t="s">
        <v>0</v>
      </c>
      <c r="C191" s="23">
        <v>1</v>
      </c>
      <c r="D191" s="24">
        <v>1</v>
      </c>
      <c r="E191" s="24">
        <v>1</v>
      </c>
      <c r="F191" s="24"/>
      <c r="G191" s="24"/>
      <c r="H191" s="24"/>
      <c r="I191" s="25">
        <v>3</v>
      </c>
    </row>
    <row r="192" spans="1:9">
      <c r="A192" s="7" t="s">
        <v>502</v>
      </c>
      <c r="B192" s="8"/>
      <c r="C192" s="20">
        <v>2</v>
      </c>
      <c r="D192" s="21">
        <v>1</v>
      </c>
      <c r="E192" s="21">
        <v>4</v>
      </c>
      <c r="F192" s="21">
        <v>2</v>
      </c>
      <c r="G192" s="21">
        <v>1</v>
      </c>
      <c r="H192" s="21">
        <v>2</v>
      </c>
      <c r="I192" s="22">
        <v>12</v>
      </c>
    </row>
    <row r="193" spans="1:9">
      <c r="A193" s="7" t="s">
        <v>142</v>
      </c>
      <c r="B193" s="7" t="s">
        <v>13</v>
      </c>
      <c r="C193" s="20"/>
      <c r="D193" s="21"/>
      <c r="E193" s="21"/>
      <c r="F193" s="21"/>
      <c r="G193" s="21">
        <v>1</v>
      </c>
      <c r="H193" s="21"/>
      <c r="I193" s="22">
        <v>1</v>
      </c>
    </row>
    <row r="194" spans="1:9">
      <c r="A194" s="10"/>
      <c r="B194" s="19" t="s">
        <v>14</v>
      </c>
      <c r="C194" s="23"/>
      <c r="D194" s="24">
        <v>1</v>
      </c>
      <c r="E194" s="24"/>
      <c r="F194" s="24"/>
      <c r="G194" s="24"/>
      <c r="H194" s="24"/>
      <c r="I194" s="25">
        <v>1</v>
      </c>
    </row>
    <row r="195" spans="1:9">
      <c r="A195" s="10"/>
      <c r="B195" s="19" t="s">
        <v>15</v>
      </c>
      <c r="C195" s="23">
        <v>1</v>
      </c>
      <c r="D195" s="24"/>
      <c r="E195" s="24"/>
      <c r="F195" s="24"/>
      <c r="G195" s="24"/>
      <c r="H195" s="24"/>
      <c r="I195" s="25">
        <v>1</v>
      </c>
    </row>
    <row r="196" spans="1:9">
      <c r="A196" s="10"/>
      <c r="B196" s="19" t="s">
        <v>16</v>
      </c>
      <c r="C196" s="23">
        <v>1</v>
      </c>
      <c r="D196" s="24">
        <v>1</v>
      </c>
      <c r="E196" s="24"/>
      <c r="F196" s="24"/>
      <c r="G196" s="24"/>
      <c r="H196" s="24"/>
      <c r="I196" s="25">
        <v>2</v>
      </c>
    </row>
    <row r="197" spans="1:9">
      <c r="A197" s="10"/>
      <c r="B197" s="19" t="s">
        <v>17</v>
      </c>
      <c r="C197" s="23">
        <v>1</v>
      </c>
      <c r="D197" s="24">
        <v>1</v>
      </c>
      <c r="E197" s="24"/>
      <c r="F197" s="24">
        <v>1</v>
      </c>
      <c r="G197" s="24"/>
      <c r="H197" s="24"/>
      <c r="I197" s="25">
        <v>3</v>
      </c>
    </row>
    <row r="198" spans="1:9">
      <c r="A198" s="7" t="s">
        <v>503</v>
      </c>
      <c r="B198" s="8"/>
      <c r="C198" s="20">
        <v>3</v>
      </c>
      <c r="D198" s="21">
        <v>3</v>
      </c>
      <c r="E198" s="21"/>
      <c r="F198" s="21">
        <v>1</v>
      </c>
      <c r="G198" s="21">
        <v>1</v>
      </c>
      <c r="H198" s="21"/>
      <c r="I198" s="22">
        <v>8</v>
      </c>
    </row>
    <row r="199" spans="1:9">
      <c r="A199" s="7" t="s">
        <v>143</v>
      </c>
      <c r="B199" s="7" t="s">
        <v>13</v>
      </c>
      <c r="C199" s="20">
        <v>1</v>
      </c>
      <c r="D199" s="21"/>
      <c r="E199" s="21">
        <v>1</v>
      </c>
      <c r="F199" s="21">
        <v>1</v>
      </c>
      <c r="G199" s="21"/>
      <c r="H199" s="21"/>
      <c r="I199" s="22">
        <v>3</v>
      </c>
    </row>
    <row r="200" spans="1:9">
      <c r="A200" s="10"/>
      <c r="B200" s="19" t="s">
        <v>14</v>
      </c>
      <c r="C200" s="23">
        <v>1</v>
      </c>
      <c r="D200" s="24"/>
      <c r="E200" s="24">
        <v>1</v>
      </c>
      <c r="F200" s="24">
        <v>1</v>
      </c>
      <c r="G200" s="24"/>
      <c r="H200" s="24"/>
      <c r="I200" s="25">
        <v>3</v>
      </c>
    </row>
    <row r="201" spans="1:9">
      <c r="A201" s="10"/>
      <c r="B201" s="19" t="s">
        <v>16</v>
      </c>
      <c r="C201" s="23">
        <v>1</v>
      </c>
      <c r="D201" s="24"/>
      <c r="E201" s="24"/>
      <c r="F201" s="24"/>
      <c r="G201" s="24"/>
      <c r="H201" s="24"/>
      <c r="I201" s="25">
        <v>1</v>
      </c>
    </row>
    <row r="202" spans="1:9">
      <c r="A202" s="10"/>
      <c r="B202" s="19" t="s">
        <v>17</v>
      </c>
      <c r="C202" s="23"/>
      <c r="D202" s="24"/>
      <c r="E202" s="24">
        <v>1</v>
      </c>
      <c r="F202" s="24">
        <v>1</v>
      </c>
      <c r="G202" s="24"/>
      <c r="H202" s="24"/>
      <c r="I202" s="25">
        <v>2</v>
      </c>
    </row>
    <row r="203" spans="1:9">
      <c r="A203" s="7" t="s">
        <v>504</v>
      </c>
      <c r="B203" s="8"/>
      <c r="C203" s="20">
        <v>3</v>
      </c>
      <c r="D203" s="21"/>
      <c r="E203" s="21">
        <v>3</v>
      </c>
      <c r="F203" s="21">
        <v>3</v>
      </c>
      <c r="G203" s="21"/>
      <c r="H203" s="21"/>
      <c r="I203" s="22">
        <v>9</v>
      </c>
    </row>
    <row r="204" spans="1:9">
      <c r="A204" s="7" t="s">
        <v>431</v>
      </c>
      <c r="B204" s="7" t="s">
        <v>13</v>
      </c>
      <c r="C204" s="20"/>
      <c r="D204" s="21">
        <v>1</v>
      </c>
      <c r="E204" s="21"/>
      <c r="F204" s="21">
        <v>1</v>
      </c>
      <c r="G204" s="21"/>
      <c r="H204" s="21"/>
      <c r="I204" s="22">
        <v>2</v>
      </c>
    </row>
    <row r="205" spans="1:9">
      <c r="A205" s="10"/>
      <c r="B205" s="19" t="s">
        <v>15</v>
      </c>
      <c r="C205" s="23">
        <v>1</v>
      </c>
      <c r="D205" s="24">
        <v>1</v>
      </c>
      <c r="E205" s="24"/>
      <c r="F205" s="24"/>
      <c r="G205" s="24"/>
      <c r="H205" s="24"/>
      <c r="I205" s="25">
        <v>2</v>
      </c>
    </row>
    <row r="206" spans="1:9">
      <c r="A206" s="10"/>
      <c r="B206" s="19" t="s">
        <v>16</v>
      </c>
      <c r="C206" s="23">
        <v>1</v>
      </c>
      <c r="D206" s="24">
        <v>1</v>
      </c>
      <c r="E206" s="24"/>
      <c r="F206" s="24">
        <v>1</v>
      </c>
      <c r="G206" s="24"/>
      <c r="H206" s="24"/>
      <c r="I206" s="25">
        <v>3</v>
      </c>
    </row>
    <row r="207" spans="1:9">
      <c r="A207" s="10"/>
      <c r="B207" s="19" t="s">
        <v>0</v>
      </c>
      <c r="C207" s="23">
        <v>1</v>
      </c>
      <c r="D207" s="24"/>
      <c r="E207" s="24">
        <v>1</v>
      </c>
      <c r="F207" s="24"/>
      <c r="G207" s="24"/>
      <c r="H207" s="24"/>
      <c r="I207" s="25">
        <v>2</v>
      </c>
    </row>
    <row r="208" spans="1:9">
      <c r="A208" s="7" t="s">
        <v>517</v>
      </c>
      <c r="B208" s="8"/>
      <c r="C208" s="20">
        <v>3</v>
      </c>
      <c r="D208" s="21">
        <v>3</v>
      </c>
      <c r="E208" s="21">
        <v>1</v>
      </c>
      <c r="F208" s="21">
        <v>2</v>
      </c>
      <c r="G208" s="21"/>
      <c r="H208" s="21"/>
      <c r="I208" s="22">
        <v>9</v>
      </c>
    </row>
    <row r="209" spans="1:9">
      <c r="A209" s="7" t="s">
        <v>430</v>
      </c>
      <c r="B209" s="7" t="s">
        <v>13</v>
      </c>
      <c r="C209" s="20">
        <v>1</v>
      </c>
      <c r="D209" s="21">
        <v>1</v>
      </c>
      <c r="E209" s="21">
        <v>1</v>
      </c>
      <c r="F209" s="21"/>
      <c r="G209" s="21"/>
      <c r="H209" s="21"/>
      <c r="I209" s="22">
        <v>3</v>
      </c>
    </row>
    <row r="210" spans="1:9">
      <c r="A210" s="10"/>
      <c r="B210" s="19" t="s">
        <v>15</v>
      </c>
      <c r="C210" s="23">
        <v>1</v>
      </c>
      <c r="D210" s="24">
        <v>1</v>
      </c>
      <c r="E210" s="24">
        <v>1</v>
      </c>
      <c r="F210" s="24"/>
      <c r="G210" s="24"/>
      <c r="H210" s="24"/>
      <c r="I210" s="25">
        <v>3</v>
      </c>
    </row>
    <row r="211" spans="1:9">
      <c r="A211" s="10"/>
      <c r="B211" s="19" t="s">
        <v>16</v>
      </c>
      <c r="C211" s="23">
        <v>1</v>
      </c>
      <c r="D211" s="24">
        <v>1</v>
      </c>
      <c r="E211" s="24">
        <v>1</v>
      </c>
      <c r="F211" s="24"/>
      <c r="G211" s="24"/>
      <c r="H211" s="24"/>
      <c r="I211" s="25">
        <v>3</v>
      </c>
    </row>
    <row r="212" spans="1:9">
      <c r="A212" s="10"/>
      <c r="B212" s="19" t="s">
        <v>0</v>
      </c>
      <c r="C212" s="23">
        <v>1</v>
      </c>
      <c r="D212" s="24"/>
      <c r="E212" s="24"/>
      <c r="F212" s="24"/>
      <c r="G212" s="24"/>
      <c r="H212" s="24"/>
      <c r="I212" s="25">
        <v>1</v>
      </c>
    </row>
    <row r="213" spans="1:9">
      <c r="A213" s="7" t="s">
        <v>516</v>
      </c>
      <c r="B213" s="8"/>
      <c r="C213" s="20">
        <v>4</v>
      </c>
      <c r="D213" s="21">
        <v>3</v>
      </c>
      <c r="E213" s="21">
        <v>3</v>
      </c>
      <c r="F213" s="21"/>
      <c r="G213" s="21"/>
      <c r="H213" s="21"/>
      <c r="I213" s="22">
        <v>10</v>
      </c>
    </row>
    <row r="214" spans="1:9">
      <c r="A214" s="7" t="s">
        <v>443</v>
      </c>
      <c r="B214" s="7" t="s">
        <v>16</v>
      </c>
      <c r="C214" s="20">
        <v>1</v>
      </c>
      <c r="D214" s="21"/>
      <c r="E214" s="21"/>
      <c r="F214" s="21"/>
      <c r="G214" s="21"/>
      <c r="H214" s="21"/>
      <c r="I214" s="22">
        <v>1</v>
      </c>
    </row>
    <row r="215" spans="1:9">
      <c r="A215" s="7" t="s">
        <v>532</v>
      </c>
      <c r="B215" s="8"/>
      <c r="C215" s="20">
        <v>1</v>
      </c>
      <c r="D215" s="21"/>
      <c r="E215" s="21"/>
      <c r="F215" s="21"/>
      <c r="G215" s="21"/>
      <c r="H215" s="21"/>
      <c r="I215" s="22">
        <v>1</v>
      </c>
    </row>
    <row r="216" spans="1:9">
      <c r="A216" s="7" t="s">
        <v>445</v>
      </c>
      <c r="B216" s="7" t="s">
        <v>16</v>
      </c>
      <c r="C216" s="20"/>
      <c r="D216" s="21"/>
      <c r="E216" s="21">
        <v>1</v>
      </c>
      <c r="F216" s="21"/>
      <c r="G216" s="21"/>
      <c r="H216" s="21"/>
      <c r="I216" s="22">
        <v>1</v>
      </c>
    </row>
    <row r="217" spans="1:9">
      <c r="A217" s="7" t="s">
        <v>534</v>
      </c>
      <c r="B217" s="8"/>
      <c r="C217" s="20"/>
      <c r="D217" s="21"/>
      <c r="E217" s="21">
        <v>1</v>
      </c>
      <c r="F217" s="21"/>
      <c r="G217" s="21"/>
      <c r="H217" s="21"/>
      <c r="I217" s="22">
        <v>1</v>
      </c>
    </row>
    <row r="218" spans="1:9">
      <c r="A218" s="7" t="s">
        <v>94</v>
      </c>
      <c r="B218" s="7" t="s">
        <v>15</v>
      </c>
      <c r="C218" s="20"/>
      <c r="D218" s="21"/>
      <c r="E218" s="21">
        <v>1</v>
      </c>
      <c r="F218" s="21"/>
      <c r="G218" s="21"/>
      <c r="H218" s="21"/>
      <c r="I218" s="22">
        <v>1</v>
      </c>
    </row>
    <row r="219" spans="1:9">
      <c r="A219" s="10"/>
      <c r="B219" s="19" t="s">
        <v>16</v>
      </c>
      <c r="C219" s="23"/>
      <c r="D219" s="24">
        <v>1</v>
      </c>
      <c r="E219" s="24"/>
      <c r="F219" s="24"/>
      <c r="G219" s="24"/>
      <c r="H219" s="24"/>
      <c r="I219" s="25">
        <v>1</v>
      </c>
    </row>
    <row r="220" spans="1:9">
      <c r="A220" s="10"/>
      <c r="B220" s="19" t="s">
        <v>17</v>
      </c>
      <c r="C220" s="23"/>
      <c r="D220" s="24"/>
      <c r="E220" s="24">
        <v>1</v>
      </c>
      <c r="F220" s="24">
        <v>1</v>
      </c>
      <c r="G220" s="24"/>
      <c r="H220" s="24"/>
      <c r="I220" s="25">
        <v>2</v>
      </c>
    </row>
    <row r="221" spans="1:9">
      <c r="A221" s="7" t="s">
        <v>505</v>
      </c>
      <c r="B221" s="8"/>
      <c r="C221" s="20"/>
      <c r="D221" s="21">
        <v>1</v>
      </c>
      <c r="E221" s="21">
        <v>2</v>
      </c>
      <c r="F221" s="21">
        <v>1</v>
      </c>
      <c r="G221" s="21"/>
      <c r="H221" s="21"/>
      <c r="I221" s="22">
        <v>4</v>
      </c>
    </row>
    <row r="222" spans="1:9">
      <c r="A222" s="7" t="s">
        <v>78</v>
      </c>
      <c r="B222" s="7" t="s">
        <v>13</v>
      </c>
      <c r="C222" s="20">
        <v>1</v>
      </c>
      <c r="D222" s="21">
        <v>1</v>
      </c>
      <c r="E222" s="21"/>
      <c r="F222" s="21"/>
      <c r="G222" s="21"/>
      <c r="H222" s="21"/>
      <c r="I222" s="22">
        <v>2</v>
      </c>
    </row>
    <row r="223" spans="1:9">
      <c r="A223" s="10"/>
      <c r="B223" s="19" t="s">
        <v>14</v>
      </c>
      <c r="C223" s="23"/>
      <c r="D223" s="24"/>
      <c r="E223" s="24"/>
      <c r="F223" s="24">
        <v>1</v>
      </c>
      <c r="G223" s="24"/>
      <c r="H223" s="24"/>
      <c r="I223" s="25">
        <v>1</v>
      </c>
    </row>
    <row r="224" spans="1:9">
      <c r="A224" s="10"/>
      <c r="B224" s="19" t="s">
        <v>15</v>
      </c>
      <c r="C224" s="23"/>
      <c r="D224" s="24">
        <v>1</v>
      </c>
      <c r="E224" s="24"/>
      <c r="F224" s="24">
        <v>1</v>
      </c>
      <c r="G224" s="24"/>
      <c r="H224" s="24"/>
      <c r="I224" s="25">
        <v>2</v>
      </c>
    </row>
    <row r="225" spans="1:9">
      <c r="A225" s="10"/>
      <c r="B225" s="19" t="s">
        <v>16</v>
      </c>
      <c r="C225" s="23"/>
      <c r="D225" s="24"/>
      <c r="E225" s="24"/>
      <c r="F225" s="24">
        <v>1</v>
      </c>
      <c r="G225" s="24"/>
      <c r="H225" s="24"/>
      <c r="I225" s="25">
        <v>1</v>
      </c>
    </row>
    <row r="226" spans="1:9">
      <c r="A226" s="7" t="s">
        <v>506</v>
      </c>
      <c r="B226" s="8"/>
      <c r="C226" s="20">
        <v>1</v>
      </c>
      <c r="D226" s="21">
        <v>2</v>
      </c>
      <c r="E226" s="21"/>
      <c r="F226" s="21">
        <v>3</v>
      </c>
      <c r="G226" s="21"/>
      <c r="H226" s="21"/>
      <c r="I226" s="22">
        <v>6</v>
      </c>
    </row>
    <row r="227" spans="1:9">
      <c r="A227" s="7" t="s">
        <v>91</v>
      </c>
      <c r="B227" s="7" t="s">
        <v>13</v>
      </c>
      <c r="C227" s="20"/>
      <c r="D227" s="21"/>
      <c r="E227" s="21"/>
      <c r="F227" s="21"/>
      <c r="G227" s="21">
        <v>1</v>
      </c>
      <c r="H227" s="21"/>
      <c r="I227" s="22">
        <v>1</v>
      </c>
    </row>
    <row r="228" spans="1:9">
      <c r="A228" s="10"/>
      <c r="B228" s="19" t="s">
        <v>0</v>
      </c>
      <c r="C228" s="23"/>
      <c r="D228" s="24"/>
      <c r="E228" s="24"/>
      <c r="F228" s="24">
        <v>1</v>
      </c>
      <c r="G228" s="24"/>
      <c r="H228" s="24"/>
      <c r="I228" s="25">
        <v>1</v>
      </c>
    </row>
    <row r="229" spans="1:9">
      <c r="A229" s="7" t="s">
        <v>507</v>
      </c>
      <c r="B229" s="8"/>
      <c r="C229" s="20"/>
      <c r="D229" s="21"/>
      <c r="E229" s="21"/>
      <c r="F229" s="21">
        <v>1</v>
      </c>
      <c r="G229" s="21">
        <v>1</v>
      </c>
      <c r="H229" s="21"/>
      <c r="I229" s="22">
        <v>2</v>
      </c>
    </row>
    <row r="230" spans="1:9">
      <c r="A230" s="7" t="s">
        <v>440</v>
      </c>
      <c r="B230" s="7" t="s">
        <v>13</v>
      </c>
      <c r="C230" s="20"/>
      <c r="D230" s="21"/>
      <c r="E230" s="21"/>
      <c r="F230" s="21">
        <v>1</v>
      </c>
      <c r="G230" s="21">
        <v>1</v>
      </c>
      <c r="H230" s="21"/>
      <c r="I230" s="22">
        <v>2</v>
      </c>
    </row>
    <row r="231" spans="1:9">
      <c r="A231" s="10"/>
      <c r="B231" s="19" t="s">
        <v>15</v>
      </c>
      <c r="C231" s="23"/>
      <c r="D231" s="24">
        <v>1</v>
      </c>
      <c r="E231" s="24"/>
      <c r="F231" s="24">
        <v>1</v>
      </c>
      <c r="G231" s="24"/>
      <c r="H231" s="24">
        <v>1</v>
      </c>
      <c r="I231" s="25">
        <v>3</v>
      </c>
    </row>
    <row r="232" spans="1:9">
      <c r="A232" s="10"/>
      <c r="B232" s="19" t="s">
        <v>16</v>
      </c>
      <c r="C232" s="23"/>
      <c r="D232" s="24"/>
      <c r="E232" s="24"/>
      <c r="F232" s="24">
        <v>1</v>
      </c>
      <c r="G232" s="24"/>
      <c r="H232" s="24"/>
      <c r="I232" s="25">
        <v>1</v>
      </c>
    </row>
    <row r="233" spans="1:9">
      <c r="A233" s="7" t="s">
        <v>528</v>
      </c>
      <c r="B233" s="8"/>
      <c r="C233" s="20"/>
      <c r="D233" s="21">
        <v>1</v>
      </c>
      <c r="E233" s="21"/>
      <c r="F233" s="21">
        <v>3</v>
      </c>
      <c r="G233" s="21">
        <v>1</v>
      </c>
      <c r="H233" s="21">
        <v>1</v>
      </c>
      <c r="I233" s="22">
        <v>6</v>
      </c>
    </row>
    <row r="234" spans="1:9">
      <c r="A234" s="7" t="s">
        <v>100</v>
      </c>
      <c r="B234" s="7" t="s">
        <v>16</v>
      </c>
      <c r="C234" s="20"/>
      <c r="D234" s="21"/>
      <c r="E234" s="21">
        <v>1</v>
      </c>
      <c r="F234" s="21"/>
      <c r="G234" s="21"/>
      <c r="H234" s="21"/>
      <c r="I234" s="22">
        <v>1</v>
      </c>
    </row>
    <row r="235" spans="1:9">
      <c r="A235" s="10"/>
      <c r="B235" s="19" t="s">
        <v>0</v>
      </c>
      <c r="C235" s="23"/>
      <c r="D235" s="24"/>
      <c r="E235" s="24">
        <v>1</v>
      </c>
      <c r="F235" s="24"/>
      <c r="G235" s="24"/>
      <c r="H235" s="24"/>
      <c r="I235" s="25">
        <v>1</v>
      </c>
    </row>
    <row r="236" spans="1:9">
      <c r="A236" s="7" t="s">
        <v>508</v>
      </c>
      <c r="B236" s="8"/>
      <c r="C236" s="20"/>
      <c r="D236" s="21"/>
      <c r="E236" s="21">
        <v>2</v>
      </c>
      <c r="F236" s="21"/>
      <c r="G236" s="21"/>
      <c r="H236" s="21"/>
      <c r="I236" s="22">
        <v>2</v>
      </c>
    </row>
    <row r="237" spans="1:9">
      <c r="A237" s="7" t="s">
        <v>79</v>
      </c>
      <c r="B237" s="7" t="s">
        <v>14</v>
      </c>
      <c r="C237" s="20">
        <v>1</v>
      </c>
      <c r="D237" s="21"/>
      <c r="E237" s="21"/>
      <c r="F237" s="21"/>
      <c r="G237" s="21"/>
      <c r="H237" s="21">
        <v>1</v>
      </c>
      <c r="I237" s="22">
        <v>2</v>
      </c>
    </row>
    <row r="238" spans="1:9">
      <c r="A238" s="10"/>
      <c r="B238" s="19" t="s">
        <v>15</v>
      </c>
      <c r="C238" s="23"/>
      <c r="D238" s="24"/>
      <c r="E238" s="24"/>
      <c r="F238" s="24"/>
      <c r="G238" s="24">
        <v>1</v>
      </c>
      <c r="H238" s="24"/>
      <c r="I238" s="25">
        <v>1</v>
      </c>
    </row>
    <row r="239" spans="1:9">
      <c r="A239" s="10"/>
      <c r="B239" s="19" t="s">
        <v>16</v>
      </c>
      <c r="C239" s="23">
        <v>1</v>
      </c>
      <c r="D239" s="24"/>
      <c r="E239" s="24">
        <v>1</v>
      </c>
      <c r="F239" s="24"/>
      <c r="G239" s="24"/>
      <c r="H239" s="24"/>
      <c r="I239" s="25">
        <v>2</v>
      </c>
    </row>
    <row r="240" spans="1:9">
      <c r="A240" s="10"/>
      <c r="B240" s="19" t="s">
        <v>17</v>
      </c>
      <c r="C240" s="23"/>
      <c r="D240" s="24"/>
      <c r="E240" s="24">
        <v>1</v>
      </c>
      <c r="F240" s="24">
        <v>1</v>
      </c>
      <c r="G240" s="24">
        <v>1</v>
      </c>
      <c r="H240" s="24"/>
      <c r="I240" s="25">
        <v>3</v>
      </c>
    </row>
    <row r="241" spans="1:9">
      <c r="A241" s="7" t="s">
        <v>509</v>
      </c>
      <c r="B241" s="8"/>
      <c r="C241" s="20">
        <v>2</v>
      </c>
      <c r="D241" s="21"/>
      <c r="E241" s="21">
        <v>2</v>
      </c>
      <c r="F241" s="21">
        <v>1</v>
      </c>
      <c r="G241" s="21">
        <v>2</v>
      </c>
      <c r="H241" s="21">
        <v>1</v>
      </c>
      <c r="I241" s="22">
        <v>8</v>
      </c>
    </row>
    <row r="242" spans="1:9">
      <c r="A242" s="7" t="s">
        <v>80</v>
      </c>
      <c r="B242" s="7" t="s">
        <v>14</v>
      </c>
      <c r="C242" s="20"/>
      <c r="D242" s="21"/>
      <c r="E242" s="21"/>
      <c r="F242" s="21">
        <v>1</v>
      </c>
      <c r="G242" s="21"/>
      <c r="H242" s="21"/>
      <c r="I242" s="22">
        <v>1</v>
      </c>
    </row>
    <row r="243" spans="1:9">
      <c r="A243" s="10"/>
      <c r="B243" s="19" t="s">
        <v>15</v>
      </c>
      <c r="C243" s="23"/>
      <c r="D243" s="24"/>
      <c r="E243" s="24"/>
      <c r="F243" s="24"/>
      <c r="G243" s="24"/>
      <c r="H243" s="24">
        <v>1</v>
      </c>
      <c r="I243" s="25">
        <v>1</v>
      </c>
    </row>
    <row r="244" spans="1:9">
      <c r="A244" s="10"/>
      <c r="B244" s="19" t="s">
        <v>16</v>
      </c>
      <c r="C244" s="23"/>
      <c r="D244" s="24"/>
      <c r="E244" s="24"/>
      <c r="F244" s="24">
        <v>1</v>
      </c>
      <c r="G244" s="24"/>
      <c r="H244" s="24">
        <v>1</v>
      </c>
      <c r="I244" s="25">
        <v>2</v>
      </c>
    </row>
    <row r="245" spans="1:9">
      <c r="A245" s="7" t="s">
        <v>510</v>
      </c>
      <c r="B245" s="8"/>
      <c r="C245" s="20"/>
      <c r="D245" s="21"/>
      <c r="E245" s="21"/>
      <c r="F245" s="21">
        <v>2</v>
      </c>
      <c r="G245" s="21"/>
      <c r="H245" s="21">
        <v>2</v>
      </c>
      <c r="I245" s="22">
        <v>4</v>
      </c>
    </row>
    <row r="246" spans="1:9">
      <c r="A246" s="7" t="s">
        <v>87</v>
      </c>
      <c r="B246" s="7" t="s">
        <v>16</v>
      </c>
      <c r="C246" s="20">
        <v>1</v>
      </c>
      <c r="D246" s="21"/>
      <c r="E246" s="21"/>
      <c r="F246" s="21"/>
      <c r="G246" s="21"/>
      <c r="H246" s="21"/>
      <c r="I246" s="22">
        <v>1</v>
      </c>
    </row>
    <row r="247" spans="1:9">
      <c r="A247" s="10"/>
      <c r="B247" s="19" t="s">
        <v>17</v>
      </c>
      <c r="C247" s="23">
        <v>1</v>
      </c>
      <c r="D247" s="24">
        <v>1</v>
      </c>
      <c r="E247" s="24"/>
      <c r="F247" s="24"/>
      <c r="G247" s="24"/>
      <c r="H247" s="24"/>
      <c r="I247" s="25">
        <v>2</v>
      </c>
    </row>
    <row r="248" spans="1:9">
      <c r="A248" s="7" t="s">
        <v>511</v>
      </c>
      <c r="B248" s="8"/>
      <c r="C248" s="20">
        <v>2</v>
      </c>
      <c r="D248" s="21">
        <v>1</v>
      </c>
      <c r="E248" s="21"/>
      <c r="F248" s="21"/>
      <c r="G248" s="21"/>
      <c r="H248" s="21"/>
      <c r="I248" s="22">
        <v>3</v>
      </c>
    </row>
    <row r="249" spans="1:9">
      <c r="A249" s="7" t="s">
        <v>439</v>
      </c>
      <c r="B249" s="7" t="s">
        <v>13</v>
      </c>
      <c r="C249" s="20"/>
      <c r="D249" s="21"/>
      <c r="E249" s="21">
        <v>1</v>
      </c>
      <c r="F249" s="21"/>
      <c r="G249" s="21"/>
      <c r="H249" s="21"/>
      <c r="I249" s="22">
        <v>1</v>
      </c>
    </row>
    <row r="250" spans="1:9">
      <c r="A250" s="10"/>
      <c r="B250" s="19" t="s">
        <v>14</v>
      </c>
      <c r="C250" s="23"/>
      <c r="D250" s="24">
        <v>1</v>
      </c>
      <c r="E250" s="24"/>
      <c r="F250" s="24"/>
      <c r="G250" s="24"/>
      <c r="H250" s="24"/>
      <c r="I250" s="25">
        <v>1</v>
      </c>
    </row>
    <row r="251" spans="1:9">
      <c r="A251" s="7" t="s">
        <v>526</v>
      </c>
      <c r="B251" s="8"/>
      <c r="C251" s="20"/>
      <c r="D251" s="21">
        <v>1</v>
      </c>
      <c r="E251" s="21">
        <v>1</v>
      </c>
      <c r="F251" s="21"/>
      <c r="G251" s="21"/>
      <c r="H251" s="21"/>
      <c r="I251" s="22">
        <v>2</v>
      </c>
    </row>
    <row r="252" spans="1:9">
      <c r="A252" s="7" t="s">
        <v>129</v>
      </c>
      <c r="B252" s="7" t="s">
        <v>13</v>
      </c>
      <c r="C252" s="20"/>
      <c r="D252" s="21"/>
      <c r="E252" s="21"/>
      <c r="F252" s="21">
        <v>1</v>
      </c>
      <c r="G252" s="21"/>
      <c r="H252" s="21"/>
      <c r="I252" s="22">
        <v>1</v>
      </c>
    </row>
    <row r="253" spans="1:9">
      <c r="A253" s="10"/>
      <c r="B253" s="19" t="s">
        <v>16</v>
      </c>
      <c r="C253" s="23"/>
      <c r="D253" s="24">
        <v>1</v>
      </c>
      <c r="E253" s="24"/>
      <c r="F253" s="24"/>
      <c r="G253" s="24"/>
      <c r="H253" s="24"/>
      <c r="I253" s="25">
        <v>1</v>
      </c>
    </row>
    <row r="254" spans="1:9">
      <c r="A254" s="7" t="s">
        <v>512</v>
      </c>
      <c r="B254" s="8"/>
      <c r="C254" s="20"/>
      <c r="D254" s="21">
        <v>1</v>
      </c>
      <c r="E254" s="21"/>
      <c r="F254" s="21">
        <v>1</v>
      </c>
      <c r="G254" s="21"/>
      <c r="H254" s="21"/>
      <c r="I254" s="22">
        <v>2</v>
      </c>
    </row>
    <row r="255" spans="1:9">
      <c r="A255" s="7" t="s">
        <v>444</v>
      </c>
      <c r="B255" s="7" t="s">
        <v>16</v>
      </c>
      <c r="C255" s="20"/>
      <c r="D255" s="21"/>
      <c r="E255" s="21">
        <v>1</v>
      </c>
      <c r="F255" s="21"/>
      <c r="G255" s="21"/>
      <c r="H255" s="21"/>
      <c r="I255" s="22">
        <v>1</v>
      </c>
    </row>
    <row r="256" spans="1:9">
      <c r="A256" s="7" t="s">
        <v>533</v>
      </c>
      <c r="B256" s="8"/>
      <c r="C256" s="20"/>
      <c r="D256" s="21"/>
      <c r="E256" s="21">
        <v>1</v>
      </c>
      <c r="F256" s="21"/>
      <c r="G256" s="21"/>
      <c r="H256" s="21"/>
      <c r="I256" s="22">
        <v>1</v>
      </c>
    </row>
    <row r="257" spans="1:9">
      <c r="A257" s="7" t="s">
        <v>441</v>
      </c>
      <c r="B257" s="7" t="s">
        <v>14</v>
      </c>
      <c r="C257" s="20"/>
      <c r="D257" s="21"/>
      <c r="E257" s="21"/>
      <c r="F257" s="21">
        <v>1</v>
      </c>
      <c r="G257" s="21"/>
      <c r="H257" s="21"/>
      <c r="I257" s="22">
        <v>1</v>
      </c>
    </row>
    <row r="258" spans="1:9">
      <c r="A258" s="7" t="s">
        <v>529</v>
      </c>
      <c r="B258" s="8"/>
      <c r="C258" s="20"/>
      <c r="D258" s="21"/>
      <c r="E258" s="21"/>
      <c r="F258" s="21">
        <v>1</v>
      </c>
      <c r="G258" s="21"/>
      <c r="H258" s="21"/>
      <c r="I258" s="22">
        <v>1</v>
      </c>
    </row>
    <row r="259" spans="1:9">
      <c r="A259" s="7" t="s">
        <v>442</v>
      </c>
      <c r="B259" s="7" t="s">
        <v>15</v>
      </c>
      <c r="C259" s="20"/>
      <c r="D259" s="21">
        <v>1</v>
      </c>
      <c r="E259" s="21"/>
      <c r="F259" s="21"/>
      <c r="G259" s="21"/>
      <c r="H259" s="21"/>
      <c r="I259" s="22">
        <v>1</v>
      </c>
    </row>
    <row r="260" spans="1:9">
      <c r="A260" s="10"/>
      <c r="B260" s="19" t="s">
        <v>16</v>
      </c>
      <c r="C260" s="23"/>
      <c r="D260" s="24"/>
      <c r="E260" s="24">
        <v>1</v>
      </c>
      <c r="F260" s="24"/>
      <c r="G260" s="24"/>
      <c r="H260" s="24"/>
      <c r="I260" s="25">
        <v>1</v>
      </c>
    </row>
    <row r="261" spans="1:9">
      <c r="A261" s="7" t="s">
        <v>530</v>
      </c>
      <c r="B261" s="8"/>
      <c r="C261" s="20"/>
      <c r="D261" s="21">
        <v>1</v>
      </c>
      <c r="E261" s="21">
        <v>1</v>
      </c>
      <c r="F261" s="21"/>
      <c r="G261" s="21"/>
      <c r="H261" s="21"/>
      <c r="I261" s="22">
        <v>2</v>
      </c>
    </row>
    <row r="262" spans="1:9">
      <c r="A262" s="7" t="s">
        <v>95</v>
      </c>
      <c r="B262" s="7" t="s">
        <v>13</v>
      </c>
      <c r="C262" s="20"/>
      <c r="D262" s="21"/>
      <c r="E262" s="21"/>
      <c r="F262" s="21"/>
      <c r="G262" s="21"/>
      <c r="H262" s="21">
        <v>1</v>
      </c>
      <c r="I262" s="22">
        <v>1</v>
      </c>
    </row>
    <row r="263" spans="1:9">
      <c r="A263" s="10"/>
      <c r="B263" s="19" t="s">
        <v>16</v>
      </c>
      <c r="C263" s="23"/>
      <c r="D263" s="24"/>
      <c r="E263" s="24"/>
      <c r="F263" s="24"/>
      <c r="G263" s="24"/>
      <c r="H263" s="24">
        <v>1</v>
      </c>
      <c r="I263" s="25">
        <v>1</v>
      </c>
    </row>
    <row r="264" spans="1:9">
      <c r="A264" s="7" t="s">
        <v>513</v>
      </c>
      <c r="B264" s="8"/>
      <c r="C264" s="20"/>
      <c r="D264" s="21"/>
      <c r="E264" s="21"/>
      <c r="F264" s="21"/>
      <c r="G264" s="21"/>
      <c r="H264" s="21">
        <v>2</v>
      </c>
      <c r="I264" s="22">
        <v>2</v>
      </c>
    </row>
    <row r="265" spans="1:9">
      <c r="A265" s="7" t="s">
        <v>105</v>
      </c>
      <c r="B265" s="7" t="s">
        <v>13</v>
      </c>
      <c r="C265" s="20">
        <v>1</v>
      </c>
      <c r="D265" s="21"/>
      <c r="E265" s="21"/>
      <c r="F265" s="21"/>
      <c r="G265" s="21"/>
      <c r="H265" s="21"/>
      <c r="I265" s="22">
        <v>1</v>
      </c>
    </row>
    <row r="266" spans="1:9">
      <c r="A266" s="10"/>
      <c r="B266" s="19" t="s">
        <v>14</v>
      </c>
      <c r="C266" s="23"/>
      <c r="D266" s="24"/>
      <c r="E266" s="24">
        <v>2</v>
      </c>
      <c r="F266" s="24"/>
      <c r="G266" s="24">
        <v>1</v>
      </c>
      <c r="H266" s="24">
        <v>1</v>
      </c>
      <c r="I266" s="25">
        <v>4</v>
      </c>
    </row>
    <row r="267" spans="1:9">
      <c r="A267" s="10"/>
      <c r="B267" s="19" t="s">
        <v>0</v>
      </c>
      <c r="C267" s="23"/>
      <c r="D267" s="24"/>
      <c r="E267" s="24"/>
      <c r="F267" s="24">
        <v>1</v>
      </c>
      <c r="G267" s="24"/>
      <c r="H267" s="24"/>
      <c r="I267" s="25">
        <v>1</v>
      </c>
    </row>
    <row r="268" spans="1:9">
      <c r="A268" s="7" t="s">
        <v>514</v>
      </c>
      <c r="B268" s="8"/>
      <c r="C268" s="20">
        <v>1</v>
      </c>
      <c r="D268" s="21"/>
      <c r="E268" s="21">
        <v>2</v>
      </c>
      <c r="F268" s="21">
        <v>1</v>
      </c>
      <c r="G268" s="21">
        <v>1</v>
      </c>
      <c r="H268" s="21">
        <v>1</v>
      </c>
      <c r="I268" s="22">
        <v>6</v>
      </c>
    </row>
    <row r="269" spans="1:9">
      <c r="A269" s="7" t="s">
        <v>104</v>
      </c>
      <c r="B269" s="7" t="s">
        <v>13</v>
      </c>
      <c r="C269" s="20"/>
      <c r="D269" s="21">
        <v>1</v>
      </c>
      <c r="E269" s="21"/>
      <c r="F269" s="21">
        <v>1</v>
      </c>
      <c r="G269" s="21"/>
      <c r="H269" s="21"/>
      <c r="I269" s="22">
        <v>2</v>
      </c>
    </row>
    <row r="270" spans="1:9">
      <c r="A270" s="10"/>
      <c r="B270" s="19" t="s">
        <v>14</v>
      </c>
      <c r="C270" s="23">
        <v>1</v>
      </c>
      <c r="D270" s="24"/>
      <c r="E270" s="24"/>
      <c r="F270" s="24"/>
      <c r="G270" s="24"/>
      <c r="H270" s="24"/>
      <c r="I270" s="25">
        <v>1</v>
      </c>
    </row>
    <row r="271" spans="1:9">
      <c r="A271" s="10"/>
      <c r="B271" s="19" t="s">
        <v>0</v>
      </c>
      <c r="C271" s="23"/>
      <c r="D271" s="24">
        <v>1</v>
      </c>
      <c r="E271" s="24"/>
      <c r="F271" s="24"/>
      <c r="G271" s="24">
        <v>1</v>
      </c>
      <c r="H271" s="24">
        <v>1</v>
      </c>
      <c r="I271" s="25">
        <v>3</v>
      </c>
    </row>
    <row r="272" spans="1:9">
      <c r="A272" s="7" t="s">
        <v>515</v>
      </c>
      <c r="B272" s="8"/>
      <c r="C272" s="20">
        <v>1</v>
      </c>
      <c r="D272" s="21">
        <v>2</v>
      </c>
      <c r="E272" s="21"/>
      <c r="F272" s="21">
        <v>1</v>
      </c>
      <c r="G272" s="21">
        <v>1</v>
      </c>
      <c r="H272" s="21">
        <v>1</v>
      </c>
      <c r="I272" s="22">
        <v>6</v>
      </c>
    </row>
    <row r="273" spans="1:9">
      <c r="A273" s="7" t="s">
        <v>446</v>
      </c>
      <c r="B273" s="7" t="s">
        <v>0</v>
      </c>
      <c r="C273" s="20">
        <v>1</v>
      </c>
      <c r="D273" s="21">
        <v>1</v>
      </c>
      <c r="E273" s="21"/>
      <c r="F273" s="21"/>
      <c r="G273" s="21"/>
      <c r="H273" s="21"/>
      <c r="I273" s="22">
        <v>2</v>
      </c>
    </row>
    <row r="274" spans="1:9">
      <c r="A274" s="7" t="s">
        <v>535</v>
      </c>
      <c r="B274" s="8"/>
      <c r="C274" s="20">
        <v>1</v>
      </c>
      <c r="D274" s="21">
        <v>1</v>
      </c>
      <c r="E274" s="21"/>
      <c r="F274" s="21"/>
      <c r="G274" s="21"/>
      <c r="H274" s="21"/>
      <c r="I274" s="22">
        <v>2</v>
      </c>
    </row>
    <row r="275" spans="1:9">
      <c r="A275" s="7" t="s">
        <v>393</v>
      </c>
      <c r="B275" s="7" t="s">
        <v>15</v>
      </c>
      <c r="C275" s="20"/>
      <c r="D275" s="21"/>
      <c r="E275" s="21"/>
      <c r="F275" s="21"/>
      <c r="G275" s="21"/>
      <c r="H275" s="21">
        <v>1</v>
      </c>
      <c r="I275" s="22">
        <v>1</v>
      </c>
    </row>
    <row r="276" spans="1:9">
      <c r="A276" s="7" t="s">
        <v>531</v>
      </c>
      <c r="B276" s="8"/>
      <c r="C276" s="20"/>
      <c r="D276" s="21"/>
      <c r="E276" s="21"/>
      <c r="F276" s="21"/>
      <c r="G276" s="21"/>
      <c r="H276" s="21">
        <v>1</v>
      </c>
      <c r="I276" s="22">
        <v>1</v>
      </c>
    </row>
    <row r="277" spans="1:9">
      <c r="A277" s="7" t="s">
        <v>401</v>
      </c>
      <c r="B277" s="7" t="s">
        <v>15</v>
      </c>
      <c r="C277" s="20"/>
      <c r="D277" s="21"/>
      <c r="E277" s="21">
        <v>1</v>
      </c>
      <c r="F277" s="21">
        <v>1</v>
      </c>
      <c r="G277" s="21"/>
      <c r="H277" s="21"/>
      <c r="I277" s="22">
        <v>2</v>
      </c>
    </row>
    <row r="278" spans="1:9">
      <c r="A278" s="7" t="s">
        <v>538</v>
      </c>
      <c r="B278" s="8"/>
      <c r="C278" s="20"/>
      <c r="D278" s="21"/>
      <c r="E278" s="21">
        <v>1</v>
      </c>
      <c r="F278" s="21">
        <v>1</v>
      </c>
      <c r="G278" s="21"/>
      <c r="H278" s="21"/>
      <c r="I278" s="22">
        <v>2</v>
      </c>
    </row>
    <row r="279" spans="1:9">
      <c r="A279" s="7" t="s">
        <v>323</v>
      </c>
      <c r="B279" s="7" t="s">
        <v>14</v>
      </c>
      <c r="C279" s="20">
        <v>1</v>
      </c>
      <c r="D279" s="21"/>
      <c r="E279" s="21"/>
      <c r="F279" s="21">
        <v>1</v>
      </c>
      <c r="G279" s="21"/>
      <c r="H279" s="21"/>
      <c r="I279" s="22">
        <v>2</v>
      </c>
    </row>
    <row r="280" spans="1:9">
      <c r="A280" s="10"/>
      <c r="B280" s="19" t="s">
        <v>16</v>
      </c>
      <c r="C280" s="23">
        <v>1</v>
      </c>
      <c r="D280" s="24"/>
      <c r="E280" s="24"/>
      <c r="F280" s="24">
        <v>1</v>
      </c>
      <c r="G280" s="24"/>
      <c r="H280" s="24"/>
      <c r="I280" s="25">
        <v>2</v>
      </c>
    </row>
    <row r="281" spans="1:9">
      <c r="A281" s="7" t="s">
        <v>472</v>
      </c>
      <c r="B281" s="8"/>
      <c r="C281" s="20">
        <v>2</v>
      </c>
      <c r="D281" s="21"/>
      <c r="E281" s="21"/>
      <c r="F281" s="21">
        <v>2</v>
      </c>
      <c r="G281" s="21"/>
      <c r="H281" s="21"/>
      <c r="I281" s="22">
        <v>4</v>
      </c>
    </row>
    <row r="282" spans="1:9">
      <c r="A282" s="7" t="s">
        <v>344</v>
      </c>
      <c r="B282" s="7" t="s">
        <v>15</v>
      </c>
      <c r="C282" s="20"/>
      <c r="D282" s="21"/>
      <c r="E282" s="21"/>
      <c r="F282" s="21">
        <v>1</v>
      </c>
      <c r="G282" s="21"/>
      <c r="H282" s="21"/>
      <c r="I282" s="22">
        <v>1</v>
      </c>
    </row>
    <row r="283" spans="1:9">
      <c r="A283" s="7" t="s">
        <v>473</v>
      </c>
      <c r="B283" s="8"/>
      <c r="C283" s="20"/>
      <c r="D283" s="21"/>
      <c r="E283" s="21"/>
      <c r="F283" s="21">
        <v>1</v>
      </c>
      <c r="G283" s="21"/>
      <c r="H283" s="21"/>
      <c r="I283" s="22">
        <v>1</v>
      </c>
    </row>
    <row r="284" spans="1:9">
      <c r="A284" s="7" t="s">
        <v>343</v>
      </c>
      <c r="B284" s="7" t="s">
        <v>13</v>
      </c>
      <c r="C284" s="20"/>
      <c r="D284" s="21"/>
      <c r="E284" s="21"/>
      <c r="F284" s="21">
        <v>1</v>
      </c>
      <c r="G284" s="21"/>
      <c r="H284" s="21"/>
      <c r="I284" s="22">
        <v>1</v>
      </c>
    </row>
    <row r="285" spans="1:9">
      <c r="A285" s="7" t="s">
        <v>527</v>
      </c>
      <c r="B285" s="8"/>
      <c r="C285" s="20"/>
      <c r="D285" s="21"/>
      <c r="E285" s="21"/>
      <c r="F285" s="21">
        <v>1</v>
      </c>
      <c r="G285" s="21"/>
      <c r="H285" s="21"/>
      <c r="I285" s="22">
        <v>1</v>
      </c>
    </row>
    <row r="286" spans="1:9">
      <c r="A286" s="7" t="s">
        <v>322</v>
      </c>
      <c r="B286" s="7" t="s">
        <v>13</v>
      </c>
      <c r="C286" s="20"/>
      <c r="D286" s="21">
        <v>1</v>
      </c>
      <c r="E286" s="21"/>
      <c r="F286" s="21"/>
      <c r="G286" s="21"/>
      <c r="H286" s="21"/>
      <c r="I286" s="22">
        <v>1</v>
      </c>
    </row>
    <row r="287" spans="1:9">
      <c r="A287" s="7" t="s">
        <v>525</v>
      </c>
      <c r="B287" s="8"/>
      <c r="C287" s="20"/>
      <c r="D287" s="21">
        <v>1</v>
      </c>
      <c r="E287" s="21"/>
      <c r="F287" s="21"/>
      <c r="G287" s="21"/>
      <c r="H287" s="21"/>
      <c r="I287" s="22">
        <v>1</v>
      </c>
    </row>
    <row r="288" spans="1:9">
      <c r="A288" s="17" t="s">
        <v>74</v>
      </c>
      <c r="B288" s="29"/>
      <c r="C288" s="26">
        <v>138</v>
      </c>
      <c r="D288" s="27">
        <v>138</v>
      </c>
      <c r="E288" s="27">
        <v>138</v>
      </c>
      <c r="F288" s="27">
        <v>138</v>
      </c>
      <c r="G288" s="27">
        <v>138</v>
      </c>
      <c r="H288" s="27">
        <v>138</v>
      </c>
      <c r="I288" s="28">
        <v>828</v>
      </c>
    </row>
  </sheetData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307"/>
  <sheetViews>
    <sheetView topLeftCell="A214" workbookViewId="0">
      <selection activeCell="B242" sqref="B242"/>
    </sheetView>
  </sheetViews>
  <sheetFormatPr defaultRowHeight="12.75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5703125" bestFit="1" customWidth="1"/>
    <col min="9" max="9" width="11.85546875" bestFit="1" customWidth="1"/>
    <col min="10" max="10" width="10.5703125" customWidth="1"/>
    <col min="11" max="11" width="10.5703125" bestFit="1" customWidth="1"/>
  </cols>
  <sheetData>
    <row r="2" spans="1:4">
      <c r="A2" s="15" t="s">
        <v>97</v>
      </c>
      <c r="B2" s="14" t="s">
        <v>75</v>
      </c>
    </row>
    <row r="4" spans="1:4">
      <c r="A4" s="16" t="s">
        <v>61</v>
      </c>
      <c r="B4" s="16" t="s">
        <v>72</v>
      </c>
      <c r="C4" s="16" t="s">
        <v>63</v>
      </c>
      <c r="D4" s="12" t="s">
        <v>76</v>
      </c>
    </row>
    <row r="5" spans="1:4">
      <c r="A5" s="7">
        <v>0</v>
      </c>
      <c r="B5" s="7">
        <v>0</v>
      </c>
      <c r="C5" s="8"/>
      <c r="D5" s="22">
        <v>374</v>
      </c>
    </row>
    <row r="6" spans="1:4">
      <c r="A6" s="10"/>
      <c r="B6" s="7" t="s">
        <v>120</v>
      </c>
      <c r="C6" s="8"/>
      <c r="D6" s="22">
        <v>2</v>
      </c>
    </row>
    <row r="7" spans="1:4">
      <c r="A7" s="10"/>
      <c r="B7" s="7" t="s">
        <v>323</v>
      </c>
      <c r="C7" s="8"/>
      <c r="D7" s="22">
        <v>4</v>
      </c>
    </row>
    <row r="8" spans="1:4">
      <c r="A8" s="10"/>
      <c r="B8" s="7" t="s">
        <v>446</v>
      </c>
      <c r="C8" s="7" t="s">
        <v>0</v>
      </c>
      <c r="D8" s="22">
        <v>2</v>
      </c>
    </row>
    <row r="9" spans="1:4">
      <c r="A9" s="10"/>
      <c r="B9" s="7" t="s">
        <v>447</v>
      </c>
      <c r="C9" s="7" t="s">
        <v>0</v>
      </c>
      <c r="D9" s="22">
        <v>2</v>
      </c>
    </row>
    <row r="10" spans="1:4">
      <c r="A10" s="10"/>
      <c r="B10" s="7" t="s">
        <v>448</v>
      </c>
      <c r="C10" s="7" t="s">
        <v>0</v>
      </c>
      <c r="D10" s="22">
        <v>2</v>
      </c>
    </row>
    <row r="11" spans="1:4">
      <c r="A11" s="10"/>
      <c r="B11" s="7" t="s">
        <v>401</v>
      </c>
      <c r="C11" s="7" t="s">
        <v>15</v>
      </c>
      <c r="D11" s="22">
        <v>2</v>
      </c>
    </row>
    <row r="12" spans="1:4">
      <c r="A12" s="32" t="s">
        <v>77</v>
      </c>
      <c r="B12" s="33"/>
      <c r="C12" s="33"/>
      <c r="D12" s="36">
        <v>388</v>
      </c>
    </row>
    <row r="13" spans="1:4">
      <c r="A13" s="7" t="s">
        <v>179</v>
      </c>
      <c r="B13" s="7" t="s">
        <v>168</v>
      </c>
      <c r="C13" s="8"/>
      <c r="D13" s="22">
        <v>4</v>
      </c>
    </row>
    <row r="14" spans="1:4">
      <c r="A14" s="10"/>
      <c r="B14" s="7" t="s">
        <v>78</v>
      </c>
      <c r="C14" s="8"/>
      <c r="D14" s="22">
        <v>2</v>
      </c>
    </row>
    <row r="15" spans="1:4">
      <c r="A15" s="10"/>
      <c r="B15" s="7" t="s">
        <v>79</v>
      </c>
      <c r="C15" s="8"/>
      <c r="D15" s="22">
        <v>2</v>
      </c>
    </row>
    <row r="16" spans="1:4">
      <c r="A16" s="10"/>
      <c r="B16" s="7" t="s">
        <v>440</v>
      </c>
      <c r="C16" s="7" t="s">
        <v>15</v>
      </c>
      <c r="D16" s="22">
        <v>1</v>
      </c>
    </row>
    <row r="17" spans="1:4">
      <c r="A17" s="10"/>
      <c r="B17" s="10"/>
      <c r="C17" s="19" t="s">
        <v>16</v>
      </c>
      <c r="D17" s="25">
        <v>1</v>
      </c>
    </row>
    <row r="18" spans="1:4">
      <c r="A18" s="32" t="s">
        <v>197</v>
      </c>
      <c r="B18" s="33"/>
      <c r="C18" s="33"/>
      <c r="D18" s="36">
        <v>10</v>
      </c>
    </row>
    <row r="19" spans="1:4">
      <c r="A19" s="7" t="s">
        <v>127</v>
      </c>
      <c r="B19" s="7" t="s">
        <v>164</v>
      </c>
      <c r="C19" s="8"/>
      <c r="D19" s="22">
        <v>4</v>
      </c>
    </row>
    <row r="20" spans="1:4">
      <c r="A20" s="10"/>
      <c r="B20" s="7" t="s">
        <v>105</v>
      </c>
      <c r="C20" s="8"/>
      <c r="D20" s="22">
        <v>2</v>
      </c>
    </row>
    <row r="21" spans="1:4">
      <c r="A21" s="10"/>
      <c r="B21" s="7" t="s">
        <v>104</v>
      </c>
      <c r="C21" s="8"/>
      <c r="D21" s="22">
        <v>2</v>
      </c>
    </row>
    <row r="22" spans="1:4">
      <c r="A22" s="10"/>
      <c r="B22" s="7" t="s">
        <v>436</v>
      </c>
      <c r="C22" s="7" t="s">
        <v>16</v>
      </c>
      <c r="D22" s="22">
        <v>2</v>
      </c>
    </row>
    <row r="23" spans="1:4">
      <c r="A23" s="32" t="s">
        <v>183</v>
      </c>
      <c r="B23" s="33"/>
      <c r="C23" s="33"/>
      <c r="D23" s="36">
        <v>10</v>
      </c>
    </row>
    <row r="24" spans="1:4">
      <c r="A24" s="7" t="s">
        <v>219</v>
      </c>
      <c r="B24" s="7" t="s">
        <v>167</v>
      </c>
      <c r="C24" s="8"/>
      <c r="D24" s="22">
        <v>2</v>
      </c>
    </row>
    <row r="25" spans="1:4">
      <c r="A25" s="10"/>
      <c r="B25" s="7" t="s">
        <v>131</v>
      </c>
      <c r="C25" s="8"/>
      <c r="D25" s="22">
        <v>2</v>
      </c>
    </row>
    <row r="26" spans="1:4">
      <c r="A26" s="10"/>
      <c r="B26" s="7" t="s">
        <v>157</v>
      </c>
      <c r="C26" s="8"/>
      <c r="D26" s="22">
        <v>4</v>
      </c>
    </row>
    <row r="27" spans="1:4">
      <c r="A27" s="32" t="s">
        <v>220</v>
      </c>
      <c r="B27" s="33"/>
      <c r="C27" s="33"/>
      <c r="D27" s="36">
        <v>8</v>
      </c>
    </row>
    <row r="28" spans="1:4">
      <c r="A28" s="7" t="s">
        <v>85</v>
      </c>
      <c r="B28" s="7" t="s">
        <v>80</v>
      </c>
      <c r="C28" s="8"/>
      <c r="D28" s="22">
        <v>2</v>
      </c>
    </row>
    <row r="29" spans="1:4">
      <c r="A29" s="32" t="s">
        <v>184</v>
      </c>
      <c r="B29" s="33"/>
      <c r="C29" s="33"/>
      <c r="D29" s="36">
        <v>2</v>
      </c>
    </row>
    <row r="30" spans="1:4">
      <c r="A30" s="7" t="s">
        <v>196</v>
      </c>
      <c r="B30" s="7" t="s">
        <v>130</v>
      </c>
      <c r="C30" s="8"/>
      <c r="D30" s="22">
        <v>4</v>
      </c>
    </row>
    <row r="31" spans="1:4">
      <c r="A31" s="10"/>
      <c r="B31" s="7" t="s">
        <v>131</v>
      </c>
      <c r="C31" s="8"/>
      <c r="D31" s="22">
        <v>2</v>
      </c>
    </row>
    <row r="32" spans="1:4">
      <c r="A32" s="10"/>
      <c r="B32" s="7" t="s">
        <v>157</v>
      </c>
      <c r="C32" s="8"/>
      <c r="D32" s="22">
        <v>4</v>
      </c>
    </row>
    <row r="33" spans="1:4">
      <c r="A33" s="32" t="s">
        <v>198</v>
      </c>
      <c r="B33" s="33"/>
      <c r="C33" s="33"/>
      <c r="D33" s="36">
        <v>10</v>
      </c>
    </row>
    <row r="34" spans="1:4">
      <c r="A34" s="7" t="s">
        <v>177</v>
      </c>
      <c r="B34" s="7" t="s">
        <v>169</v>
      </c>
      <c r="C34" s="8"/>
      <c r="D34" s="22">
        <v>4</v>
      </c>
    </row>
    <row r="35" spans="1:4">
      <c r="A35" s="10"/>
      <c r="B35" s="7" t="s">
        <v>130</v>
      </c>
      <c r="C35" s="8"/>
      <c r="D35" s="22">
        <v>4</v>
      </c>
    </row>
    <row r="36" spans="1:4">
      <c r="A36" s="32" t="s">
        <v>199</v>
      </c>
      <c r="B36" s="33"/>
      <c r="C36" s="33"/>
      <c r="D36" s="36">
        <v>8</v>
      </c>
    </row>
    <row r="37" spans="1:4">
      <c r="A37" s="7" t="s">
        <v>112</v>
      </c>
      <c r="B37" s="7" t="s">
        <v>113</v>
      </c>
      <c r="C37" s="8"/>
      <c r="D37" s="22">
        <v>2</v>
      </c>
    </row>
    <row r="38" spans="1:4">
      <c r="A38" s="10"/>
      <c r="B38" s="7" t="s">
        <v>114</v>
      </c>
      <c r="C38" s="8"/>
      <c r="D38" s="22">
        <v>2</v>
      </c>
    </row>
    <row r="39" spans="1:4">
      <c r="A39" s="10"/>
      <c r="B39" s="7" t="s">
        <v>115</v>
      </c>
      <c r="C39" s="8"/>
      <c r="D39" s="22">
        <v>2</v>
      </c>
    </row>
    <row r="40" spans="1:4">
      <c r="A40" s="10"/>
      <c r="B40" s="7" t="s">
        <v>171</v>
      </c>
      <c r="C40" s="8"/>
      <c r="D40" s="22">
        <v>2</v>
      </c>
    </row>
    <row r="41" spans="1:4">
      <c r="A41" s="32" t="s">
        <v>185</v>
      </c>
      <c r="B41" s="33"/>
      <c r="C41" s="33"/>
      <c r="D41" s="36">
        <v>8</v>
      </c>
    </row>
    <row r="42" spans="1:4">
      <c r="A42" s="7" t="s">
        <v>416</v>
      </c>
      <c r="B42" s="7" t="s">
        <v>115</v>
      </c>
      <c r="C42" s="8"/>
      <c r="D42" s="22">
        <v>2</v>
      </c>
    </row>
    <row r="43" spans="1:4">
      <c r="A43" s="10"/>
      <c r="B43" s="7" t="s">
        <v>171</v>
      </c>
      <c r="C43" s="8"/>
      <c r="D43" s="22">
        <v>2</v>
      </c>
    </row>
    <row r="44" spans="1:4">
      <c r="A44" s="10"/>
      <c r="B44" s="7" t="s">
        <v>436</v>
      </c>
      <c r="C44" s="7" t="s">
        <v>16</v>
      </c>
      <c r="D44" s="22">
        <v>1</v>
      </c>
    </row>
    <row r="45" spans="1:4">
      <c r="A45" s="10"/>
      <c r="B45" s="10"/>
      <c r="C45" s="19" t="s">
        <v>17</v>
      </c>
      <c r="D45" s="25">
        <v>1</v>
      </c>
    </row>
    <row r="46" spans="1:4">
      <c r="A46" s="32" t="s">
        <v>450</v>
      </c>
      <c r="B46" s="33"/>
      <c r="C46" s="33"/>
      <c r="D46" s="36">
        <v>6</v>
      </c>
    </row>
    <row r="47" spans="1:4">
      <c r="A47" s="7" t="s">
        <v>335</v>
      </c>
      <c r="B47" s="7" t="s">
        <v>166</v>
      </c>
      <c r="C47" s="8"/>
      <c r="D47" s="22">
        <v>2</v>
      </c>
    </row>
    <row r="48" spans="1:4">
      <c r="A48" s="10"/>
      <c r="B48" s="7" t="s">
        <v>167</v>
      </c>
      <c r="C48" s="8"/>
      <c r="D48" s="22">
        <v>2</v>
      </c>
    </row>
    <row r="49" spans="1:4">
      <c r="A49" s="10"/>
      <c r="B49" s="7" t="s">
        <v>168</v>
      </c>
      <c r="C49" s="8"/>
      <c r="D49" s="22">
        <v>2</v>
      </c>
    </row>
    <row r="50" spans="1:4">
      <c r="A50" s="10"/>
      <c r="B50" s="7" t="s">
        <v>169</v>
      </c>
      <c r="C50" s="8"/>
      <c r="D50" s="22">
        <v>2</v>
      </c>
    </row>
    <row r="51" spans="1:4">
      <c r="A51" s="32" t="s">
        <v>451</v>
      </c>
      <c r="B51" s="33"/>
      <c r="C51" s="33"/>
      <c r="D51" s="36">
        <v>8</v>
      </c>
    </row>
    <row r="52" spans="1:4">
      <c r="A52" s="7" t="s">
        <v>247</v>
      </c>
      <c r="B52" s="7" t="s">
        <v>121</v>
      </c>
      <c r="C52" s="8"/>
      <c r="D52" s="22">
        <v>2</v>
      </c>
    </row>
    <row r="53" spans="1:4">
      <c r="A53" s="10"/>
      <c r="B53" s="7" t="s">
        <v>122</v>
      </c>
      <c r="C53" s="8"/>
      <c r="D53" s="22">
        <v>2</v>
      </c>
    </row>
    <row r="54" spans="1:4">
      <c r="A54" s="10"/>
      <c r="B54" s="7" t="s">
        <v>123</v>
      </c>
      <c r="C54" s="8"/>
      <c r="D54" s="22">
        <v>2</v>
      </c>
    </row>
    <row r="55" spans="1:4">
      <c r="A55" s="10"/>
      <c r="B55" s="7" t="s">
        <v>432</v>
      </c>
      <c r="C55" s="7" t="s">
        <v>17</v>
      </c>
      <c r="D55" s="22">
        <v>1</v>
      </c>
    </row>
    <row r="56" spans="1:4">
      <c r="A56" s="10"/>
      <c r="B56" s="10"/>
      <c r="C56" s="19" t="s">
        <v>0</v>
      </c>
      <c r="D56" s="25">
        <v>1</v>
      </c>
    </row>
    <row r="57" spans="1:4">
      <c r="A57" s="10"/>
      <c r="B57" s="7" t="s">
        <v>434</v>
      </c>
      <c r="C57" s="7" t="s">
        <v>17</v>
      </c>
      <c r="D57" s="22">
        <v>1</v>
      </c>
    </row>
    <row r="58" spans="1:4">
      <c r="A58" s="10"/>
      <c r="B58" s="10"/>
      <c r="C58" s="19" t="s">
        <v>0</v>
      </c>
      <c r="D58" s="25">
        <v>1</v>
      </c>
    </row>
    <row r="59" spans="1:4">
      <c r="A59" s="10"/>
      <c r="B59" s="7" t="s">
        <v>438</v>
      </c>
      <c r="C59" s="7" t="s">
        <v>14</v>
      </c>
      <c r="D59" s="22">
        <v>1</v>
      </c>
    </row>
    <row r="60" spans="1:4">
      <c r="A60" s="10"/>
      <c r="B60" s="10"/>
      <c r="C60" s="19" t="s">
        <v>15</v>
      </c>
      <c r="D60" s="25">
        <v>1</v>
      </c>
    </row>
    <row r="61" spans="1:4">
      <c r="A61" s="32" t="s">
        <v>248</v>
      </c>
      <c r="B61" s="33"/>
      <c r="C61" s="33"/>
      <c r="D61" s="36">
        <v>12</v>
      </c>
    </row>
    <row r="62" spans="1:4">
      <c r="A62" s="7" t="s">
        <v>319</v>
      </c>
      <c r="B62" s="7" t="s">
        <v>121</v>
      </c>
      <c r="C62" s="8"/>
      <c r="D62" s="22">
        <v>2</v>
      </c>
    </row>
    <row r="63" spans="1:4">
      <c r="A63" s="10"/>
      <c r="B63" s="7" t="s">
        <v>122</v>
      </c>
      <c r="C63" s="8"/>
      <c r="D63" s="22">
        <v>2</v>
      </c>
    </row>
    <row r="64" spans="1:4">
      <c r="A64" s="10"/>
      <c r="B64" s="7" t="s">
        <v>123</v>
      </c>
      <c r="C64" s="8"/>
      <c r="D64" s="22">
        <v>2</v>
      </c>
    </row>
    <row r="65" spans="1:4">
      <c r="A65" s="10"/>
      <c r="B65" s="7" t="s">
        <v>432</v>
      </c>
      <c r="C65" s="7" t="s">
        <v>16</v>
      </c>
      <c r="D65" s="22">
        <v>2</v>
      </c>
    </row>
    <row r="66" spans="1:4">
      <c r="A66" s="10"/>
      <c r="B66" s="7" t="s">
        <v>434</v>
      </c>
      <c r="C66" s="7" t="s">
        <v>14</v>
      </c>
      <c r="D66" s="22">
        <v>2</v>
      </c>
    </row>
    <row r="67" spans="1:4">
      <c r="A67" s="10"/>
      <c r="B67" s="7" t="s">
        <v>438</v>
      </c>
      <c r="C67" s="7" t="s">
        <v>17</v>
      </c>
      <c r="D67" s="22">
        <v>2</v>
      </c>
    </row>
    <row r="68" spans="1:4">
      <c r="A68" s="32" t="s">
        <v>452</v>
      </c>
      <c r="B68" s="33"/>
      <c r="C68" s="33"/>
      <c r="D68" s="36">
        <v>12</v>
      </c>
    </row>
    <row r="69" spans="1:4">
      <c r="A69" s="7" t="s">
        <v>290</v>
      </c>
      <c r="B69" s="7" t="s">
        <v>120</v>
      </c>
      <c r="C69" s="8"/>
      <c r="D69" s="22">
        <v>2</v>
      </c>
    </row>
    <row r="70" spans="1:4">
      <c r="A70" s="10"/>
      <c r="B70" s="7" t="s">
        <v>119</v>
      </c>
      <c r="C70" s="8"/>
      <c r="D70" s="22">
        <v>2</v>
      </c>
    </row>
    <row r="71" spans="1:4">
      <c r="A71" s="32" t="s">
        <v>453</v>
      </c>
      <c r="B71" s="33"/>
      <c r="C71" s="33"/>
      <c r="D71" s="36">
        <v>4</v>
      </c>
    </row>
    <row r="72" spans="1:4">
      <c r="A72" s="7" t="s">
        <v>35</v>
      </c>
      <c r="B72" s="7" t="s">
        <v>142</v>
      </c>
      <c r="C72" s="8"/>
      <c r="D72" s="22">
        <v>2</v>
      </c>
    </row>
    <row r="73" spans="1:4">
      <c r="A73" s="10"/>
      <c r="B73" s="7" t="s">
        <v>143</v>
      </c>
      <c r="C73" s="8"/>
      <c r="D73" s="22">
        <v>2</v>
      </c>
    </row>
    <row r="74" spans="1:4">
      <c r="A74" s="10"/>
      <c r="B74" s="7" t="s">
        <v>430</v>
      </c>
      <c r="C74" s="7" t="s">
        <v>13</v>
      </c>
      <c r="D74" s="22">
        <v>1</v>
      </c>
    </row>
    <row r="75" spans="1:4">
      <c r="A75" s="10"/>
      <c r="B75" s="10"/>
      <c r="C75" s="19" t="s">
        <v>16</v>
      </c>
      <c r="D75" s="25">
        <v>1</v>
      </c>
    </row>
    <row r="76" spans="1:4">
      <c r="A76" s="10"/>
      <c r="B76" s="7" t="s">
        <v>431</v>
      </c>
      <c r="C76" s="7" t="s">
        <v>15</v>
      </c>
      <c r="D76" s="22">
        <v>1</v>
      </c>
    </row>
    <row r="77" spans="1:4">
      <c r="A77" s="10"/>
      <c r="B77" s="10"/>
      <c r="C77" s="19" t="s">
        <v>16</v>
      </c>
      <c r="D77" s="25">
        <v>1</v>
      </c>
    </row>
    <row r="78" spans="1:4">
      <c r="A78" s="32" t="s">
        <v>180</v>
      </c>
      <c r="B78" s="33"/>
      <c r="C78" s="33"/>
      <c r="D78" s="36">
        <v>8</v>
      </c>
    </row>
    <row r="79" spans="1:4">
      <c r="A79" s="7" t="s">
        <v>400</v>
      </c>
      <c r="B79" s="7" t="s">
        <v>120</v>
      </c>
      <c r="C79" s="8"/>
      <c r="D79" s="22">
        <v>2</v>
      </c>
    </row>
    <row r="80" spans="1:4">
      <c r="A80" s="10"/>
      <c r="B80" s="7" t="s">
        <v>119</v>
      </c>
      <c r="C80" s="8"/>
      <c r="D80" s="22">
        <v>2</v>
      </c>
    </row>
    <row r="81" spans="1:4">
      <c r="A81" s="32" t="s">
        <v>454</v>
      </c>
      <c r="B81" s="33"/>
      <c r="C81" s="33"/>
      <c r="D81" s="36">
        <v>4</v>
      </c>
    </row>
    <row r="82" spans="1:4">
      <c r="A82" s="7" t="s">
        <v>342</v>
      </c>
      <c r="B82" s="7" t="s">
        <v>113</v>
      </c>
      <c r="C82" s="8"/>
      <c r="D82" s="22">
        <v>2</v>
      </c>
    </row>
    <row r="83" spans="1:4">
      <c r="A83" s="10"/>
      <c r="B83" s="7" t="s">
        <v>114</v>
      </c>
      <c r="C83" s="8"/>
      <c r="D83" s="22">
        <v>2</v>
      </c>
    </row>
    <row r="84" spans="1:4">
      <c r="A84" s="10"/>
      <c r="B84" s="7" t="s">
        <v>115</v>
      </c>
      <c r="C84" s="8"/>
      <c r="D84" s="22">
        <v>2</v>
      </c>
    </row>
    <row r="85" spans="1:4">
      <c r="A85" s="10"/>
      <c r="B85" s="7" t="s">
        <v>171</v>
      </c>
      <c r="C85" s="8"/>
      <c r="D85" s="22">
        <v>2</v>
      </c>
    </row>
    <row r="86" spans="1:4">
      <c r="A86" s="32" t="s">
        <v>455</v>
      </c>
      <c r="B86" s="33"/>
      <c r="C86" s="33"/>
      <c r="D86" s="36">
        <v>8</v>
      </c>
    </row>
    <row r="87" spans="1:4">
      <c r="A87" s="7" t="s">
        <v>18</v>
      </c>
      <c r="B87" s="7" t="s">
        <v>79</v>
      </c>
      <c r="C87" s="8"/>
      <c r="D87" s="22">
        <v>4</v>
      </c>
    </row>
    <row r="88" spans="1:4">
      <c r="A88" s="10"/>
      <c r="B88" s="7" t="s">
        <v>87</v>
      </c>
      <c r="C88" s="8"/>
      <c r="D88" s="22">
        <v>3</v>
      </c>
    </row>
    <row r="89" spans="1:4">
      <c r="A89" s="10"/>
      <c r="B89" s="7" t="s">
        <v>393</v>
      </c>
      <c r="C89" s="7" t="s">
        <v>15</v>
      </c>
      <c r="D89" s="22">
        <v>1</v>
      </c>
    </row>
    <row r="90" spans="1:4">
      <c r="A90" s="32" t="s">
        <v>186</v>
      </c>
      <c r="B90" s="33"/>
      <c r="C90" s="33"/>
      <c r="D90" s="36">
        <v>8</v>
      </c>
    </row>
    <row r="91" spans="1:4">
      <c r="A91" s="7" t="s">
        <v>156</v>
      </c>
      <c r="B91" s="7" t="s">
        <v>243</v>
      </c>
      <c r="C91" s="8"/>
      <c r="D91" s="22">
        <v>4</v>
      </c>
    </row>
    <row r="92" spans="1:4">
      <c r="A92" s="10"/>
      <c r="B92" s="7" t="s">
        <v>242</v>
      </c>
      <c r="C92" s="8"/>
      <c r="D92" s="22">
        <v>4</v>
      </c>
    </row>
    <row r="93" spans="1:4">
      <c r="A93" s="32" t="s">
        <v>174</v>
      </c>
      <c r="B93" s="33"/>
      <c r="C93" s="33"/>
      <c r="D93" s="36">
        <v>8</v>
      </c>
    </row>
    <row r="94" spans="1:4">
      <c r="A94" s="7" t="s">
        <v>217</v>
      </c>
      <c r="B94" s="7" t="s">
        <v>166</v>
      </c>
      <c r="C94" s="8"/>
      <c r="D94" s="22">
        <v>2</v>
      </c>
    </row>
    <row r="95" spans="1:4">
      <c r="A95" s="10"/>
      <c r="B95" s="7" t="s">
        <v>167</v>
      </c>
      <c r="C95" s="8"/>
      <c r="D95" s="22">
        <v>1</v>
      </c>
    </row>
    <row r="96" spans="1:4">
      <c r="A96" s="10"/>
      <c r="B96" s="7" t="s">
        <v>168</v>
      </c>
      <c r="C96" s="8"/>
      <c r="D96" s="22">
        <v>3</v>
      </c>
    </row>
    <row r="97" spans="1:4">
      <c r="A97" s="10"/>
      <c r="B97" s="7" t="s">
        <v>169</v>
      </c>
      <c r="C97" s="8"/>
      <c r="D97" s="22">
        <v>2</v>
      </c>
    </row>
    <row r="98" spans="1:4">
      <c r="A98" s="10"/>
      <c r="B98" s="7" t="s">
        <v>148</v>
      </c>
      <c r="C98" s="8"/>
      <c r="D98" s="22">
        <v>2</v>
      </c>
    </row>
    <row r="99" spans="1:4">
      <c r="A99" s="10"/>
      <c r="B99" s="7" t="s">
        <v>117</v>
      </c>
      <c r="C99" s="8"/>
      <c r="D99" s="22">
        <v>2</v>
      </c>
    </row>
    <row r="100" spans="1:4">
      <c r="A100" s="32" t="s">
        <v>218</v>
      </c>
      <c r="B100" s="33"/>
      <c r="C100" s="33"/>
      <c r="D100" s="36">
        <v>12</v>
      </c>
    </row>
    <row r="101" spans="1:4">
      <c r="A101" s="7" t="s">
        <v>118</v>
      </c>
      <c r="B101" s="7" t="s">
        <v>120</v>
      </c>
      <c r="C101" s="8"/>
      <c r="D101" s="22">
        <v>2</v>
      </c>
    </row>
    <row r="102" spans="1:4">
      <c r="A102" s="10"/>
      <c r="B102" s="7" t="s">
        <v>119</v>
      </c>
      <c r="C102" s="8"/>
      <c r="D102" s="22">
        <v>2</v>
      </c>
    </row>
    <row r="103" spans="1:4">
      <c r="A103" s="32" t="s">
        <v>187</v>
      </c>
      <c r="B103" s="33"/>
      <c r="C103" s="33"/>
      <c r="D103" s="36">
        <v>4</v>
      </c>
    </row>
    <row r="104" spans="1:4">
      <c r="A104" s="7" t="s">
        <v>355</v>
      </c>
      <c r="B104" s="7">
        <v>0</v>
      </c>
      <c r="C104" s="8"/>
      <c r="D104" s="22">
        <v>2</v>
      </c>
    </row>
    <row r="105" spans="1:4">
      <c r="A105" s="10"/>
      <c r="B105" s="7" t="s">
        <v>243</v>
      </c>
      <c r="C105" s="8"/>
      <c r="D105" s="22">
        <v>2</v>
      </c>
    </row>
    <row r="106" spans="1:4">
      <c r="A106" s="32" t="s">
        <v>456</v>
      </c>
      <c r="B106" s="33"/>
      <c r="C106" s="33"/>
      <c r="D106" s="36">
        <v>4</v>
      </c>
    </row>
    <row r="107" spans="1:4">
      <c r="A107" s="7" t="s">
        <v>275</v>
      </c>
      <c r="B107" s="7" t="s">
        <v>200</v>
      </c>
      <c r="C107" s="8"/>
      <c r="D107" s="22">
        <v>2</v>
      </c>
    </row>
    <row r="108" spans="1:4">
      <c r="A108" s="10"/>
      <c r="B108" s="7" t="s">
        <v>164</v>
      </c>
      <c r="C108" s="8"/>
      <c r="D108" s="22">
        <v>2</v>
      </c>
    </row>
    <row r="109" spans="1:4">
      <c r="A109" s="10"/>
      <c r="B109" s="7" t="s">
        <v>433</v>
      </c>
      <c r="C109" s="7" t="s">
        <v>14</v>
      </c>
      <c r="D109" s="22">
        <v>1</v>
      </c>
    </row>
    <row r="110" spans="1:4">
      <c r="A110" s="10"/>
      <c r="B110" s="10"/>
      <c r="C110" s="19" t="s">
        <v>0</v>
      </c>
      <c r="D110" s="25">
        <v>1</v>
      </c>
    </row>
    <row r="111" spans="1:4">
      <c r="A111" s="10"/>
      <c r="B111" s="7" t="s">
        <v>435</v>
      </c>
      <c r="C111" s="7" t="s">
        <v>16</v>
      </c>
      <c r="D111" s="22">
        <v>1</v>
      </c>
    </row>
    <row r="112" spans="1:4">
      <c r="A112" s="10"/>
      <c r="B112" s="10"/>
      <c r="C112" s="19" t="s">
        <v>17</v>
      </c>
      <c r="D112" s="25">
        <v>1</v>
      </c>
    </row>
    <row r="113" spans="1:4">
      <c r="A113" s="10"/>
      <c r="B113" s="7" t="s">
        <v>436</v>
      </c>
      <c r="C113" s="7" t="s">
        <v>14</v>
      </c>
      <c r="D113" s="22">
        <v>1</v>
      </c>
    </row>
    <row r="114" spans="1:4">
      <c r="A114" s="10"/>
      <c r="B114" s="10"/>
      <c r="C114" s="19" t="s">
        <v>0</v>
      </c>
      <c r="D114" s="25">
        <v>1</v>
      </c>
    </row>
    <row r="115" spans="1:4">
      <c r="A115" s="10"/>
      <c r="B115" s="7" t="s">
        <v>437</v>
      </c>
      <c r="C115" s="7" t="s">
        <v>16</v>
      </c>
      <c r="D115" s="22">
        <v>1</v>
      </c>
    </row>
    <row r="116" spans="1:4">
      <c r="A116" s="10"/>
      <c r="B116" s="10"/>
      <c r="C116" s="19" t="s">
        <v>17</v>
      </c>
      <c r="D116" s="25">
        <v>1</v>
      </c>
    </row>
    <row r="117" spans="1:4">
      <c r="A117" s="32" t="s">
        <v>457</v>
      </c>
      <c r="B117" s="33"/>
      <c r="C117" s="33"/>
      <c r="D117" s="36">
        <v>12</v>
      </c>
    </row>
    <row r="118" spans="1:4">
      <c r="A118" s="7" t="s">
        <v>24</v>
      </c>
      <c r="B118" s="7" t="s">
        <v>200</v>
      </c>
      <c r="C118" s="8"/>
      <c r="D118" s="22">
        <v>4</v>
      </c>
    </row>
    <row r="119" spans="1:4">
      <c r="A119" s="10"/>
      <c r="B119" s="7" t="s">
        <v>148</v>
      </c>
      <c r="C119" s="8"/>
      <c r="D119" s="22">
        <v>5</v>
      </c>
    </row>
    <row r="120" spans="1:4">
      <c r="A120" s="10"/>
      <c r="B120" s="7" t="s">
        <v>117</v>
      </c>
      <c r="C120" s="8"/>
      <c r="D120" s="22">
        <v>5</v>
      </c>
    </row>
    <row r="121" spans="1:4">
      <c r="A121" s="32" t="s">
        <v>188</v>
      </c>
      <c r="B121" s="33"/>
      <c r="C121" s="33"/>
      <c r="D121" s="36">
        <v>14</v>
      </c>
    </row>
    <row r="122" spans="1:4">
      <c r="A122" s="7" t="s">
        <v>30</v>
      </c>
      <c r="B122" s="7" t="s">
        <v>78</v>
      </c>
      <c r="C122" s="8"/>
      <c r="D122" s="22">
        <v>2</v>
      </c>
    </row>
    <row r="123" spans="1:4">
      <c r="A123" s="10"/>
      <c r="B123" s="7" t="s">
        <v>79</v>
      </c>
      <c r="C123" s="8"/>
      <c r="D123" s="22">
        <v>2</v>
      </c>
    </row>
    <row r="124" spans="1:4">
      <c r="A124" s="10"/>
      <c r="B124" s="7" t="s">
        <v>80</v>
      </c>
      <c r="C124" s="8"/>
      <c r="D124" s="22">
        <v>2</v>
      </c>
    </row>
    <row r="125" spans="1:4">
      <c r="A125" s="10"/>
      <c r="B125" s="7" t="s">
        <v>440</v>
      </c>
      <c r="C125" s="7" t="s">
        <v>13</v>
      </c>
      <c r="D125" s="22">
        <v>1</v>
      </c>
    </row>
    <row r="126" spans="1:4">
      <c r="A126" s="10"/>
      <c r="B126" s="10"/>
      <c r="C126" s="19" t="s">
        <v>15</v>
      </c>
      <c r="D126" s="25">
        <v>1</v>
      </c>
    </row>
    <row r="127" spans="1:4">
      <c r="A127" s="32" t="s">
        <v>189</v>
      </c>
      <c r="B127" s="33"/>
      <c r="C127" s="33"/>
      <c r="D127" s="36">
        <v>8</v>
      </c>
    </row>
    <row r="128" spans="1:4">
      <c r="A128" s="7" t="s">
        <v>264</v>
      </c>
      <c r="B128" s="7" t="s">
        <v>120</v>
      </c>
      <c r="C128" s="8"/>
      <c r="D128" s="22">
        <v>2</v>
      </c>
    </row>
    <row r="129" spans="1:4">
      <c r="A129" s="10"/>
      <c r="B129" s="7" t="s">
        <v>119</v>
      </c>
      <c r="C129" s="8"/>
      <c r="D129" s="22">
        <v>2</v>
      </c>
    </row>
    <row r="130" spans="1:4">
      <c r="A130" s="32" t="s">
        <v>265</v>
      </c>
      <c r="B130" s="33"/>
      <c r="C130" s="33"/>
      <c r="D130" s="36">
        <v>4</v>
      </c>
    </row>
    <row r="131" spans="1:4">
      <c r="A131" s="7" t="s">
        <v>364</v>
      </c>
      <c r="B131" s="7" t="s">
        <v>242</v>
      </c>
      <c r="C131" s="8"/>
      <c r="D131" s="22">
        <v>2</v>
      </c>
    </row>
    <row r="132" spans="1:4">
      <c r="A132" s="10"/>
      <c r="B132" s="7" t="s">
        <v>437</v>
      </c>
      <c r="C132" s="7" t="s">
        <v>14</v>
      </c>
      <c r="D132" s="22">
        <v>1</v>
      </c>
    </row>
    <row r="133" spans="1:4">
      <c r="A133" s="10"/>
      <c r="B133" s="10"/>
      <c r="C133" s="19" t="s">
        <v>15</v>
      </c>
      <c r="D133" s="25">
        <v>3</v>
      </c>
    </row>
    <row r="134" spans="1:4">
      <c r="A134" s="32" t="s">
        <v>458</v>
      </c>
      <c r="B134" s="33"/>
      <c r="C134" s="33"/>
      <c r="D134" s="36">
        <v>6</v>
      </c>
    </row>
    <row r="135" spans="1:4">
      <c r="A135" s="7" t="s">
        <v>316</v>
      </c>
      <c r="B135" s="7" t="s">
        <v>113</v>
      </c>
      <c r="C135" s="8"/>
      <c r="D135" s="22">
        <v>2</v>
      </c>
    </row>
    <row r="136" spans="1:4">
      <c r="A136" s="10"/>
      <c r="B136" s="7" t="s">
        <v>114</v>
      </c>
      <c r="C136" s="8"/>
      <c r="D136" s="22">
        <v>2</v>
      </c>
    </row>
    <row r="137" spans="1:4">
      <c r="A137" s="10"/>
      <c r="B137" s="7" t="s">
        <v>116</v>
      </c>
      <c r="C137" s="8"/>
      <c r="D137" s="22">
        <v>2</v>
      </c>
    </row>
    <row r="138" spans="1:4">
      <c r="A138" s="32" t="s">
        <v>459</v>
      </c>
      <c r="B138" s="33"/>
      <c r="C138" s="33"/>
      <c r="D138" s="36">
        <v>6</v>
      </c>
    </row>
    <row r="139" spans="1:4">
      <c r="A139" s="7" t="s">
        <v>124</v>
      </c>
      <c r="B139" s="7" t="s">
        <v>129</v>
      </c>
      <c r="C139" s="8"/>
      <c r="D139" s="22">
        <v>2</v>
      </c>
    </row>
    <row r="140" spans="1:4">
      <c r="A140" s="10"/>
      <c r="B140" s="7" t="s">
        <v>439</v>
      </c>
      <c r="C140" s="7" t="s">
        <v>13</v>
      </c>
      <c r="D140" s="22">
        <v>1</v>
      </c>
    </row>
    <row r="141" spans="1:4">
      <c r="A141" s="10"/>
      <c r="B141" s="10"/>
      <c r="C141" s="19" t="s">
        <v>14</v>
      </c>
      <c r="D141" s="25">
        <v>1</v>
      </c>
    </row>
    <row r="142" spans="1:4">
      <c r="A142" s="10"/>
      <c r="B142" s="7" t="s">
        <v>441</v>
      </c>
      <c r="C142" s="7" t="s">
        <v>14</v>
      </c>
      <c r="D142" s="22">
        <v>1</v>
      </c>
    </row>
    <row r="143" spans="1:4">
      <c r="A143" s="10"/>
      <c r="B143" s="7" t="s">
        <v>444</v>
      </c>
      <c r="C143" s="7" t="s">
        <v>16</v>
      </c>
      <c r="D143" s="22">
        <v>1</v>
      </c>
    </row>
    <row r="144" spans="1:4">
      <c r="A144" s="32" t="s">
        <v>190</v>
      </c>
      <c r="B144" s="33"/>
      <c r="C144" s="33"/>
      <c r="D144" s="36">
        <v>6</v>
      </c>
    </row>
    <row r="145" spans="1:4">
      <c r="A145" s="7" t="s">
        <v>224</v>
      </c>
      <c r="B145" s="7" t="s">
        <v>121</v>
      </c>
      <c r="C145" s="8"/>
      <c r="D145" s="22">
        <v>2</v>
      </c>
    </row>
    <row r="146" spans="1:4">
      <c r="A146" s="10"/>
      <c r="B146" s="7" t="s">
        <v>122</v>
      </c>
      <c r="C146" s="8"/>
      <c r="D146" s="22">
        <v>2</v>
      </c>
    </row>
    <row r="147" spans="1:4">
      <c r="A147" s="10"/>
      <c r="B147" s="7" t="s">
        <v>123</v>
      </c>
      <c r="C147" s="8"/>
      <c r="D147" s="22">
        <v>2</v>
      </c>
    </row>
    <row r="148" spans="1:4">
      <c r="A148" s="10"/>
      <c r="B148" s="7" t="s">
        <v>432</v>
      </c>
      <c r="C148" s="7" t="s">
        <v>13</v>
      </c>
      <c r="D148" s="22">
        <v>1</v>
      </c>
    </row>
    <row r="149" spans="1:4">
      <c r="A149" s="10"/>
      <c r="B149" s="10"/>
      <c r="C149" s="19" t="s">
        <v>17</v>
      </c>
      <c r="D149" s="25">
        <v>1</v>
      </c>
    </row>
    <row r="150" spans="1:4">
      <c r="A150" s="10"/>
      <c r="B150" s="7" t="s">
        <v>434</v>
      </c>
      <c r="C150" s="7" t="s">
        <v>13</v>
      </c>
      <c r="D150" s="22">
        <v>1</v>
      </c>
    </row>
    <row r="151" spans="1:4">
      <c r="A151" s="10"/>
      <c r="B151" s="10"/>
      <c r="C151" s="19" t="s">
        <v>17</v>
      </c>
      <c r="D151" s="25">
        <v>1</v>
      </c>
    </row>
    <row r="152" spans="1:4">
      <c r="A152" s="10"/>
      <c r="B152" s="7" t="s">
        <v>438</v>
      </c>
      <c r="C152" s="7" t="s">
        <v>13</v>
      </c>
      <c r="D152" s="22">
        <v>1</v>
      </c>
    </row>
    <row r="153" spans="1:4">
      <c r="A153" s="10"/>
      <c r="B153" s="10"/>
      <c r="C153" s="19" t="s">
        <v>17</v>
      </c>
      <c r="D153" s="25">
        <v>1</v>
      </c>
    </row>
    <row r="154" spans="1:4">
      <c r="A154" s="32" t="s">
        <v>225</v>
      </c>
      <c r="B154" s="33"/>
      <c r="C154" s="33"/>
      <c r="D154" s="36">
        <v>12</v>
      </c>
    </row>
    <row r="155" spans="1:4">
      <c r="A155" s="7" t="s">
        <v>28</v>
      </c>
      <c r="B155" s="7" t="s">
        <v>91</v>
      </c>
      <c r="C155" s="8"/>
      <c r="D155" s="22">
        <v>2</v>
      </c>
    </row>
    <row r="156" spans="1:4">
      <c r="A156" s="10"/>
      <c r="B156" s="7" t="s">
        <v>100</v>
      </c>
      <c r="C156" s="8"/>
      <c r="D156" s="22">
        <v>2</v>
      </c>
    </row>
    <row r="157" spans="1:4">
      <c r="A157" s="10"/>
      <c r="B157" s="7" t="s">
        <v>105</v>
      </c>
      <c r="C157" s="8"/>
      <c r="D157" s="22">
        <v>4</v>
      </c>
    </row>
    <row r="158" spans="1:4">
      <c r="A158" s="10"/>
      <c r="B158" s="7" t="s">
        <v>104</v>
      </c>
      <c r="C158" s="8"/>
      <c r="D158" s="22">
        <v>4</v>
      </c>
    </row>
    <row r="159" spans="1:4">
      <c r="A159" s="32" t="s">
        <v>191</v>
      </c>
      <c r="B159" s="33"/>
      <c r="C159" s="33"/>
      <c r="D159" s="36">
        <v>12</v>
      </c>
    </row>
    <row r="160" spans="1:4">
      <c r="A160" s="7" t="s">
        <v>111</v>
      </c>
      <c r="B160" s="7" t="s">
        <v>119</v>
      </c>
      <c r="C160" s="8"/>
      <c r="D160" s="22">
        <v>2</v>
      </c>
    </row>
    <row r="161" spans="1:4">
      <c r="A161" s="32" t="s">
        <v>269</v>
      </c>
      <c r="B161" s="33"/>
      <c r="C161" s="33"/>
      <c r="D161" s="36">
        <v>2</v>
      </c>
    </row>
    <row r="162" spans="1:4">
      <c r="A162" s="7" t="s">
        <v>221</v>
      </c>
      <c r="B162" s="7" t="s">
        <v>168</v>
      </c>
      <c r="C162" s="8"/>
      <c r="D162" s="22">
        <v>4</v>
      </c>
    </row>
    <row r="163" spans="1:4">
      <c r="A163" s="10"/>
      <c r="B163" s="7" t="s">
        <v>430</v>
      </c>
      <c r="C163" s="7" t="s">
        <v>13</v>
      </c>
      <c r="D163" s="22">
        <v>1</v>
      </c>
    </row>
    <row r="164" spans="1:4">
      <c r="A164" s="10"/>
      <c r="B164" s="10"/>
      <c r="C164" s="19" t="s">
        <v>15</v>
      </c>
      <c r="D164" s="25">
        <v>2</v>
      </c>
    </row>
    <row r="165" spans="1:4">
      <c r="A165" s="10"/>
      <c r="B165" s="10"/>
      <c r="C165" s="19" t="s">
        <v>16</v>
      </c>
      <c r="D165" s="25">
        <v>1</v>
      </c>
    </row>
    <row r="166" spans="1:4">
      <c r="A166" s="10"/>
      <c r="B166" s="7" t="s">
        <v>431</v>
      </c>
      <c r="C166" s="7" t="s">
        <v>13</v>
      </c>
      <c r="D166" s="22">
        <v>1</v>
      </c>
    </row>
    <row r="167" spans="1:4">
      <c r="A167" s="10"/>
      <c r="B167" s="10"/>
      <c r="C167" s="19" t="s">
        <v>16</v>
      </c>
      <c r="D167" s="25">
        <v>1</v>
      </c>
    </row>
    <row r="168" spans="1:4">
      <c r="A168" s="32" t="s">
        <v>222</v>
      </c>
      <c r="B168" s="33"/>
      <c r="C168" s="33"/>
      <c r="D168" s="36">
        <v>10</v>
      </c>
    </row>
    <row r="169" spans="1:4">
      <c r="A169" s="7" t="s">
        <v>215</v>
      </c>
      <c r="B169" s="7" t="s">
        <v>169</v>
      </c>
      <c r="C169" s="8"/>
      <c r="D169" s="22">
        <v>4</v>
      </c>
    </row>
    <row r="170" spans="1:4">
      <c r="A170" s="32" t="s">
        <v>216</v>
      </c>
      <c r="B170" s="33"/>
      <c r="C170" s="33"/>
      <c r="D170" s="36">
        <v>4</v>
      </c>
    </row>
    <row r="171" spans="1:4">
      <c r="A171" s="7" t="s">
        <v>203</v>
      </c>
      <c r="B171" s="7" t="s">
        <v>433</v>
      </c>
      <c r="C171" s="7" t="s">
        <v>13</v>
      </c>
      <c r="D171" s="22">
        <v>3</v>
      </c>
    </row>
    <row r="172" spans="1:4">
      <c r="A172" s="10"/>
      <c r="B172" s="10"/>
      <c r="C172" s="19" t="s">
        <v>15</v>
      </c>
      <c r="D172" s="25">
        <v>1</v>
      </c>
    </row>
    <row r="173" spans="1:4">
      <c r="A173" s="10"/>
      <c r="B173" s="7" t="s">
        <v>435</v>
      </c>
      <c r="C173" s="7" t="s">
        <v>14</v>
      </c>
      <c r="D173" s="22">
        <v>3</v>
      </c>
    </row>
    <row r="174" spans="1:4">
      <c r="A174" s="10"/>
      <c r="B174" s="10"/>
      <c r="C174" s="19" t="s">
        <v>15</v>
      </c>
      <c r="D174" s="25">
        <v>1</v>
      </c>
    </row>
    <row r="175" spans="1:4">
      <c r="A175" s="32" t="s">
        <v>206</v>
      </c>
      <c r="B175" s="33"/>
      <c r="C175" s="33"/>
      <c r="D175" s="36">
        <v>8</v>
      </c>
    </row>
    <row r="176" spans="1:4">
      <c r="A176" s="7" t="s">
        <v>153</v>
      </c>
      <c r="B176" s="7" t="s">
        <v>148</v>
      </c>
      <c r="C176" s="8"/>
      <c r="D176" s="22">
        <v>2</v>
      </c>
    </row>
    <row r="177" spans="1:4">
      <c r="A177" s="10"/>
      <c r="B177" s="7" t="s">
        <v>117</v>
      </c>
      <c r="C177" s="8"/>
      <c r="D177" s="22">
        <v>2</v>
      </c>
    </row>
    <row r="178" spans="1:4">
      <c r="A178" s="32" t="s">
        <v>192</v>
      </c>
      <c r="B178" s="33"/>
      <c r="C178" s="33"/>
      <c r="D178" s="36">
        <v>4</v>
      </c>
    </row>
    <row r="179" spans="1:4">
      <c r="A179" s="7" t="s">
        <v>397</v>
      </c>
      <c r="B179" s="7" t="s">
        <v>120</v>
      </c>
      <c r="C179" s="8"/>
      <c r="D179" s="22">
        <v>2</v>
      </c>
    </row>
    <row r="180" spans="1:4">
      <c r="A180" s="10"/>
      <c r="B180" s="7" t="s">
        <v>119</v>
      </c>
      <c r="C180" s="8"/>
      <c r="D180" s="22">
        <v>2</v>
      </c>
    </row>
    <row r="181" spans="1:4">
      <c r="A181" s="32" t="s">
        <v>460</v>
      </c>
      <c r="B181" s="33"/>
      <c r="C181" s="33"/>
      <c r="D181" s="36">
        <v>4</v>
      </c>
    </row>
    <row r="182" spans="1:4">
      <c r="A182" s="7" t="s">
        <v>27</v>
      </c>
      <c r="B182" s="7" t="s">
        <v>78</v>
      </c>
      <c r="C182" s="8"/>
      <c r="D182" s="22">
        <v>2</v>
      </c>
    </row>
    <row r="183" spans="1:4">
      <c r="A183" s="10"/>
      <c r="B183" s="7" t="s">
        <v>440</v>
      </c>
      <c r="C183" s="7" t="s">
        <v>13</v>
      </c>
      <c r="D183" s="22">
        <v>1</v>
      </c>
    </row>
    <row r="184" spans="1:4">
      <c r="A184" s="10"/>
      <c r="B184" s="10"/>
      <c r="C184" s="19" t="s">
        <v>15</v>
      </c>
      <c r="D184" s="25">
        <v>1</v>
      </c>
    </row>
    <row r="185" spans="1:4">
      <c r="A185" s="32" t="s">
        <v>193</v>
      </c>
      <c r="B185" s="33"/>
      <c r="C185" s="33"/>
      <c r="D185" s="36">
        <v>4</v>
      </c>
    </row>
    <row r="186" spans="1:4">
      <c r="A186" s="7" t="s">
        <v>304</v>
      </c>
      <c r="B186" s="7" t="s">
        <v>148</v>
      </c>
      <c r="C186" s="8"/>
      <c r="D186" s="22">
        <v>2</v>
      </c>
    </row>
    <row r="187" spans="1:4">
      <c r="A187" s="10"/>
      <c r="B187" s="7" t="s">
        <v>117</v>
      </c>
      <c r="C187" s="8"/>
      <c r="D187" s="22">
        <v>1</v>
      </c>
    </row>
    <row r="188" spans="1:4">
      <c r="A188" s="10"/>
      <c r="B188" s="7" t="s">
        <v>142</v>
      </c>
      <c r="C188" s="8"/>
      <c r="D188" s="22">
        <v>1</v>
      </c>
    </row>
    <row r="189" spans="1:4">
      <c r="A189" s="10"/>
      <c r="B189" s="7" t="s">
        <v>143</v>
      </c>
      <c r="C189" s="8"/>
      <c r="D189" s="22">
        <v>2</v>
      </c>
    </row>
    <row r="190" spans="1:4">
      <c r="A190" s="10"/>
      <c r="B190" s="7" t="s">
        <v>430</v>
      </c>
      <c r="C190" s="7" t="s">
        <v>13</v>
      </c>
      <c r="D190" s="22">
        <v>1</v>
      </c>
    </row>
    <row r="191" spans="1:4">
      <c r="A191" s="10"/>
      <c r="B191" s="10"/>
      <c r="C191" s="19" t="s">
        <v>0</v>
      </c>
      <c r="D191" s="25">
        <v>1</v>
      </c>
    </row>
    <row r="192" spans="1:4">
      <c r="A192" s="10"/>
      <c r="B192" s="7" t="s">
        <v>431</v>
      </c>
      <c r="C192" s="7" t="s">
        <v>13</v>
      </c>
      <c r="D192" s="22">
        <v>1</v>
      </c>
    </row>
    <row r="193" spans="1:4">
      <c r="A193" s="10"/>
      <c r="B193" s="10"/>
      <c r="C193" s="19" t="s">
        <v>0</v>
      </c>
      <c r="D193" s="25">
        <v>2</v>
      </c>
    </row>
    <row r="194" spans="1:4">
      <c r="A194" s="32" t="s">
        <v>461</v>
      </c>
      <c r="B194" s="33"/>
      <c r="C194" s="33"/>
      <c r="D194" s="36">
        <v>11</v>
      </c>
    </row>
    <row r="195" spans="1:4">
      <c r="A195" s="7" t="s">
        <v>155</v>
      </c>
      <c r="B195" s="7" t="s">
        <v>436</v>
      </c>
      <c r="C195" s="7" t="s">
        <v>15</v>
      </c>
      <c r="D195" s="22">
        <v>1</v>
      </c>
    </row>
    <row r="196" spans="1:4">
      <c r="A196" s="10"/>
      <c r="B196" s="10"/>
      <c r="C196" s="19" t="s">
        <v>17</v>
      </c>
      <c r="D196" s="25">
        <v>1</v>
      </c>
    </row>
    <row r="197" spans="1:4">
      <c r="A197" s="10"/>
      <c r="B197" s="7" t="s">
        <v>437</v>
      </c>
      <c r="C197" s="7" t="s">
        <v>13</v>
      </c>
      <c r="D197" s="22">
        <v>2</v>
      </c>
    </row>
    <row r="198" spans="1:4">
      <c r="A198" s="10"/>
      <c r="B198" s="10"/>
      <c r="C198" s="19" t="s">
        <v>15</v>
      </c>
      <c r="D198" s="25">
        <v>1</v>
      </c>
    </row>
    <row r="199" spans="1:4">
      <c r="A199" s="10"/>
      <c r="B199" s="10"/>
      <c r="C199" s="19" t="s">
        <v>17</v>
      </c>
      <c r="D199" s="25">
        <v>1</v>
      </c>
    </row>
    <row r="200" spans="1:4">
      <c r="A200" s="32" t="s">
        <v>176</v>
      </c>
      <c r="B200" s="33"/>
      <c r="C200" s="33"/>
      <c r="D200" s="36">
        <v>6</v>
      </c>
    </row>
    <row r="201" spans="1:4">
      <c r="A201" s="7" t="s">
        <v>307</v>
      </c>
      <c r="B201" s="7" t="s">
        <v>200</v>
      </c>
      <c r="C201" s="8"/>
      <c r="D201" s="22">
        <v>1</v>
      </c>
    </row>
    <row r="202" spans="1:4">
      <c r="A202" s="10"/>
      <c r="B202" s="7" t="s">
        <v>164</v>
      </c>
      <c r="C202" s="8"/>
      <c r="D202" s="22">
        <v>2</v>
      </c>
    </row>
    <row r="203" spans="1:4">
      <c r="A203" s="10"/>
      <c r="B203" s="7" t="s">
        <v>433</v>
      </c>
      <c r="C203" s="7" t="s">
        <v>17</v>
      </c>
      <c r="D203" s="22">
        <v>1</v>
      </c>
    </row>
    <row r="204" spans="1:4">
      <c r="A204" s="32" t="s">
        <v>462</v>
      </c>
      <c r="B204" s="33"/>
      <c r="C204" s="33"/>
      <c r="D204" s="36">
        <v>4</v>
      </c>
    </row>
    <row r="205" spans="1:4">
      <c r="A205" s="7" t="s">
        <v>278</v>
      </c>
      <c r="B205" s="7" t="s">
        <v>200</v>
      </c>
      <c r="C205" s="8"/>
      <c r="D205" s="22">
        <v>1</v>
      </c>
    </row>
    <row r="206" spans="1:4">
      <c r="A206" s="10"/>
      <c r="B206" s="7" t="s">
        <v>433</v>
      </c>
      <c r="C206" s="7" t="s">
        <v>0</v>
      </c>
      <c r="D206" s="22">
        <v>1</v>
      </c>
    </row>
    <row r="207" spans="1:4">
      <c r="A207" s="10"/>
      <c r="B207" s="7" t="s">
        <v>435</v>
      </c>
      <c r="C207" s="7" t="s">
        <v>17</v>
      </c>
      <c r="D207" s="22">
        <v>1</v>
      </c>
    </row>
    <row r="208" spans="1:4">
      <c r="A208" s="10"/>
      <c r="B208" s="10"/>
      <c r="C208" s="19" t="s">
        <v>0</v>
      </c>
      <c r="D208" s="25">
        <v>1</v>
      </c>
    </row>
    <row r="209" spans="1:4">
      <c r="A209" s="32" t="s">
        <v>463</v>
      </c>
      <c r="B209" s="33"/>
      <c r="C209" s="33"/>
      <c r="D209" s="36">
        <v>4</v>
      </c>
    </row>
    <row r="210" spans="1:4">
      <c r="A210" s="7" t="s">
        <v>296</v>
      </c>
      <c r="B210" s="7" t="s">
        <v>436</v>
      </c>
      <c r="C210" s="7" t="s">
        <v>17</v>
      </c>
      <c r="D210" s="22">
        <v>1</v>
      </c>
    </row>
    <row r="211" spans="1:4">
      <c r="A211" s="10"/>
      <c r="B211" s="10"/>
      <c r="C211" s="19" t="s">
        <v>0</v>
      </c>
      <c r="D211" s="25">
        <v>1</v>
      </c>
    </row>
    <row r="212" spans="1:4">
      <c r="A212" s="10"/>
      <c r="B212" s="7" t="s">
        <v>437</v>
      </c>
      <c r="C212" s="7" t="s">
        <v>17</v>
      </c>
      <c r="D212" s="22">
        <v>1</v>
      </c>
    </row>
    <row r="213" spans="1:4">
      <c r="A213" s="10"/>
      <c r="B213" s="10"/>
      <c r="C213" s="19" t="s">
        <v>0</v>
      </c>
      <c r="D213" s="25">
        <v>1</v>
      </c>
    </row>
    <row r="214" spans="1:4">
      <c r="A214" s="32" t="s">
        <v>464</v>
      </c>
      <c r="B214" s="33"/>
      <c r="C214" s="33"/>
      <c r="D214" s="36">
        <v>4</v>
      </c>
    </row>
    <row r="215" spans="1:4">
      <c r="A215" s="7" t="s">
        <v>321</v>
      </c>
      <c r="B215" s="7" t="s">
        <v>200</v>
      </c>
      <c r="C215" s="8"/>
      <c r="D215" s="22">
        <v>2</v>
      </c>
    </row>
    <row r="216" spans="1:4">
      <c r="A216" s="10"/>
      <c r="B216" s="7" t="s">
        <v>164</v>
      </c>
      <c r="C216" s="8"/>
      <c r="D216" s="22">
        <v>2</v>
      </c>
    </row>
    <row r="217" spans="1:4">
      <c r="A217" s="10"/>
      <c r="B217" s="7" t="s">
        <v>433</v>
      </c>
      <c r="C217" s="7" t="s">
        <v>14</v>
      </c>
      <c r="D217" s="22">
        <v>2</v>
      </c>
    </row>
    <row r="218" spans="1:4">
      <c r="A218" s="10"/>
      <c r="B218" s="7" t="s">
        <v>435</v>
      </c>
      <c r="C218" s="7" t="s">
        <v>0</v>
      </c>
      <c r="D218" s="22">
        <v>2</v>
      </c>
    </row>
    <row r="219" spans="1:4">
      <c r="A219" s="32" t="s">
        <v>465</v>
      </c>
      <c r="B219" s="33"/>
      <c r="C219" s="33"/>
      <c r="D219" s="36">
        <v>8</v>
      </c>
    </row>
    <row r="220" spans="1:4">
      <c r="A220" s="7" t="s">
        <v>26</v>
      </c>
      <c r="B220" s="7" t="s">
        <v>242</v>
      </c>
      <c r="C220" s="8"/>
      <c r="D220" s="22">
        <v>4</v>
      </c>
    </row>
    <row r="221" spans="1:4">
      <c r="A221" s="10"/>
      <c r="B221" s="7" t="s">
        <v>116</v>
      </c>
      <c r="C221" s="8"/>
      <c r="D221" s="22">
        <v>8</v>
      </c>
    </row>
    <row r="222" spans="1:4">
      <c r="A222" s="32" t="s">
        <v>194</v>
      </c>
      <c r="B222" s="33"/>
      <c r="C222" s="33"/>
      <c r="D222" s="36">
        <v>12</v>
      </c>
    </row>
    <row r="223" spans="1:4">
      <c r="A223" s="7" t="s">
        <v>305</v>
      </c>
      <c r="B223" s="7" t="s">
        <v>113</v>
      </c>
      <c r="C223" s="8"/>
      <c r="D223" s="22">
        <v>2</v>
      </c>
    </row>
    <row r="224" spans="1:4">
      <c r="A224" s="10"/>
      <c r="B224" s="7" t="s">
        <v>114</v>
      </c>
      <c r="C224" s="8"/>
      <c r="D224" s="22">
        <v>2</v>
      </c>
    </row>
    <row r="225" spans="1:4">
      <c r="A225" s="10"/>
      <c r="B225" s="7" t="s">
        <v>115</v>
      </c>
      <c r="C225" s="8"/>
      <c r="D225" s="22">
        <v>2</v>
      </c>
    </row>
    <row r="226" spans="1:4">
      <c r="A226" s="10"/>
      <c r="B226" s="7" t="s">
        <v>171</v>
      </c>
      <c r="C226" s="8"/>
      <c r="D226" s="22">
        <v>2</v>
      </c>
    </row>
    <row r="227" spans="1:4">
      <c r="A227" s="32" t="s">
        <v>466</v>
      </c>
      <c r="B227" s="33"/>
      <c r="C227" s="33"/>
      <c r="D227" s="36">
        <v>8</v>
      </c>
    </row>
    <row r="228" spans="1:4">
      <c r="A228" s="7" t="s">
        <v>283</v>
      </c>
      <c r="B228" s="7" t="s">
        <v>200</v>
      </c>
      <c r="C228" s="8"/>
      <c r="D228" s="22">
        <v>2</v>
      </c>
    </row>
    <row r="229" spans="1:4">
      <c r="A229" s="10"/>
      <c r="B229" s="7" t="s">
        <v>164</v>
      </c>
      <c r="C229" s="8"/>
      <c r="D229" s="22">
        <v>2</v>
      </c>
    </row>
    <row r="230" spans="1:4">
      <c r="A230" s="10"/>
      <c r="B230" s="7" t="s">
        <v>433</v>
      </c>
      <c r="C230" s="7" t="s">
        <v>16</v>
      </c>
      <c r="D230" s="22">
        <v>1</v>
      </c>
    </row>
    <row r="231" spans="1:4">
      <c r="A231" s="10"/>
      <c r="B231" s="10"/>
      <c r="C231" s="19" t="s">
        <v>17</v>
      </c>
      <c r="D231" s="25">
        <v>1</v>
      </c>
    </row>
    <row r="232" spans="1:4">
      <c r="A232" s="10"/>
      <c r="B232" s="7" t="s">
        <v>435</v>
      </c>
      <c r="C232" s="7" t="s">
        <v>16</v>
      </c>
      <c r="D232" s="22">
        <v>1</v>
      </c>
    </row>
    <row r="233" spans="1:4">
      <c r="A233" s="10"/>
      <c r="B233" s="10"/>
      <c r="C233" s="19" t="s">
        <v>0</v>
      </c>
      <c r="D233" s="25">
        <v>1</v>
      </c>
    </row>
    <row r="234" spans="1:4">
      <c r="A234" s="32" t="s">
        <v>467</v>
      </c>
      <c r="B234" s="33"/>
      <c r="C234" s="33"/>
      <c r="D234" s="36">
        <v>8</v>
      </c>
    </row>
    <row r="235" spans="1:4">
      <c r="A235" s="7" t="s">
        <v>395</v>
      </c>
      <c r="B235" s="7" t="s">
        <v>94</v>
      </c>
      <c r="C235" s="8"/>
      <c r="D235" s="22">
        <v>4</v>
      </c>
    </row>
    <row r="236" spans="1:4">
      <c r="A236" s="10"/>
      <c r="B236" s="7" t="s">
        <v>442</v>
      </c>
      <c r="C236" s="7" t="s">
        <v>15</v>
      </c>
      <c r="D236" s="22">
        <v>1</v>
      </c>
    </row>
    <row r="237" spans="1:4">
      <c r="A237" s="10"/>
      <c r="B237" s="10"/>
      <c r="C237" s="19" t="s">
        <v>16</v>
      </c>
      <c r="D237" s="25">
        <v>1</v>
      </c>
    </row>
    <row r="238" spans="1:4">
      <c r="A238" s="32" t="s">
        <v>468</v>
      </c>
      <c r="B238" s="33"/>
      <c r="C238" s="33"/>
      <c r="D238" s="36">
        <v>6</v>
      </c>
    </row>
    <row r="239" spans="1:4">
      <c r="A239" s="7" t="s">
        <v>207</v>
      </c>
      <c r="B239" s="7" t="s">
        <v>166</v>
      </c>
      <c r="C239" s="8"/>
      <c r="D239" s="22">
        <v>4</v>
      </c>
    </row>
    <row r="240" spans="1:4">
      <c r="A240" s="10"/>
      <c r="B240" s="7" t="s">
        <v>167</v>
      </c>
      <c r="C240" s="8"/>
      <c r="D240" s="22">
        <v>4</v>
      </c>
    </row>
    <row r="241" spans="1:4">
      <c r="A241" s="32" t="s">
        <v>208</v>
      </c>
      <c r="B241" s="33"/>
      <c r="C241" s="33"/>
      <c r="D241" s="36">
        <v>8</v>
      </c>
    </row>
    <row r="242" spans="1:4">
      <c r="A242" s="7" t="s">
        <v>302</v>
      </c>
      <c r="B242" s="7" t="s">
        <v>243</v>
      </c>
      <c r="C242" s="8"/>
      <c r="D242" s="22">
        <v>2</v>
      </c>
    </row>
    <row r="243" spans="1:4">
      <c r="A243" s="10"/>
      <c r="B243" s="7" t="s">
        <v>242</v>
      </c>
      <c r="C243" s="8"/>
      <c r="D243" s="22">
        <v>2</v>
      </c>
    </row>
    <row r="244" spans="1:4">
      <c r="A244" s="10"/>
      <c r="B244" s="7" t="s">
        <v>116</v>
      </c>
      <c r="C244" s="8"/>
      <c r="D244" s="22">
        <v>2</v>
      </c>
    </row>
    <row r="245" spans="1:4">
      <c r="A245" s="10"/>
      <c r="B245" s="7" t="s">
        <v>432</v>
      </c>
      <c r="C245" s="7" t="s">
        <v>13</v>
      </c>
      <c r="D245" s="22">
        <v>1</v>
      </c>
    </row>
    <row r="246" spans="1:4">
      <c r="A246" s="10"/>
      <c r="B246" s="10"/>
      <c r="C246" s="19" t="s">
        <v>16</v>
      </c>
      <c r="D246" s="25">
        <v>1</v>
      </c>
    </row>
    <row r="247" spans="1:4">
      <c r="A247" s="10"/>
      <c r="B247" s="7" t="s">
        <v>434</v>
      </c>
      <c r="C247" s="7" t="s">
        <v>13</v>
      </c>
      <c r="D247" s="22">
        <v>1</v>
      </c>
    </row>
    <row r="248" spans="1:4">
      <c r="A248" s="10"/>
      <c r="B248" s="10"/>
      <c r="C248" s="19" t="s">
        <v>0</v>
      </c>
      <c r="D248" s="25">
        <v>1</v>
      </c>
    </row>
    <row r="249" spans="1:4">
      <c r="A249" s="10"/>
      <c r="B249" s="7" t="s">
        <v>438</v>
      </c>
      <c r="C249" s="7" t="s">
        <v>14</v>
      </c>
      <c r="D249" s="22">
        <v>1</v>
      </c>
    </row>
    <row r="250" spans="1:4">
      <c r="A250" s="10"/>
      <c r="B250" s="10"/>
      <c r="C250" s="19" t="s">
        <v>15</v>
      </c>
      <c r="D250" s="25">
        <v>1</v>
      </c>
    </row>
    <row r="251" spans="1:4">
      <c r="A251" s="32" t="s">
        <v>469</v>
      </c>
      <c r="B251" s="33"/>
      <c r="C251" s="33"/>
      <c r="D251" s="36">
        <v>12</v>
      </c>
    </row>
    <row r="252" spans="1:4">
      <c r="A252" s="7" t="s">
        <v>133</v>
      </c>
      <c r="B252" s="7" t="s">
        <v>142</v>
      </c>
      <c r="C252" s="8"/>
      <c r="D252" s="22">
        <v>2</v>
      </c>
    </row>
    <row r="253" spans="1:4">
      <c r="A253" s="10"/>
      <c r="B253" s="7" t="s">
        <v>143</v>
      </c>
      <c r="C253" s="8"/>
      <c r="D253" s="22">
        <v>2</v>
      </c>
    </row>
    <row r="254" spans="1:4">
      <c r="A254" s="10"/>
      <c r="B254" s="7" t="s">
        <v>430</v>
      </c>
      <c r="C254" s="7" t="s">
        <v>15</v>
      </c>
      <c r="D254" s="22">
        <v>1</v>
      </c>
    </row>
    <row r="255" spans="1:4">
      <c r="A255" s="10"/>
      <c r="B255" s="10"/>
      <c r="C255" s="19" t="s">
        <v>16</v>
      </c>
      <c r="D255" s="25">
        <v>1</v>
      </c>
    </row>
    <row r="256" spans="1:4">
      <c r="A256" s="10"/>
      <c r="B256" s="7" t="s">
        <v>431</v>
      </c>
      <c r="C256" s="7" t="s">
        <v>15</v>
      </c>
      <c r="D256" s="22">
        <v>1</v>
      </c>
    </row>
    <row r="257" spans="1:4">
      <c r="A257" s="10"/>
      <c r="B257" s="10"/>
      <c r="C257" s="19" t="s">
        <v>16</v>
      </c>
      <c r="D257" s="25">
        <v>1</v>
      </c>
    </row>
    <row r="258" spans="1:4">
      <c r="A258" s="32" t="s">
        <v>181</v>
      </c>
      <c r="B258" s="33"/>
      <c r="C258" s="33"/>
      <c r="D258" s="36">
        <v>8</v>
      </c>
    </row>
    <row r="259" spans="1:4">
      <c r="A259" s="7" t="s">
        <v>160</v>
      </c>
      <c r="B259" s="7" t="s">
        <v>243</v>
      </c>
      <c r="C259" s="8"/>
      <c r="D259" s="22">
        <v>2</v>
      </c>
    </row>
    <row r="260" spans="1:4">
      <c r="A260" s="10"/>
      <c r="B260" s="7" t="s">
        <v>130</v>
      </c>
      <c r="C260" s="8"/>
      <c r="D260" s="22">
        <v>2</v>
      </c>
    </row>
    <row r="261" spans="1:4">
      <c r="A261" s="10"/>
      <c r="B261" s="7" t="s">
        <v>131</v>
      </c>
      <c r="C261" s="8"/>
      <c r="D261" s="22">
        <v>2</v>
      </c>
    </row>
    <row r="262" spans="1:4">
      <c r="A262" s="10"/>
      <c r="B262" s="7" t="s">
        <v>157</v>
      </c>
      <c r="C262" s="8"/>
      <c r="D262" s="22">
        <v>2</v>
      </c>
    </row>
    <row r="263" spans="1:4">
      <c r="A263" s="32" t="s">
        <v>163</v>
      </c>
      <c r="B263" s="33"/>
      <c r="C263" s="33"/>
      <c r="D263" s="36">
        <v>8</v>
      </c>
    </row>
    <row r="264" spans="1:4">
      <c r="A264" s="7" t="s">
        <v>351</v>
      </c>
      <c r="B264" s="7" t="s">
        <v>142</v>
      </c>
      <c r="C264" s="8"/>
      <c r="D264" s="22">
        <v>3</v>
      </c>
    </row>
    <row r="265" spans="1:4">
      <c r="A265" s="10"/>
      <c r="B265" s="7" t="s">
        <v>143</v>
      </c>
      <c r="C265" s="8"/>
      <c r="D265" s="22">
        <v>3</v>
      </c>
    </row>
    <row r="266" spans="1:4">
      <c r="A266" s="10"/>
      <c r="B266" s="7" t="s">
        <v>443</v>
      </c>
      <c r="C266" s="7" t="s">
        <v>16</v>
      </c>
      <c r="D266" s="22">
        <v>1</v>
      </c>
    </row>
    <row r="267" spans="1:4">
      <c r="A267" s="10"/>
      <c r="B267" s="7" t="s">
        <v>445</v>
      </c>
      <c r="C267" s="7" t="s">
        <v>16</v>
      </c>
      <c r="D267" s="22">
        <v>1</v>
      </c>
    </row>
    <row r="268" spans="1:4">
      <c r="A268" s="32" t="s">
        <v>470</v>
      </c>
      <c r="B268" s="33"/>
      <c r="C268" s="33"/>
      <c r="D268" s="36">
        <v>8</v>
      </c>
    </row>
    <row r="269" spans="1:4">
      <c r="A269" s="7" t="s">
        <v>138</v>
      </c>
      <c r="B269" s="7" t="s">
        <v>130</v>
      </c>
      <c r="C269" s="8"/>
      <c r="D269" s="22">
        <v>4</v>
      </c>
    </row>
    <row r="270" spans="1:4">
      <c r="A270" s="10"/>
      <c r="B270" s="7" t="s">
        <v>131</v>
      </c>
      <c r="C270" s="8"/>
      <c r="D270" s="22">
        <v>4</v>
      </c>
    </row>
    <row r="271" spans="1:4">
      <c r="A271" s="10"/>
      <c r="B271" s="7" t="s">
        <v>157</v>
      </c>
      <c r="C271" s="8"/>
      <c r="D271" s="22">
        <v>4</v>
      </c>
    </row>
    <row r="272" spans="1:4">
      <c r="A272" s="32" t="s">
        <v>182</v>
      </c>
      <c r="B272" s="33"/>
      <c r="C272" s="33"/>
      <c r="D272" s="36">
        <v>12</v>
      </c>
    </row>
    <row r="273" spans="1:4">
      <c r="A273" s="7" t="s">
        <v>172</v>
      </c>
      <c r="B273" s="7" t="s">
        <v>148</v>
      </c>
      <c r="C273" s="8"/>
      <c r="D273" s="22">
        <v>2</v>
      </c>
    </row>
    <row r="274" spans="1:4">
      <c r="A274" s="10"/>
      <c r="B274" s="7" t="s">
        <v>117</v>
      </c>
      <c r="C274" s="8"/>
      <c r="D274" s="22">
        <v>2</v>
      </c>
    </row>
    <row r="275" spans="1:4">
      <c r="A275" s="10"/>
      <c r="B275" s="7" t="s">
        <v>432</v>
      </c>
      <c r="C275" s="7" t="s">
        <v>17</v>
      </c>
      <c r="D275" s="22">
        <v>1</v>
      </c>
    </row>
    <row r="276" spans="1:4">
      <c r="A276" s="10"/>
      <c r="B276" s="10"/>
      <c r="C276" s="19" t="s">
        <v>0</v>
      </c>
      <c r="D276" s="25">
        <v>1</v>
      </c>
    </row>
    <row r="277" spans="1:4">
      <c r="A277" s="10"/>
      <c r="B277" s="7" t="s">
        <v>434</v>
      </c>
      <c r="C277" s="7" t="s">
        <v>17</v>
      </c>
      <c r="D277" s="22">
        <v>1</v>
      </c>
    </row>
    <row r="278" spans="1:4">
      <c r="A278" s="10"/>
      <c r="B278" s="10"/>
      <c r="C278" s="19" t="s">
        <v>0</v>
      </c>
      <c r="D278" s="25">
        <v>1</v>
      </c>
    </row>
    <row r="279" spans="1:4">
      <c r="A279" s="32" t="s">
        <v>173</v>
      </c>
      <c r="B279" s="33"/>
      <c r="C279" s="33"/>
      <c r="D279" s="36">
        <v>8</v>
      </c>
    </row>
    <row r="280" spans="1:4">
      <c r="A280" s="7" t="s">
        <v>449</v>
      </c>
      <c r="B280" s="7" t="s">
        <v>121</v>
      </c>
      <c r="C280" s="8"/>
      <c r="D280" s="22">
        <v>2</v>
      </c>
    </row>
    <row r="281" spans="1:4">
      <c r="A281" s="10"/>
      <c r="B281" s="7" t="s">
        <v>122</v>
      </c>
      <c r="C281" s="8"/>
      <c r="D281" s="22">
        <v>2</v>
      </c>
    </row>
    <row r="282" spans="1:4">
      <c r="A282" s="10"/>
      <c r="B282" s="7" t="s">
        <v>123</v>
      </c>
      <c r="C282" s="8"/>
      <c r="D282" s="22">
        <v>2</v>
      </c>
    </row>
    <row r="283" spans="1:4">
      <c r="A283" s="32" t="s">
        <v>471</v>
      </c>
      <c r="B283" s="33"/>
      <c r="C283" s="33"/>
      <c r="D283" s="36">
        <v>6</v>
      </c>
    </row>
    <row r="284" spans="1:4">
      <c r="A284" s="7" t="s">
        <v>226</v>
      </c>
      <c r="B284" s="7" t="s">
        <v>121</v>
      </c>
      <c r="C284" s="8"/>
      <c r="D284" s="22">
        <v>2</v>
      </c>
    </row>
    <row r="285" spans="1:4">
      <c r="A285" s="10"/>
      <c r="B285" s="7" t="s">
        <v>122</v>
      </c>
      <c r="C285" s="8"/>
      <c r="D285" s="22">
        <v>2</v>
      </c>
    </row>
    <row r="286" spans="1:4">
      <c r="A286" s="10"/>
      <c r="B286" s="7" t="s">
        <v>123</v>
      </c>
      <c r="C286" s="8"/>
      <c r="D286" s="22">
        <v>2</v>
      </c>
    </row>
    <row r="287" spans="1:4">
      <c r="A287" s="10"/>
      <c r="B287" s="7" t="s">
        <v>438</v>
      </c>
      <c r="C287" s="7" t="s">
        <v>13</v>
      </c>
      <c r="D287" s="22">
        <v>1</v>
      </c>
    </row>
    <row r="288" spans="1:4">
      <c r="A288" s="10"/>
      <c r="B288" s="10"/>
      <c r="C288" s="19" t="s">
        <v>14</v>
      </c>
      <c r="D288" s="25">
        <v>1</v>
      </c>
    </row>
    <row r="289" spans="1:4">
      <c r="A289" s="32" t="s">
        <v>227</v>
      </c>
      <c r="B289" s="33"/>
      <c r="C289" s="33"/>
      <c r="D289" s="36">
        <v>8</v>
      </c>
    </row>
    <row r="290" spans="1:4">
      <c r="A290" s="7" t="s">
        <v>323</v>
      </c>
      <c r="B290" s="7" t="s">
        <v>322</v>
      </c>
      <c r="C290" s="7" t="s">
        <v>13</v>
      </c>
      <c r="D290" s="22">
        <v>1</v>
      </c>
    </row>
    <row r="291" spans="1:4">
      <c r="A291" s="32" t="s">
        <v>472</v>
      </c>
      <c r="B291" s="33"/>
      <c r="C291" s="33"/>
      <c r="D291" s="36">
        <v>1</v>
      </c>
    </row>
    <row r="292" spans="1:4">
      <c r="A292" s="7" t="s">
        <v>344</v>
      </c>
      <c r="B292" s="7" t="s">
        <v>343</v>
      </c>
      <c r="C292" s="7" t="s">
        <v>13</v>
      </c>
      <c r="D292" s="22">
        <v>1</v>
      </c>
    </row>
    <row r="293" spans="1:4">
      <c r="A293" s="10"/>
      <c r="B293" s="7" t="s">
        <v>344</v>
      </c>
      <c r="C293" s="7" t="s">
        <v>15</v>
      </c>
      <c r="D293" s="22">
        <v>1</v>
      </c>
    </row>
    <row r="294" spans="1:4">
      <c r="A294" s="32" t="s">
        <v>473</v>
      </c>
      <c r="B294" s="33"/>
      <c r="C294" s="33"/>
      <c r="D294" s="36">
        <v>2</v>
      </c>
    </row>
    <row r="295" spans="1:4">
      <c r="A295" s="7" t="s">
        <v>107</v>
      </c>
      <c r="B295" s="7" t="s">
        <v>113</v>
      </c>
      <c r="C295" s="8"/>
      <c r="D295" s="22">
        <v>2</v>
      </c>
    </row>
    <row r="296" spans="1:4">
      <c r="A296" s="10"/>
      <c r="B296" s="7" t="s">
        <v>114</v>
      </c>
      <c r="C296" s="8"/>
      <c r="D296" s="22">
        <v>2</v>
      </c>
    </row>
    <row r="297" spans="1:4">
      <c r="A297" s="10"/>
      <c r="B297" s="7" t="s">
        <v>115</v>
      </c>
      <c r="C297" s="8"/>
      <c r="D297" s="22">
        <v>2</v>
      </c>
    </row>
    <row r="298" spans="1:4">
      <c r="A298" s="10"/>
      <c r="B298" s="7" t="s">
        <v>171</v>
      </c>
      <c r="C298" s="8"/>
      <c r="D298" s="22">
        <v>2</v>
      </c>
    </row>
    <row r="299" spans="1:4">
      <c r="A299" s="32" t="s">
        <v>239</v>
      </c>
      <c r="B299" s="33"/>
      <c r="C299" s="33"/>
      <c r="D299" s="36">
        <v>8</v>
      </c>
    </row>
    <row r="300" spans="1:4">
      <c r="A300" s="7" t="s">
        <v>159</v>
      </c>
      <c r="B300" s="7" t="s">
        <v>166</v>
      </c>
      <c r="C300" s="8"/>
      <c r="D300" s="22">
        <v>4</v>
      </c>
    </row>
    <row r="301" spans="1:4">
      <c r="A301" s="10"/>
      <c r="B301" s="7" t="s">
        <v>167</v>
      </c>
      <c r="C301" s="8"/>
      <c r="D301" s="22">
        <v>4</v>
      </c>
    </row>
    <row r="302" spans="1:4">
      <c r="A302" s="32" t="s">
        <v>175</v>
      </c>
      <c r="B302" s="33"/>
      <c r="C302" s="33"/>
      <c r="D302" s="36">
        <v>8</v>
      </c>
    </row>
    <row r="303" spans="1:4">
      <c r="A303" s="7" t="s">
        <v>32</v>
      </c>
      <c r="B303" s="7" t="s">
        <v>95</v>
      </c>
      <c r="C303" s="8"/>
      <c r="D303" s="22">
        <v>2</v>
      </c>
    </row>
    <row r="304" spans="1:4">
      <c r="A304" s="32" t="s">
        <v>195</v>
      </c>
      <c r="B304" s="33"/>
      <c r="C304" s="33"/>
      <c r="D304" s="36">
        <v>2</v>
      </c>
    </row>
    <row r="305" spans="1:4">
      <c r="A305" s="7" t="s">
        <v>245</v>
      </c>
      <c r="B305" s="7" t="s">
        <v>245</v>
      </c>
      <c r="C305" s="8"/>
      <c r="D305" s="22"/>
    </row>
    <row r="306" spans="1:4">
      <c r="A306" s="32" t="s">
        <v>246</v>
      </c>
      <c r="B306" s="33"/>
      <c r="C306" s="33"/>
      <c r="D306" s="36"/>
    </row>
    <row r="307" spans="1:4">
      <c r="A307" s="17" t="s">
        <v>74</v>
      </c>
      <c r="B307" s="29"/>
      <c r="C307" s="29"/>
      <c r="D307" s="28">
        <v>828</v>
      </c>
    </row>
  </sheetData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4:J220"/>
  <sheetViews>
    <sheetView topLeftCell="A107" workbookViewId="0">
      <selection activeCell="H116" sqref="H116"/>
    </sheetView>
  </sheetViews>
  <sheetFormatPr defaultRowHeight="12.75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5703125" customWidth="1"/>
  </cols>
  <sheetData>
    <row r="4" spans="1:10">
      <c r="A4" s="16" t="s">
        <v>76</v>
      </c>
      <c r="B4" s="8"/>
      <c r="C4" s="8"/>
      <c r="D4" s="16" t="s">
        <v>62</v>
      </c>
      <c r="E4" s="8"/>
      <c r="F4" s="8"/>
      <c r="G4" s="8"/>
      <c r="H4" s="8"/>
      <c r="I4" s="8"/>
      <c r="J4" s="9"/>
    </row>
    <row r="5" spans="1:10">
      <c r="A5" s="16" t="s">
        <v>97</v>
      </c>
      <c r="B5" s="16" t="s">
        <v>72</v>
      </c>
      <c r="C5" s="16" t="s">
        <v>63</v>
      </c>
      <c r="D5" s="7" t="s">
        <v>1</v>
      </c>
      <c r="E5" s="18" t="s">
        <v>2</v>
      </c>
      <c r="F5" s="18" t="s">
        <v>3</v>
      </c>
      <c r="G5" s="18" t="s">
        <v>4</v>
      </c>
      <c r="H5" s="18" t="s">
        <v>5</v>
      </c>
      <c r="I5" s="18" t="s">
        <v>6</v>
      </c>
      <c r="J5" s="12" t="s">
        <v>74</v>
      </c>
    </row>
    <row r="6" spans="1:10">
      <c r="A6" s="7" t="s">
        <v>474</v>
      </c>
      <c r="B6" s="7" t="s">
        <v>447</v>
      </c>
      <c r="C6" s="7" t="s">
        <v>0</v>
      </c>
      <c r="D6" s="20"/>
      <c r="E6" s="21"/>
      <c r="F6" s="21">
        <v>1</v>
      </c>
      <c r="G6" s="21">
        <v>1</v>
      </c>
      <c r="H6" s="21"/>
      <c r="I6" s="21"/>
      <c r="J6" s="22">
        <v>2</v>
      </c>
    </row>
    <row r="7" spans="1:10">
      <c r="A7" s="7" t="s">
        <v>475</v>
      </c>
      <c r="B7" s="7" t="s">
        <v>393</v>
      </c>
      <c r="C7" s="7" t="s">
        <v>15</v>
      </c>
      <c r="D7" s="20"/>
      <c r="E7" s="21"/>
      <c r="F7" s="21"/>
      <c r="G7" s="21"/>
      <c r="H7" s="21"/>
      <c r="I7" s="21">
        <v>1</v>
      </c>
      <c r="J7" s="22">
        <v>1</v>
      </c>
    </row>
    <row r="8" spans="1:10">
      <c r="A8" s="7" t="s">
        <v>476</v>
      </c>
      <c r="B8" s="7" t="s">
        <v>448</v>
      </c>
      <c r="C8" s="7" t="s">
        <v>0</v>
      </c>
      <c r="D8" s="20"/>
      <c r="E8" s="21"/>
      <c r="F8" s="21"/>
      <c r="G8" s="21"/>
      <c r="H8" s="21">
        <v>1</v>
      </c>
      <c r="I8" s="21">
        <v>1</v>
      </c>
      <c r="J8" s="22">
        <v>2</v>
      </c>
    </row>
    <row r="9" spans="1:10">
      <c r="A9" s="7" t="s">
        <v>233</v>
      </c>
      <c r="B9" s="7" t="s">
        <v>113</v>
      </c>
      <c r="C9" s="7" t="s">
        <v>13</v>
      </c>
      <c r="D9" s="20"/>
      <c r="E9" s="21"/>
      <c r="F9" s="21"/>
      <c r="G9" s="21">
        <v>1</v>
      </c>
      <c r="H9" s="21"/>
      <c r="I9" s="21">
        <v>1</v>
      </c>
      <c r="J9" s="22">
        <v>2</v>
      </c>
    </row>
    <row r="10" spans="1:10">
      <c r="A10" s="10"/>
      <c r="B10" s="10"/>
      <c r="C10" s="19" t="s">
        <v>14</v>
      </c>
      <c r="D10" s="23">
        <v>1</v>
      </c>
      <c r="E10" s="24">
        <v>1</v>
      </c>
      <c r="F10" s="24"/>
      <c r="G10" s="24"/>
      <c r="H10" s="24">
        <v>1</v>
      </c>
      <c r="I10" s="24">
        <v>1</v>
      </c>
      <c r="J10" s="25">
        <v>4</v>
      </c>
    </row>
    <row r="11" spans="1:10">
      <c r="A11" s="10"/>
      <c r="B11" s="10"/>
      <c r="C11" s="19" t="s">
        <v>15</v>
      </c>
      <c r="D11" s="23"/>
      <c r="E11" s="24"/>
      <c r="F11" s="24">
        <v>1</v>
      </c>
      <c r="G11" s="24">
        <v>1</v>
      </c>
      <c r="H11" s="24"/>
      <c r="I11" s="24"/>
      <c r="J11" s="25">
        <v>2</v>
      </c>
    </row>
    <row r="12" spans="1:10">
      <c r="A12" s="10"/>
      <c r="B12" s="10"/>
      <c r="C12" s="19" t="s">
        <v>0</v>
      </c>
      <c r="D12" s="23"/>
      <c r="E12" s="24">
        <v>1</v>
      </c>
      <c r="F12" s="24"/>
      <c r="G12" s="24">
        <v>1</v>
      </c>
      <c r="H12" s="24"/>
      <c r="I12" s="24"/>
      <c r="J12" s="25">
        <v>2</v>
      </c>
    </row>
    <row r="13" spans="1:10">
      <c r="A13" s="10"/>
      <c r="B13" s="7" t="s">
        <v>114</v>
      </c>
      <c r="C13" s="7" t="s">
        <v>13</v>
      </c>
      <c r="D13" s="20">
        <v>1</v>
      </c>
      <c r="E13" s="21"/>
      <c r="F13" s="21"/>
      <c r="G13" s="21"/>
      <c r="H13" s="21"/>
      <c r="I13" s="21"/>
      <c r="J13" s="22">
        <v>1</v>
      </c>
    </row>
    <row r="14" spans="1:10">
      <c r="A14" s="10"/>
      <c r="B14" s="10"/>
      <c r="C14" s="19" t="s">
        <v>14</v>
      </c>
      <c r="D14" s="23">
        <v>1</v>
      </c>
      <c r="E14" s="24">
        <v>1</v>
      </c>
      <c r="F14" s="24"/>
      <c r="G14" s="24">
        <v>1</v>
      </c>
      <c r="H14" s="24">
        <v>1</v>
      </c>
      <c r="I14" s="24"/>
      <c r="J14" s="25">
        <v>4</v>
      </c>
    </row>
    <row r="15" spans="1:10">
      <c r="A15" s="10"/>
      <c r="B15" s="10"/>
      <c r="C15" s="19" t="s">
        <v>15</v>
      </c>
      <c r="D15" s="23"/>
      <c r="E15" s="24"/>
      <c r="F15" s="24"/>
      <c r="G15" s="24">
        <v>1</v>
      </c>
      <c r="H15" s="24">
        <v>1</v>
      </c>
      <c r="I15" s="24"/>
      <c r="J15" s="25">
        <v>2</v>
      </c>
    </row>
    <row r="16" spans="1:10">
      <c r="A16" s="10"/>
      <c r="B16" s="10"/>
      <c r="C16" s="19" t="s">
        <v>0</v>
      </c>
      <c r="D16" s="23"/>
      <c r="E16" s="24">
        <v>1</v>
      </c>
      <c r="F16" s="24">
        <v>1</v>
      </c>
      <c r="G16" s="24">
        <v>1</v>
      </c>
      <c r="H16" s="24"/>
      <c r="I16" s="24"/>
      <c r="J16" s="25">
        <v>3</v>
      </c>
    </row>
    <row r="17" spans="1:10">
      <c r="A17" s="10"/>
      <c r="B17" s="7" t="s">
        <v>115</v>
      </c>
      <c r="C17" s="7" t="s">
        <v>13</v>
      </c>
      <c r="D17" s="20"/>
      <c r="E17" s="21"/>
      <c r="F17" s="21"/>
      <c r="G17" s="21"/>
      <c r="H17" s="21">
        <v>1</v>
      </c>
      <c r="I17" s="21">
        <v>1</v>
      </c>
      <c r="J17" s="22">
        <v>2</v>
      </c>
    </row>
    <row r="18" spans="1:10">
      <c r="A18" s="10"/>
      <c r="B18" s="10"/>
      <c r="C18" s="19" t="s">
        <v>16</v>
      </c>
      <c r="D18" s="23"/>
      <c r="E18" s="24"/>
      <c r="F18" s="24">
        <v>1</v>
      </c>
      <c r="G18" s="24"/>
      <c r="H18" s="24">
        <v>1</v>
      </c>
      <c r="I18" s="24">
        <v>1</v>
      </c>
      <c r="J18" s="25">
        <v>3</v>
      </c>
    </row>
    <row r="19" spans="1:10">
      <c r="A19" s="10"/>
      <c r="B19" s="10"/>
      <c r="C19" s="19" t="s">
        <v>17</v>
      </c>
      <c r="D19" s="23">
        <v>1</v>
      </c>
      <c r="E19" s="24">
        <v>1</v>
      </c>
      <c r="F19" s="24">
        <v>1</v>
      </c>
      <c r="G19" s="24"/>
      <c r="H19" s="24"/>
      <c r="I19" s="24"/>
      <c r="J19" s="25">
        <v>3</v>
      </c>
    </row>
    <row r="20" spans="1:10">
      <c r="A20" s="10"/>
      <c r="B20" s="10"/>
      <c r="C20" s="19" t="s">
        <v>0</v>
      </c>
      <c r="D20" s="23"/>
      <c r="E20" s="24"/>
      <c r="F20" s="24"/>
      <c r="G20" s="24"/>
      <c r="H20" s="24">
        <v>1</v>
      </c>
      <c r="I20" s="24">
        <v>1</v>
      </c>
      <c r="J20" s="25">
        <v>2</v>
      </c>
    </row>
    <row r="21" spans="1:10">
      <c r="A21" s="10"/>
      <c r="B21" s="7" t="s">
        <v>171</v>
      </c>
      <c r="C21" s="7" t="s">
        <v>13</v>
      </c>
      <c r="D21" s="20"/>
      <c r="E21" s="21"/>
      <c r="F21" s="21"/>
      <c r="G21" s="21"/>
      <c r="H21" s="21">
        <v>1</v>
      </c>
      <c r="I21" s="21">
        <v>1</v>
      </c>
      <c r="J21" s="22">
        <v>2</v>
      </c>
    </row>
    <row r="22" spans="1:10">
      <c r="A22" s="10"/>
      <c r="B22" s="10"/>
      <c r="C22" s="19" t="s">
        <v>16</v>
      </c>
      <c r="D22" s="23">
        <v>1</v>
      </c>
      <c r="E22" s="24">
        <v>1</v>
      </c>
      <c r="F22" s="24"/>
      <c r="G22" s="24"/>
      <c r="H22" s="24">
        <v>1</v>
      </c>
      <c r="I22" s="24"/>
      <c r="J22" s="25">
        <v>3</v>
      </c>
    </row>
    <row r="23" spans="1:10">
      <c r="A23" s="10"/>
      <c r="B23" s="10"/>
      <c r="C23" s="19" t="s">
        <v>17</v>
      </c>
      <c r="D23" s="23"/>
      <c r="E23" s="24">
        <v>1</v>
      </c>
      <c r="F23" s="24">
        <v>1</v>
      </c>
      <c r="G23" s="24"/>
      <c r="H23" s="24"/>
      <c r="I23" s="24"/>
      <c r="J23" s="25">
        <v>2</v>
      </c>
    </row>
    <row r="24" spans="1:10">
      <c r="A24" s="10"/>
      <c r="B24" s="10"/>
      <c r="C24" s="19" t="s">
        <v>0</v>
      </c>
      <c r="D24" s="23"/>
      <c r="E24" s="24"/>
      <c r="F24" s="24">
        <v>1</v>
      </c>
      <c r="G24" s="24"/>
      <c r="H24" s="24">
        <v>1</v>
      </c>
      <c r="I24" s="24">
        <v>1</v>
      </c>
      <c r="J24" s="25">
        <v>3</v>
      </c>
    </row>
    <row r="25" spans="1:10">
      <c r="A25" s="7" t="s">
        <v>244</v>
      </c>
      <c r="B25" s="7" t="s">
        <v>120</v>
      </c>
      <c r="C25" s="7" t="s">
        <v>13</v>
      </c>
      <c r="D25" s="20">
        <v>1</v>
      </c>
      <c r="E25" s="21">
        <v>1</v>
      </c>
      <c r="F25" s="21"/>
      <c r="G25" s="21"/>
      <c r="H25" s="21"/>
      <c r="I25" s="21"/>
      <c r="J25" s="22">
        <v>2</v>
      </c>
    </row>
    <row r="26" spans="1:10">
      <c r="A26" s="10"/>
      <c r="B26" s="10"/>
      <c r="C26" s="19" t="s">
        <v>14</v>
      </c>
      <c r="D26" s="23"/>
      <c r="E26" s="24"/>
      <c r="F26" s="24">
        <v>1</v>
      </c>
      <c r="G26" s="24">
        <v>1</v>
      </c>
      <c r="H26" s="24">
        <v>1</v>
      </c>
      <c r="I26" s="24">
        <v>1</v>
      </c>
      <c r="J26" s="25">
        <v>4</v>
      </c>
    </row>
    <row r="27" spans="1:10">
      <c r="A27" s="10"/>
      <c r="B27" s="10"/>
      <c r="C27" s="19" t="s">
        <v>15</v>
      </c>
      <c r="D27" s="23"/>
      <c r="E27" s="24"/>
      <c r="F27" s="24"/>
      <c r="G27" s="24"/>
      <c r="H27" s="24">
        <v>1</v>
      </c>
      <c r="I27" s="24">
        <v>1</v>
      </c>
      <c r="J27" s="25">
        <v>2</v>
      </c>
    </row>
    <row r="28" spans="1:10">
      <c r="A28" s="10"/>
      <c r="B28" s="10"/>
      <c r="C28" s="19" t="s">
        <v>16</v>
      </c>
      <c r="D28" s="23"/>
      <c r="E28" s="24"/>
      <c r="F28" s="24"/>
      <c r="G28" s="24"/>
      <c r="H28" s="24">
        <v>1</v>
      </c>
      <c r="I28" s="24">
        <v>1</v>
      </c>
      <c r="J28" s="25">
        <v>2</v>
      </c>
    </row>
    <row r="29" spans="1:10">
      <c r="A29" s="10"/>
      <c r="B29" s="10"/>
      <c r="C29" s="19" t="s">
        <v>0</v>
      </c>
      <c r="D29" s="23"/>
      <c r="E29" s="24"/>
      <c r="F29" s="24"/>
      <c r="G29" s="24">
        <v>1</v>
      </c>
      <c r="H29" s="24"/>
      <c r="I29" s="24">
        <v>1</v>
      </c>
      <c r="J29" s="25">
        <v>2</v>
      </c>
    </row>
    <row r="30" spans="1:10">
      <c r="A30" s="10"/>
      <c r="B30" s="7" t="s">
        <v>119</v>
      </c>
      <c r="C30" s="7" t="s">
        <v>13</v>
      </c>
      <c r="D30" s="20">
        <v>1</v>
      </c>
      <c r="E30" s="21">
        <v>1</v>
      </c>
      <c r="F30" s="21"/>
      <c r="G30" s="21"/>
      <c r="H30" s="21">
        <v>1</v>
      </c>
      <c r="I30" s="21">
        <v>1</v>
      </c>
      <c r="J30" s="22">
        <v>4</v>
      </c>
    </row>
    <row r="31" spans="1:10">
      <c r="A31" s="10"/>
      <c r="B31" s="10"/>
      <c r="C31" s="19" t="s">
        <v>14</v>
      </c>
      <c r="D31" s="23"/>
      <c r="E31" s="24"/>
      <c r="F31" s="24"/>
      <c r="G31" s="24"/>
      <c r="H31" s="24">
        <v>1</v>
      </c>
      <c r="I31" s="24">
        <v>1</v>
      </c>
      <c r="J31" s="25">
        <v>2</v>
      </c>
    </row>
    <row r="32" spans="1:10">
      <c r="A32" s="10"/>
      <c r="B32" s="10"/>
      <c r="C32" s="19" t="s">
        <v>15</v>
      </c>
      <c r="D32" s="23"/>
      <c r="E32" s="24"/>
      <c r="F32" s="24"/>
      <c r="G32" s="24"/>
      <c r="H32" s="24">
        <v>1</v>
      </c>
      <c r="I32" s="24">
        <v>1</v>
      </c>
      <c r="J32" s="25">
        <v>2</v>
      </c>
    </row>
    <row r="33" spans="1:10">
      <c r="A33" s="10"/>
      <c r="B33" s="10"/>
      <c r="C33" s="19" t="s">
        <v>16</v>
      </c>
      <c r="D33" s="23"/>
      <c r="E33" s="24"/>
      <c r="F33" s="24"/>
      <c r="G33" s="24"/>
      <c r="H33" s="24">
        <v>1</v>
      </c>
      <c r="I33" s="24">
        <v>1</v>
      </c>
      <c r="J33" s="25">
        <v>2</v>
      </c>
    </row>
    <row r="34" spans="1:10">
      <c r="A34" s="10"/>
      <c r="B34" s="10"/>
      <c r="C34" s="19" t="s">
        <v>0</v>
      </c>
      <c r="D34" s="23"/>
      <c r="E34" s="24"/>
      <c r="F34" s="24"/>
      <c r="G34" s="24">
        <v>1</v>
      </c>
      <c r="H34" s="24"/>
      <c r="I34" s="24">
        <v>1</v>
      </c>
      <c r="J34" s="25">
        <v>2</v>
      </c>
    </row>
    <row r="35" spans="1:10">
      <c r="A35" s="7" t="s">
        <v>258</v>
      </c>
      <c r="B35" s="7" t="s">
        <v>121</v>
      </c>
      <c r="C35" s="7" t="s">
        <v>14</v>
      </c>
      <c r="D35" s="20"/>
      <c r="E35" s="21"/>
      <c r="F35" s="21">
        <v>1</v>
      </c>
      <c r="G35" s="21">
        <v>1</v>
      </c>
      <c r="H35" s="21">
        <v>1</v>
      </c>
      <c r="I35" s="21">
        <v>1</v>
      </c>
      <c r="J35" s="22">
        <v>4</v>
      </c>
    </row>
    <row r="36" spans="1:10">
      <c r="A36" s="10"/>
      <c r="B36" s="10"/>
      <c r="C36" s="19" t="s">
        <v>15</v>
      </c>
      <c r="D36" s="23"/>
      <c r="E36" s="24"/>
      <c r="F36" s="24">
        <v>1</v>
      </c>
      <c r="G36" s="24">
        <v>1</v>
      </c>
      <c r="H36" s="24"/>
      <c r="I36" s="24"/>
      <c r="J36" s="25">
        <v>2</v>
      </c>
    </row>
    <row r="37" spans="1:10">
      <c r="A37" s="10"/>
      <c r="B37" s="10"/>
      <c r="C37" s="19" t="s">
        <v>17</v>
      </c>
      <c r="D37" s="23"/>
      <c r="E37" s="24"/>
      <c r="F37" s="24">
        <v>1</v>
      </c>
      <c r="G37" s="24">
        <v>1</v>
      </c>
      <c r="H37" s="24"/>
      <c r="I37" s="24"/>
      <c r="J37" s="25">
        <v>2</v>
      </c>
    </row>
    <row r="38" spans="1:10">
      <c r="A38" s="10"/>
      <c r="B38" s="10"/>
      <c r="C38" s="19" t="s">
        <v>0</v>
      </c>
      <c r="D38" s="23">
        <v>1</v>
      </c>
      <c r="E38" s="24">
        <v>1</v>
      </c>
      <c r="F38" s="24"/>
      <c r="G38" s="24"/>
      <c r="H38" s="24"/>
      <c r="I38" s="24"/>
      <c r="J38" s="25">
        <v>2</v>
      </c>
    </row>
    <row r="39" spans="1:10">
      <c r="A39" s="10"/>
      <c r="B39" s="7" t="s">
        <v>122</v>
      </c>
      <c r="C39" s="7" t="s">
        <v>13</v>
      </c>
      <c r="D39" s="20">
        <v>1</v>
      </c>
      <c r="E39" s="21">
        <v>1</v>
      </c>
      <c r="F39" s="21">
        <v>1</v>
      </c>
      <c r="G39" s="21"/>
      <c r="H39" s="21"/>
      <c r="I39" s="21"/>
      <c r="J39" s="22">
        <v>3</v>
      </c>
    </row>
    <row r="40" spans="1:10">
      <c r="A40" s="10"/>
      <c r="B40" s="10"/>
      <c r="C40" s="19" t="s">
        <v>15</v>
      </c>
      <c r="D40" s="23">
        <v>1</v>
      </c>
      <c r="E40" s="24">
        <v>1</v>
      </c>
      <c r="F40" s="24"/>
      <c r="G40" s="24"/>
      <c r="H40" s="24"/>
      <c r="I40" s="24"/>
      <c r="J40" s="25">
        <v>2</v>
      </c>
    </row>
    <row r="41" spans="1:10">
      <c r="A41" s="10"/>
      <c r="B41" s="10"/>
      <c r="C41" s="19" t="s">
        <v>17</v>
      </c>
      <c r="D41" s="23"/>
      <c r="E41" s="24"/>
      <c r="F41" s="24"/>
      <c r="G41" s="24"/>
      <c r="H41" s="24">
        <v>1</v>
      </c>
      <c r="I41" s="24">
        <v>1</v>
      </c>
      <c r="J41" s="25">
        <v>2</v>
      </c>
    </row>
    <row r="42" spans="1:10">
      <c r="A42" s="10"/>
      <c r="B42" s="10"/>
      <c r="C42" s="19" t="s">
        <v>0</v>
      </c>
      <c r="D42" s="23"/>
      <c r="E42" s="24"/>
      <c r="F42" s="24">
        <v>1</v>
      </c>
      <c r="G42" s="24">
        <v>1</v>
      </c>
      <c r="H42" s="24">
        <v>1</v>
      </c>
      <c r="I42" s="24"/>
      <c r="J42" s="25">
        <v>3</v>
      </c>
    </row>
    <row r="43" spans="1:10">
      <c r="A43" s="10"/>
      <c r="B43" s="7" t="s">
        <v>123</v>
      </c>
      <c r="C43" s="7" t="s">
        <v>15</v>
      </c>
      <c r="D43" s="20"/>
      <c r="E43" s="21"/>
      <c r="F43" s="21"/>
      <c r="G43" s="21"/>
      <c r="H43" s="21">
        <v>1</v>
      </c>
      <c r="I43" s="21">
        <v>1</v>
      </c>
      <c r="J43" s="22">
        <v>2</v>
      </c>
    </row>
    <row r="44" spans="1:10">
      <c r="A44" s="10"/>
      <c r="B44" s="10"/>
      <c r="C44" s="19" t="s">
        <v>16</v>
      </c>
      <c r="D44" s="23"/>
      <c r="E44" s="24"/>
      <c r="F44" s="24">
        <v>1</v>
      </c>
      <c r="G44" s="24">
        <v>1</v>
      </c>
      <c r="H44" s="24">
        <v>1</v>
      </c>
      <c r="I44" s="24"/>
      <c r="J44" s="25">
        <v>3</v>
      </c>
    </row>
    <row r="45" spans="1:10">
      <c r="A45" s="10"/>
      <c r="B45" s="10"/>
      <c r="C45" s="19" t="s">
        <v>17</v>
      </c>
      <c r="D45" s="23">
        <v>1</v>
      </c>
      <c r="E45" s="24">
        <v>1</v>
      </c>
      <c r="F45" s="24"/>
      <c r="G45" s="24"/>
      <c r="H45" s="24"/>
      <c r="I45" s="24"/>
      <c r="J45" s="25">
        <v>2</v>
      </c>
    </row>
    <row r="46" spans="1:10">
      <c r="A46" s="10"/>
      <c r="B46" s="10"/>
      <c r="C46" s="19" t="s">
        <v>0</v>
      </c>
      <c r="D46" s="23"/>
      <c r="E46" s="24"/>
      <c r="F46" s="24">
        <v>1</v>
      </c>
      <c r="G46" s="24"/>
      <c r="H46" s="24">
        <v>1</v>
      </c>
      <c r="I46" s="24">
        <v>1</v>
      </c>
      <c r="J46" s="25">
        <v>3</v>
      </c>
    </row>
    <row r="47" spans="1:10">
      <c r="A47" s="10"/>
      <c r="B47" s="7" t="s">
        <v>438</v>
      </c>
      <c r="C47" s="7" t="s">
        <v>13</v>
      </c>
      <c r="D47" s="20">
        <v>1</v>
      </c>
      <c r="E47" s="21">
        <v>1</v>
      </c>
      <c r="F47" s="21"/>
      <c r="G47" s="21"/>
      <c r="H47" s="21"/>
      <c r="I47" s="21"/>
      <c r="J47" s="22">
        <v>2</v>
      </c>
    </row>
    <row r="48" spans="1:10">
      <c r="A48" s="10"/>
      <c r="B48" s="10"/>
      <c r="C48" s="19" t="s">
        <v>14</v>
      </c>
      <c r="D48" s="23"/>
      <c r="E48" s="24"/>
      <c r="F48" s="24">
        <v>1</v>
      </c>
      <c r="G48" s="24"/>
      <c r="H48" s="24">
        <v>1</v>
      </c>
      <c r="I48" s="24">
        <v>1</v>
      </c>
      <c r="J48" s="25">
        <v>3</v>
      </c>
    </row>
    <row r="49" spans="1:10">
      <c r="A49" s="10"/>
      <c r="B49" s="10"/>
      <c r="C49" s="19" t="s">
        <v>15</v>
      </c>
      <c r="D49" s="23"/>
      <c r="E49" s="24"/>
      <c r="F49" s="24"/>
      <c r="G49" s="24"/>
      <c r="H49" s="24">
        <v>1</v>
      </c>
      <c r="I49" s="24">
        <v>1</v>
      </c>
      <c r="J49" s="25">
        <v>2</v>
      </c>
    </row>
    <row r="50" spans="1:10">
      <c r="A50" s="10"/>
      <c r="B50" s="10"/>
      <c r="C50" s="19" t="s">
        <v>17</v>
      </c>
      <c r="D50" s="23"/>
      <c r="E50" s="24"/>
      <c r="F50" s="24">
        <v>1</v>
      </c>
      <c r="G50" s="24">
        <v>1</v>
      </c>
      <c r="H50" s="24">
        <v>1</v>
      </c>
      <c r="I50" s="24"/>
      <c r="J50" s="25">
        <v>3</v>
      </c>
    </row>
    <row r="51" spans="1:10">
      <c r="A51" s="10"/>
      <c r="B51" s="7" t="s">
        <v>434</v>
      </c>
      <c r="C51" s="7" t="s">
        <v>13</v>
      </c>
      <c r="D51" s="20"/>
      <c r="E51" s="21"/>
      <c r="F51" s="21"/>
      <c r="G51" s="21"/>
      <c r="H51" s="21">
        <v>1</v>
      </c>
      <c r="I51" s="21">
        <v>1</v>
      </c>
      <c r="J51" s="22">
        <v>2</v>
      </c>
    </row>
    <row r="52" spans="1:10">
      <c r="A52" s="10"/>
      <c r="B52" s="10"/>
      <c r="C52" s="19" t="s">
        <v>14</v>
      </c>
      <c r="D52" s="23">
        <v>1</v>
      </c>
      <c r="E52" s="24">
        <v>1</v>
      </c>
      <c r="F52" s="24"/>
      <c r="G52" s="24"/>
      <c r="H52" s="24"/>
      <c r="I52" s="24"/>
      <c r="J52" s="25">
        <v>2</v>
      </c>
    </row>
    <row r="53" spans="1:10">
      <c r="A53" s="10"/>
      <c r="B53" s="10"/>
      <c r="C53" s="19" t="s">
        <v>17</v>
      </c>
      <c r="D53" s="23">
        <v>1</v>
      </c>
      <c r="E53" s="24">
        <v>1</v>
      </c>
      <c r="F53" s="24">
        <v>1</v>
      </c>
      <c r="G53" s="24"/>
      <c r="H53" s="24"/>
      <c r="I53" s="24"/>
      <c r="J53" s="25">
        <v>3</v>
      </c>
    </row>
    <row r="54" spans="1:10">
      <c r="A54" s="10"/>
      <c r="B54" s="10"/>
      <c r="C54" s="19" t="s">
        <v>0</v>
      </c>
      <c r="D54" s="23"/>
      <c r="E54" s="24"/>
      <c r="F54" s="24">
        <v>1</v>
      </c>
      <c r="G54" s="24">
        <v>1</v>
      </c>
      <c r="H54" s="24"/>
      <c r="I54" s="24">
        <v>1</v>
      </c>
      <c r="J54" s="25">
        <v>3</v>
      </c>
    </row>
    <row r="55" spans="1:10">
      <c r="A55" s="10"/>
      <c r="B55" s="7" t="s">
        <v>432</v>
      </c>
      <c r="C55" s="7" t="s">
        <v>13</v>
      </c>
      <c r="D55" s="20"/>
      <c r="E55" s="21"/>
      <c r="F55" s="21">
        <v>1</v>
      </c>
      <c r="G55" s="21">
        <v>1</v>
      </c>
      <c r="H55" s="21"/>
      <c r="I55" s="21"/>
      <c r="J55" s="22">
        <v>2</v>
      </c>
    </row>
    <row r="56" spans="1:10">
      <c r="A56" s="10"/>
      <c r="B56" s="10"/>
      <c r="C56" s="19" t="s">
        <v>16</v>
      </c>
      <c r="D56" s="23">
        <v>1</v>
      </c>
      <c r="E56" s="24">
        <v>1</v>
      </c>
      <c r="F56" s="24"/>
      <c r="G56" s="24">
        <v>1</v>
      </c>
      <c r="H56" s="24"/>
      <c r="I56" s="24"/>
      <c r="J56" s="25">
        <v>3</v>
      </c>
    </row>
    <row r="57" spans="1:10">
      <c r="A57" s="10"/>
      <c r="B57" s="10"/>
      <c r="C57" s="19" t="s">
        <v>17</v>
      </c>
      <c r="D57" s="23">
        <v>1</v>
      </c>
      <c r="E57" s="24">
        <v>1</v>
      </c>
      <c r="F57" s="24"/>
      <c r="G57" s="24">
        <v>1</v>
      </c>
      <c r="H57" s="24"/>
      <c r="I57" s="24"/>
      <c r="J57" s="25">
        <v>3</v>
      </c>
    </row>
    <row r="58" spans="1:10">
      <c r="A58" s="10"/>
      <c r="B58" s="10"/>
      <c r="C58" s="19" t="s">
        <v>0</v>
      </c>
      <c r="D58" s="23"/>
      <c r="E58" s="24">
        <v>1</v>
      </c>
      <c r="F58" s="24">
        <v>1</v>
      </c>
      <c r="G58" s="24"/>
      <c r="H58" s="24"/>
      <c r="I58" s="24"/>
      <c r="J58" s="25">
        <v>2</v>
      </c>
    </row>
    <row r="59" spans="1:10">
      <c r="A59" s="7" t="s">
        <v>262</v>
      </c>
      <c r="B59" s="7" t="s">
        <v>166</v>
      </c>
      <c r="C59" s="7" t="s">
        <v>13</v>
      </c>
      <c r="D59" s="20"/>
      <c r="E59" s="21"/>
      <c r="F59" s="21"/>
      <c r="G59" s="21">
        <v>1</v>
      </c>
      <c r="H59" s="21">
        <v>1</v>
      </c>
      <c r="I59" s="21"/>
      <c r="J59" s="22">
        <v>2</v>
      </c>
    </row>
    <row r="60" spans="1:10">
      <c r="A60" s="10"/>
      <c r="B60" s="10"/>
      <c r="C60" s="19" t="s">
        <v>14</v>
      </c>
      <c r="D60" s="23"/>
      <c r="E60" s="24">
        <v>1</v>
      </c>
      <c r="F60" s="24">
        <v>1</v>
      </c>
      <c r="G60" s="24"/>
      <c r="H60" s="24"/>
      <c r="I60" s="24"/>
      <c r="J60" s="25">
        <v>2</v>
      </c>
    </row>
    <row r="61" spans="1:10">
      <c r="A61" s="10"/>
      <c r="B61" s="10"/>
      <c r="C61" s="19" t="s">
        <v>15</v>
      </c>
      <c r="D61" s="23"/>
      <c r="E61" s="24">
        <v>1</v>
      </c>
      <c r="F61" s="24"/>
      <c r="G61" s="24"/>
      <c r="H61" s="24"/>
      <c r="I61" s="24"/>
      <c r="J61" s="25">
        <v>1</v>
      </c>
    </row>
    <row r="62" spans="1:10">
      <c r="A62" s="10"/>
      <c r="B62" s="10"/>
      <c r="C62" s="19" t="s">
        <v>16</v>
      </c>
      <c r="D62" s="23">
        <v>1</v>
      </c>
      <c r="E62" s="24">
        <v>1</v>
      </c>
      <c r="F62" s="24"/>
      <c r="G62" s="24"/>
      <c r="H62" s="24"/>
      <c r="I62" s="24">
        <v>1</v>
      </c>
      <c r="J62" s="25">
        <v>3</v>
      </c>
    </row>
    <row r="63" spans="1:10">
      <c r="A63" s="10"/>
      <c r="B63" s="10"/>
      <c r="C63" s="19" t="s">
        <v>17</v>
      </c>
      <c r="D63" s="23"/>
      <c r="E63" s="24">
        <v>1</v>
      </c>
      <c r="F63" s="24"/>
      <c r="G63" s="24"/>
      <c r="H63" s="24">
        <v>1</v>
      </c>
      <c r="I63" s="24">
        <v>1</v>
      </c>
      <c r="J63" s="25">
        <v>3</v>
      </c>
    </row>
    <row r="64" spans="1:10">
      <c r="A64" s="10"/>
      <c r="B64" s="10"/>
      <c r="C64" s="19" t="s">
        <v>0</v>
      </c>
      <c r="D64" s="23"/>
      <c r="E64" s="24"/>
      <c r="F64" s="24"/>
      <c r="G64" s="24">
        <v>1</v>
      </c>
      <c r="H64" s="24"/>
      <c r="I64" s="24"/>
      <c r="J64" s="25">
        <v>1</v>
      </c>
    </row>
    <row r="65" spans="1:10">
      <c r="A65" s="10"/>
      <c r="B65" s="7" t="s">
        <v>167</v>
      </c>
      <c r="C65" s="7" t="s">
        <v>13</v>
      </c>
      <c r="D65" s="20"/>
      <c r="E65" s="21"/>
      <c r="F65" s="21">
        <v>1</v>
      </c>
      <c r="G65" s="21"/>
      <c r="H65" s="21"/>
      <c r="I65" s="21"/>
      <c r="J65" s="22">
        <v>1</v>
      </c>
    </row>
    <row r="66" spans="1:10">
      <c r="A66" s="10"/>
      <c r="B66" s="10"/>
      <c r="C66" s="19" t="s">
        <v>14</v>
      </c>
      <c r="D66" s="23">
        <v>1</v>
      </c>
      <c r="E66" s="24">
        <v>1</v>
      </c>
      <c r="F66" s="24">
        <v>1</v>
      </c>
      <c r="G66" s="24">
        <v>1</v>
      </c>
      <c r="H66" s="24"/>
      <c r="I66" s="24"/>
      <c r="J66" s="25">
        <v>4</v>
      </c>
    </row>
    <row r="67" spans="1:10">
      <c r="A67" s="10"/>
      <c r="B67" s="10"/>
      <c r="C67" s="19" t="s">
        <v>15</v>
      </c>
      <c r="D67" s="23"/>
      <c r="E67" s="24"/>
      <c r="F67" s="24">
        <v>1</v>
      </c>
      <c r="G67" s="24"/>
      <c r="H67" s="24">
        <v>1</v>
      </c>
      <c r="I67" s="24">
        <v>1</v>
      </c>
      <c r="J67" s="25">
        <v>3</v>
      </c>
    </row>
    <row r="68" spans="1:10">
      <c r="A68" s="10"/>
      <c r="B68" s="10"/>
      <c r="C68" s="19" t="s">
        <v>16</v>
      </c>
      <c r="D68" s="23"/>
      <c r="E68" s="24"/>
      <c r="F68" s="24">
        <v>1</v>
      </c>
      <c r="G68" s="24"/>
      <c r="H68" s="24">
        <v>1</v>
      </c>
      <c r="I68" s="24"/>
      <c r="J68" s="25">
        <v>2</v>
      </c>
    </row>
    <row r="69" spans="1:10">
      <c r="A69" s="10"/>
      <c r="B69" s="10"/>
      <c r="C69" s="19" t="s">
        <v>17</v>
      </c>
      <c r="D69" s="23"/>
      <c r="E69" s="24"/>
      <c r="F69" s="24">
        <v>1</v>
      </c>
      <c r="G69" s="24"/>
      <c r="H69" s="24">
        <v>1</v>
      </c>
      <c r="I69" s="24"/>
      <c r="J69" s="25">
        <v>2</v>
      </c>
    </row>
    <row r="70" spans="1:10">
      <c r="A70" s="10"/>
      <c r="B70" s="10"/>
      <c r="C70" s="19" t="s">
        <v>0</v>
      </c>
      <c r="D70" s="23"/>
      <c r="E70" s="24"/>
      <c r="F70" s="24"/>
      <c r="G70" s="24"/>
      <c r="H70" s="24"/>
      <c r="I70" s="24">
        <v>1</v>
      </c>
      <c r="J70" s="25">
        <v>1</v>
      </c>
    </row>
    <row r="71" spans="1:10">
      <c r="A71" s="10"/>
      <c r="B71" s="7" t="s">
        <v>168</v>
      </c>
      <c r="C71" s="7" t="s">
        <v>13</v>
      </c>
      <c r="D71" s="20"/>
      <c r="E71" s="21"/>
      <c r="F71" s="21">
        <v>1</v>
      </c>
      <c r="G71" s="21"/>
      <c r="H71" s="21"/>
      <c r="I71" s="21">
        <v>1</v>
      </c>
      <c r="J71" s="22">
        <v>2</v>
      </c>
    </row>
    <row r="72" spans="1:10">
      <c r="A72" s="10"/>
      <c r="B72" s="10"/>
      <c r="C72" s="19" t="s">
        <v>15</v>
      </c>
      <c r="D72" s="23"/>
      <c r="E72" s="24"/>
      <c r="F72" s="24">
        <v>1</v>
      </c>
      <c r="G72" s="24">
        <v>1</v>
      </c>
      <c r="H72" s="24">
        <v>1</v>
      </c>
      <c r="I72" s="24"/>
      <c r="J72" s="25">
        <v>3</v>
      </c>
    </row>
    <row r="73" spans="1:10">
      <c r="A73" s="10"/>
      <c r="B73" s="10"/>
      <c r="C73" s="19" t="s">
        <v>16</v>
      </c>
      <c r="D73" s="23"/>
      <c r="E73" s="24"/>
      <c r="F73" s="24"/>
      <c r="G73" s="24">
        <v>1</v>
      </c>
      <c r="H73" s="24">
        <v>1</v>
      </c>
      <c r="I73" s="24">
        <v>1</v>
      </c>
      <c r="J73" s="25">
        <v>3</v>
      </c>
    </row>
    <row r="74" spans="1:10">
      <c r="A74" s="10"/>
      <c r="B74" s="10"/>
      <c r="C74" s="19" t="s">
        <v>17</v>
      </c>
      <c r="D74" s="23">
        <v>1</v>
      </c>
      <c r="E74" s="24">
        <v>1</v>
      </c>
      <c r="F74" s="24"/>
      <c r="G74" s="24">
        <v>1</v>
      </c>
      <c r="H74" s="24">
        <v>1</v>
      </c>
      <c r="I74" s="24"/>
      <c r="J74" s="25">
        <v>4</v>
      </c>
    </row>
    <row r="75" spans="1:10">
      <c r="A75" s="10"/>
      <c r="B75" s="10"/>
      <c r="C75" s="19" t="s">
        <v>0</v>
      </c>
      <c r="D75" s="23">
        <v>1</v>
      </c>
      <c r="E75" s="24"/>
      <c r="F75" s="24"/>
      <c r="G75" s="24"/>
      <c r="H75" s="24"/>
      <c r="I75" s="24"/>
      <c r="J75" s="25">
        <v>1</v>
      </c>
    </row>
    <row r="76" spans="1:10">
      <c r="A76" s="10"/>
      <c r="B76" s="7" t="s">
        <v>169</v>
      </c>
      <c r="C76" s="7" t="s">
        <v>14</v>
      </c>
      <c r="D76" s="20">
        <v>1</v>
      </c>
      <c r="E76" s="21"/>
      <c r="F76" s="21">
        <v>1</v>
      </c>
      <c r="G76" s="21"/>
      <c r="H76" s="21">
        <v>1</v>
      </c>
      <c r="I76" s="21">
        <v>1</v>
      </c>
      <c r="J76" s="22">
        <v>4</v>
      </c>
    </row>
    <row r="77" spans="1:10">
      <c r="A77" s="10"/>
      <c r="B77" s="10"/>
      <c r="C77" s="19" t="s">
        <v>15</v>
      </c>
      <c r="D77" s="23"/>
      <c r="E77" s="24"/>
      <c r="F77" s="24"/>
      <c r="G77" s="24">
        <v>1</v>
      </c>
      <c r="H77" s="24"/>
      <c r="I77" s="24">
        <v>1</v>
      </c>
      <c r="J77" s="25">
        <v>2</v>
      </c>
    </row>
    <row r="78" spans="1:10">
      <c r="A78" s="10"/>
      <c r="B78" s="10"/>
      <c r="C78" s="19" t="s">
        <v>16</v>
      </c>
      <c r="D78" s="23"/>
      <c r="E78" s="24"/>
      <c r="F78" s="24"/>
      <c r="G78" s="24"/>
      <c r="H78" s="24">
        <v>1</v>
      </c>
      <c r="I78" s="24">
        <v>1</v>
      </c>
      <c r="J78" s="25">
        <v>2</v>
      </c>
    </row>
    <row r="79" spans="1:10">
      <c r="A79" s="10"/>
      <c r="B79" s="10"/>
      <c r="C79" s="19" t="s">
        <v>17</v>
      </c>
      <c r="D79" s="23"/>
      <c r="E79" s="24"/>
      <c r="F79" s="24"/>
      <c r="G79" s="24"/>
      <c r="H79" s="24"/>
      <c r="I79" s="24">
        <v>1</v>
      </c>
      <c r="J79" s="25">
        <v>1</v>
      </c>
    </row>
    <row r="80" spans="1:10">
      <c r="A80" s="10"/>
      <c r="B80" s="10"/>
      <c r="C80" s="19" t="s">
        <v>0</v>
      </c>
      <c r="D80" s="23"/>
      <c r="E80" s="24">
        <v>1</v>
      </c>
      <c r="F80" s="24">
        <v>1</v>
      </c>
      <c r="G80" s="24">
        <v>1</v>
      </c>
      <c r="H80" s="24"/>
      <c r="I80" s="24"/>
      <c r="J80" s="25">
        <v>3</v>
      </c>
    </row>
    <row r="81" spans="1:10">
      <c r="A81" s="7" t="s">
        <v>257</v>
      </c>
      <c r="B81" s="7" t="s">
        <v>243</v>
      </c>
      <c r="C81" s="7" t="s">
        <v>13</v>
      </c>
      <c r="D81" s="20">
        <v>1</v>
      </c>
      <c r="E81" s="21">
        <v>1</v>
      </c>
      <c r="F81" s="21">
        <v>1</v>
      </c>
      <c r="G81" s="21">
        <v>1</v>
      </c>
      <c r="H81" s="21"/>
      <c r="I81" s="21"/>
      <c r="J81" s="22">
        <v>4</v>
      </c>
    </row>
    <row r="82" spans="1:10">
      <c r="A82" s="10"/>
      <c r="B82" s="10"/>
      <c r="C82" s="19" t="s">
        <v>14</v>
      </c>
      <c r="D82" s="23"/>
      <c r="E82" s="24">
        <v>1</v>
      </c>
      <c r="F82" s="24">
        <v>1</v>
      </c>
      <c r="G82" s="24"/>
      <c r="H82" s="24"/>
      <c r="I82" s="24"/>
      <c r="J82" s="25">
        <v>2</v>
      </c>
    </row>
    <row r="83" spans="1:10">
      <c r="A83" s="10"/>
      <c r="B83" s="10"/>
      <c r="C83" s="19" t="s">
        <v>17</v>
      </c>
      <c r="D83" s="23"/>
      <c r="E83" s="24"/>
      <c r="F83" s="24">
        <v>1</v>
      </c>
      <c r="G83" s="24">
        <v>1</v>
      </c>
      <c r="H83" s="24"/>
      <c r="I83" s="24">
        <v>1</v>
      </c>
      <c r="J83" s="25">
        <v>3</v>
      </c>
    </row>
    <row r="84" spans="1:10">
      <c r="A84" s="10"/>
      <c r="B84" s="10"/>
      <c r="C84" s="19" t="s">
        <v>0</v>
      </c>
      <c r="D84" s="23"/>
      <c r="E84" s="24"/>
      <c r="F84" s="24"/>
      <c r="G84" s="24"/>
      <c r="H84" s="24">
        <v>1</v>
      </c>
      <c r="I84" s="24"/>
      <c r="J84" s="25">
        <v>1</v>
      </c>
    </row>
    <row r="85" spans="1:10">
      <c r="A85" s="10"/>
      <c r="B85" s="7" t="s">
        <v>242</v>
      </c>
      <c r="C85" s="7" t="s">
        <v>13</v>
      </c>
      <c r="D85" s="20"/>
      <c r="E85" s="21"/>
      <c r="F85" s="21"/>
      <c r="G85" s="21"/>
      <c r="H85" s="21">
        <v>1</v>
      </c>
      <c r="I85" s="21"/>
      <c r="J85" s="22">
        <v>1</v>
      </c>
    </row>
    <row r="86" spans="1:10">
      <c r="A86" s="10"/>
      <c r="B86" s="10"/>
      <c r="C86" s="19" t="s">
        <v>14</v>
      </c>
      <c r="D86" s="23"/>
      <c r="E86" s="24"/>
      <c r="F86" s="24">
        <v>1</v>
      </c>
      <c r="G86" s="24">
        <v>1</v>
      </c>
      <c r="H86" s="24">
        <v>1</v>
      </c>
      <c r="I86" s="24">
        <v>1</v>
      </c>
      <c r="J86" s="25">
        <v>4</v>
      </c>
    </row>
    <row r="87" spans="1:10">
      <c r="A87" s="10"/>
      <c r="B87" s="10"/>
      <c r="C87" s="19" t="s">
        <v>15</v>
      </c>
      <c r="D87" s="23"/>
      <c r="E87" s="24"/>
      <c r="F87" s="24">
        <v>1</v>
      </c>
      <c r="G87" s="24"/>
      <c r="H87" s="24"/>
      <c r="I87" s="24"/>
      <c r="J87" s="25">
        <v>1</v>
      </c>
    </row>
    <row r="88" spans="1:10">
      <c r="A88" s="10"/>
      <c r="B88" s="10"/>
      <c r="C88" s="19" t="s">
        <v>16</v>
      </c>
      <c r="D88" s="23"/>
      <c r="E88" s="24"/>
      <c r="F88" s="24"/>
      <c r="G88" s="24"/>
      <c r="H88" s="24">
        <v>1</v>
      </c>
      <c r="I88" s="24"/>
      <c r="J88" s="25">
        <v>1</v>
      </c>
    </row>
    <row r="89" spans="1:10">
      <c r="A89" s="10"/>
      <c r="B89" s="10"/>
      <c r="C89" s="19" t="s">
        <v>17</v>
      </c>
      <c r="D89" s="23"/>
      <c r="E89" s="24"/>
      <c r="F89" s="24">
        <v>1</v>
      </c>
      <c r="G89" s="24"/>
      <c r="H89" s="24">
        <v>1</v>
      </c>
      <c r="I89" s="24"/>
      <c r="J89" s="25">
        <v>2</v>
      </c>
    </row>
    <row r="90" spans="1:10">
      <c r="A90" s="10"/>
      <c r="B90" s="10"/>
      <c r="C90" s="19" t="s">
        <v>0</v>
      </c>
      <c r="D90" s="23"/>
      <c r="E90" s="24"/>
      <c r="F90" s="24">
        <v>1</v>
      </c>
      <c r="G90" s="24">
        <v>1</v>
      </c>
      <c r="H90" s="24"/>
      <c r="I90" s="24">
        <v>1</v>
      </c>
      <c r="J90" s="25">
        <v>3</v>
      </c>
    </row>
    <row r="91" spans="1:10">
      <c r="A91" s="10"/>
      <c r="B91" s="7" t="s">
        <v>116</v>
      </c>
      <c r="C91" s="7" t="s">
        <v>13</v>
      </c>
      <c r="D91" s="20"/>
      <c r="E91" s="21"/>
      <c r="F91" s="21"/>
      <c r="G91" s="21">
        <v>1</v>
      </c>
      <c r="H91" s="21"/>
      <c r="I91" s="21"/>
      <c r="J91" s="22">
        <v>1</v>
      </c>
    </row>
    <row r="92" spans="1:10">
      <c r="A92" s="10"/>
      <c r="B92" s="10"/>
      <c r="C92" s="19" t="s">
        <v>14</v>
      </c>
      <c r="D92" s="23"/>
      <c r="E92" s="24"/>
      <c r="F92" s="24"/>
      <c r="G92" s="24">
        <v>1</v>
      </c>
      <c r="H92" s="24"/>
      <c r="I92" s="24"/>
      <c r="J92" s="25">
        <v>1</v>
      </c>
    </row>
    <row r="93" spans="1:10">
      <c r="A93" s="10"/>
      <c r="B93" s="10"/>
      <c r="C93" s="19" t="s">
        <v>15</v>
      </c>
      <c r="D93" s="23"/>
      <c r="E93" s="24">
        <v>1</v>
      </c>
      <c r="F93" s="24"/>
      <c r="G93" s="24"/>
      <c r="H93" s="24">
        <v>1</v>
      </c>
      <c r="I93" s="24">
        <v>1</v>
      </c>
      <c r="J93" s="25">
        <v>3</v>
      </c>
    </row>
    <row r="94" spans="1:10">
      <c r="A94" s="10"/>
      <c r="B94" s="10"/>
      <c r="C94" s="19" t="s">
        <v>16</v>
      </c>
      <c r="D94" s="23"/>
      <c r="E94" s="24"/>
      <c r="F94" s="24"/>
      <c r="G94" s="24">
        <v>2</v>
      </c>
      <c r="H94" s="24">
        <v>1</v>
      </c>
      <c r="I94" s="24">
        <v>1</v>
      </c>
      <c r="J94" s="25">
        <v>4</v>
      </c>
    </row>
    <row r="95" spans="1:10">
      <c r="A95" s="10"/>
      <c r="B95" s="10"/>
      <c r="C95" s="19" t="s">
        <v>17</v>
      </c>
      <c r="D95" s="23"/>
      <c r="E95" s="24"/>
      <c r="F95" s="24"/>
      <c r="G95" s="24"/>
      <c r="H95" s="24">
        <v>1</v>
      </c>
      <c r="I95" s="24"/>
      <c r="J95" s="25">
        <v>1</v>
      </c>
    </row>
    <row r="96" spans="1:10">
      <c r="A96" s="10"/>
      <c r="B96" s="10"/>
      <c r="C96" s="19" t="s">
        <v>0</v>
      </c>
      <c r="D96" s="23"/>
      <c r="E96" s="24"/>
      <c r="F96" s="24"/>
      <c r="G96" s="24">
        <v>1</v>
      </c>
      <c r="H96" s="24">
        <v>1</v>
      </c>
      <c r="I96" s="24"/>
      <c r="J96" s="25">
        <v>2</v>
      </c>
    </row>
    <row r="97" spans="1:10">
      <c r="A97" s="7" t="s">
        <v>261</v>
      </c>
      <c r="B97" s="7" t="s">
        <v>200</v>
      </c>
      <c r="C97" s="7" t="s">
        <v>13</v>
      </c>
      <c r="D97" s="20"/>
      <c r="E97" s="21"/>
      <c r="F97" s="21"/>
      <c r="G97" s="21">
        <v>1</v>
      </c>
      <c r="H97" s="21">
        <v>1</v>
      </c>
      <c r="I97" s="21">
        <v>1</v>
      </c>
      <c r="J97" s="22">
        <v>3</v>
      </c>
    </row>
    <row r="98" spans="1:10">
      <c r="A98" s="10"/>
      <c r="B98" s="10"/>
      <c r="C98" s="19" t="s">
        <v>14</v>
      </c>
      <c r="D98" s="23"/>
      <c r="E98" s="24">
        <v>1</v>
      </c>
      <c r="F98" s="24">
        <v>1</v>
      </c>
      <c r="G98" s="24">
        <v>1</v>
      </c>
      <c r="H98" s="24"/>
      <c r="I98" s="24"/>
      <c r="J98" s="25">
        <v>3</v>
      </c>
    </row>
    <row r="99" spans="1:10">
      <c r="A99" s="10"/>
      <c r="B99" s="10"/>
      <c r="C99" s="19" t="s">
        <v>15</v>
      </c>
      <c r="D99" s="23"/>
      <c r="E99" s="24"/>
      <c r="F99" s="24">
        <v>1</v>
      </c>
      <c r="G99" s="24"/>
      <c r="H99" s="24"/>
      <c r="I99" s="24"/>
      <c r="J99" s="25">
        <v>1</v>
      </c>
    </row>
    <row r="100" spans="1:10">
      <c r="A100" s="10"/>
      <c r="B100" s="10"/>
      <c r="C100" s="19" t="s">
        <v>17</v>
      </c>
      <c r="D100" s="23"/>
      <c r="E100" s="24"/>
      <c r="F100" s="24">
        <v>1</v>
      </c>
      <c r="G100" s="24">
        <v>1</v>
      </c>
      <c r="H100" s="24"/>
      <c r="I100" s="24"/>
      <c r="J100" s="25">
        <v>2</v>
      </c>
    </row>
    <row r="101" spans="1:10">
      <c r="A101" s="10"/>
      <c r="B101" s="10"/>
      <c r="C101" s="19" t="s">
        <v>0</v>
      </c>
      <c r="D101" s="23">
        <v>1</v>
      </c>
      <c r="E101" s="24">
        <v>1</v>
      </c>
      <c r="F101" s="24">
        <v>1</v>
      </c>
      <c r="G101" s="24"/>
      <c r="H101" s="24"/>
      <c r="I101" s="24"/>
      <c r="J101" s="25">
        <v>3</v>
      </c>
    </row>
    <row r="102" spans="1:10">
      <c r="A102" s="10"/>
      <c r="B102" s="7" t="s">
        <v>164</v>
      </c>
      <c r="C102" s="7" t="s">
        <v>13</v>
      </c>
      <c r="D102" s="20"/>
      <c r="E102" s="21"/>
      <c r="F102" s="21"/>
      <c r="G102" s="21">
        <v>1</v>
      </c>
      <c r="H102" s="21"/>
      <c r="I102" s="21"/>
      <c r="J102" s="22">
        <v>1</v>
      </c>
    </row>
    <row r="103" spans="1:10">
      <c r="A103" s="10"/>
      <c r="B103" s="10"/>
      <c r="C103" s="19" t="s">
        <v>14</v>
      </c>
      <c r="D103" s="23"/>
      <c r="E103" s="24"/>
      <c r="F103" s="24"/>
      <c r="G103" s="24"/>
      <c r="H103" s="24">
        <v>1</v>
      </c>
      <c r="I103" s="24"/>
      <c r="J103" s="25">
        <v>1</v>
      </c>
    </row>
    <row r="104" spans="1:10">
      <c r="A104" s="10"/>
      <c r="B104" s="10"/>
      <c r="C104" s="19" t="s">
        <v>16</v>
      </c>
      <c r="D104" s="23">
        <v>1</v>
      </c>
      <c r="E104" s="24">
        <v>1</v>
      </c>
      <c r="F104" s="24">
        <v>1</v>
      </c>
      <c r="G104" s="24"/>
      <c r="H104" s="24"/>
      <c r="I104" s="24"/>
      <c r="J104" s="25">
        <v>3</v>
      </c>
    </row>
    <row r="105" spans="1:10">
      <c r="A105" s="10"/>
      <c r="B105" s="10"/>
      <c r="C105" s="19" t="s">
        <v>17</v>
      </c>
      <c r="D105" s="23">
        <v>1</v>
      </c>
      <c r="E105" s="24">
        <v>1</v>
      </c>
      <c r="F105" s="24"/>
      <c r="G105" s="24"/>
      <c r="H105" s="24"/>
      <c r="I105" s="24">
        <v>1</v>
      </c>
      <c r="J105" s="25">
        <v>3</v>
      </c>
    </row>
    <row r="106" spans="1:10">
      <c r="A106" s="10"/>
      <c r="B106" s="10"/>
      <c r="C106" s="19" t="s">
        <v>0</v>
      </c>
      <c r="D106" s="23"/>
      <c r="E106" s="24">
        <v>1</v>
      </c>
      <c r="F106" s="24">
        <v>2</v>
      </c>
      <c r="G106" s="24">
        <v>1</v>
      </c>
      <c r="H106" s="24"/>
      <c r="I106" s="24"/>
      <c r="J106" s="25">
        <v>4</v>
      </c>
    </row>
    <row r="107" spans="1:10">
      <c r="A107" s="10"/>
      <c r="B107" s="7" t="s">
        <v>433</v>
      </c>
      <c r="C107" s="7" t="s">
        <v>13</v>
      </c>
      <c r="D107" s="20"/>
      <c r="E107" s="21">
        <v>1</v>
      </c>
      <c r="F107" s="21">
        <v>1</v>
      </c>
      <c r="G107" s="21">
        <v>1</v>
      </c>
      <c r="H107" s="21"/>
      <c r="I107" s="21"/>
      <c r="J107" s="22">
        <v>3</v>
      </c>
    </row>
    <row r="108" spans="1:10">
      <c r="A108" s="10"/>
      <c r="B108" s="10"/>
      <c r="C108" s="19" t="s">
        <v>14</v>
      </c>
      <c r="D108" s="23">
        <v>1</v>
      </c>
      <c r="E108" s="24"/>
      <c r="F108" s="24"/>
      <c r="G108" s="24"/>
      <c r="H108" s="24">
        <v>1</v>
      </c>
      <c r="I108" s="24">
        <v>1</v>
      </c>
      <c r="J108" s="25">
        <v>3</v>
      </c>
    </row>
    <row r="109" spans="1:10">
      <c r="A109" s="10"/>
      <c r="B109" s="10"/>
      <c r="C109" s="19" t="s">
        <v>15</v>
      </c>
      <c r="D109" s="23"/>
      <c r="E109" s="24">
        <v>1</v>
      </c>
      <c r="F109" s="24"/>
      <c r="G109" s="24"/>
      <c r="H109" s="24"/>
      <c r="I109" s="24"/>
      <c r="J109" s="25">
        <v>1</v>
      </c>
    </row>
    <row r="110" spans="1:10">
      <c r="A110" s="10"/>
      <c r="B110" s="10"/>
      <c r="C110" s="19" t="s">
        <v>16</v>
      </c>
      <c r="D110" s="23"/>
      <c r="E110" s="24"/>
      <c r="F110" s="24"/>
      <c r="G110" s="24"/>
      <c r="H110" s="24">
        <v>1</v>
      </c>
      <c r="I110" s="24"/>
      <c r="J110" s="25">
        <v>1</v>
      </c>
    </row>
    <row r="111" spans="1:10">
      <c r="A111" s="10"/>
      <c r="B111" s="10"/>
      <c r="C111" s="19" t="s">
        <v>17</v>
      </c>
      <c r="D111" s="23">
        <v>1</v>
      </c>
      <c r="E111" s="24">
        <v>1</v>
      </c>
      <c r="F111" s="24"/>
      <c r="G111" s="24"/>
      <c r="H111" s="24"/>
      <c r="I111" s="24"/>
      <c r="J111" s="25">
        <v>2</v>
      </c>
    </row>
    <row r="112" spans="1:10">
      <c r="A112" s="10"/>
      <c r="B112" s="10"/>
      <c r="C112" s="19" t="s">
        <v>0</v>
      </c>
      <c r="D112" s="23"/>
      <c r="E112" s="24">
        <v>1</v>
      </c>
      <c r="F112" s="24"/>
      <c r="G112" s="24">
        <v>1</v>
      </c>
      <c r="H112" s="24"/>
      <c r="I112" s="24"/>
      <c r="J112" s="25">
        <v>2</v>
      </c>
    </row>
    <row r="113" spans="1:10">
      <c r="A113" s="10"/>
      <c r="B113" s="7" t="s">
        <v>435</v>
      </c>
      <c r="C113" s="7" t="s">
        <v>14</v>
      </c>
      <c r="D113" s="20"/>
      <c r="E113" s="21">
        <v>1</v>
      </c>
      <c r="F113" s="21">
        <v>1</v>
      </c>
      <c r="G113" s="21">
        <v>1</v>
      </c>
      <c r="H113" s="21"/>
      <c r="I113" s="21"/>
      <c r="J113" s="22">
        <v>3</v>
      </c>
    </row>
    <row r="114" spans="1:10">
      <c r="A114" s="10"/>
      <c r="B114" s="10"/>
      <c r="C114" s="19" t="s">
        <v>15</v>
      </c>
      <c r="D114" s="23"/>
      <c r="E114" s="24"/>
      <c r="F114" s="24">
        <v>1</v>
      </c>
      <c r="G114" s="24"/>
      <c r="H114" s="24"/>
      <c r="I114" s="24"/>
      <c r="J114" s="25">
        <v>1</v>
      </c>
    </row>
    <row r="115" spans="1:10">
      <c r="A115" s="10"/>
      <c r="B115" s="10"/>
      <c r="C115" s="19" t="s">
        <v>16</v>
      </c>
      <c r="D115" s="23">
        <v>1</v>
      </c>
      <c r="E115" s="24"/>
      <c r="F115" s="24"/>
      <c r="G115" s="24">
        <v>1</v>
      </c>
      <c r="H115" s="24"/>
      <c r="I115" s="24"/>
      <c r="J115" s="25">
        <v>2</v>
      </c>
    </row>
    <row r="116" spans="1:10">
      <c r="A116" s="10"/>
      <c r="B116" s="10"/>
      <c r="C116" s="19" t="s">
        <v>17</v>
      </c>
      <c r="D116" s="23"/>
      <c r="E116" s="24"/>
      <c r="F116" s="24"/>
      <c r="G116" s="24">
        <v>1</v>
      </c>
      <c r="H116" s="24">
        <v>1</v>
      </c>
      <c r="I116" s="24"/>
      <c r="J116" s="25">
        <v>2</v>
      </c>
    </row>
    <row r="117" spans="1:10">
      <c r="A117" s="10"/>
      <c r="B117" s="10"/>
      <c r="C117" s="19" t="s">
        <v>0</v>
      </c>
      <c r="D117" s="23">
        <v>1</v>
      </c>
      <c r="E117" s="24">
        <v>1</v>
      </c>
      <c r="F117" s="24"/>
      <c r="G117" s="24"/>
      <c r="H117" s="24">
        <v>2</v>
      </c>
      <c r="I117" s="24"/>
      <c r="J117" s="25">
        <v>4</v>
      </c>
    </row>
    <row r="118" spans="1:10">
      <c r="A118" s="10"/>
      <c r="B118" s="7" t="s">
        <v>437</v>
      </c>
      <c r="C118" s="7" t="s">
        <v>13</v>
      </c>
      <c r="D118" s="20">
        <v>1</v>
      </c>
      <c r="E118" s="21">
        <v>1</v>
      </c>
      <c r="F118" s="21"/>
      <c r="G118" s="21"/>
      <c r="H118" s="21"/>
      <c r="I118" s="21"/>
      <c r="J118" s="22">
        <v>2</v>
      </c>
    </row>
    <row r="119" spans="1:10">
      <c r="A119" s="10"/>
      <c r="B119" s="10"/>
      <c r="C119" s="19" t="s">
        <v>14</v>
      </c>
      <c r="D119" s="23"/>
      <c r="E119" s="24"/>
      <c r="F119" s="24"/>
      <c r="G119" s="24"/>
      <c r="H119" s="24">
        <v>1</v>
      </c>
      <c r="I119" s="24"/>
      <c r="J119" s="25">
        <v>1</v>
      </c>
    </row>
    <row r="120" spans="1:10">
      <c r="A120" s="10"/>
      <c r="B120" s="10"/>
      <c r="C120" s="19" t="s">
        <v>15</v>
      </c>
      <c r="D120" s="23"/>
      <c r="E120" s="24"/>
      <c r="F120" s="24">
        <v>1</v>
      </c>
      <c r="G120" s="24">
        <v>1</v>
      </c>
      <c r="H120" s="24">
        <v>2</v>
      </c>
      <c r="I120" s="24"/>
      <c r="J120" s="25">
        <v>4</v>
      </c>
    </row>
    <row r="121" spans="1:10">
      <c r="A121" s="10"/>
      <c r="B121" s="10"/>
      <c r="C121" s="19" t="s">
        <v>16</v>
      </c>
      <c r="D121" s="23"/>
      <c r="E121" s="24"/>
      <c r="F121" s="24"/>
      <c r="G121" s="24"/>
      <c r="H121" s="24">
        <v>1</v>
      </c>
      <c r="I121" s="24"/>
      <c r="J121" s="25">
        <v>1</v>
      </c>
    </row>
    <row r="122" spans="1:10">
      <c r="A122" s="10"/>
      <c r="B122" s="10"/>
      <c r="C122" s="19" t="s">
        <v>17</v>
      </c>
      <c r="D122" s="23">
        <v>1</v>
      </c>
      <c r="E122" s="24"/>
      <c r="F122" s="24"/>
      <c r="G122" s="24">
        <v>1</v>
      </c>
      <c r="H122" s="24">
        <v>1</v>
      </c>
      <c r="I122" s="24"/>
      <c r="J122" s="25">
        <v>3</v>
      </c>
    </row>
    <row r="123" spans="1:10">
      <c r="A123" s="10"/>
      <c r="B123" s="10"/>
      <c r="C123" s="19" t="s">
        <v>0</v>
      </c>
      <c r="D123" s="23"/>
      <c r="E123" s="24"/>
      <c r="F123" s="24"/>
      <c r="G123" s="24"/>
      <c r="H123" s="24">
        <v>1</v>
      </c>
      <c r="I123" s="24"/>
      <c r="J123" s="25">
        <v>1</v>
      </c>
    </row>
    <row r="124" spans="1:10">
      <c r="A124" s="10"/>
      <c r="B124" s="7" t="s">
        <v>436</v>
      </c>
      <c r="C124" s="7" t="s">
        <v>14</v>
      </c>
      <c r="D124" s="20"/>
      <c r="E124" s="21"/>
      <c r="F124" s="21">
        <v>1</v>
      </c>
      <c r="G124" s="21"/>
      <c r="H124" s="21"/>
      <c r="I124" s="21"/>
      <c r="J124" s="22">
        <v>1</v>
      </c>
    </row>
    <row r="125" spans="1:10">
      <c r="A125" s="10"/>
      <c r="B125" s="10"/>
      <c r="C125" s="19" t="s">
        <v>15</v>
      </c>
      <c r="D125" s="23"/>
      <c r="E125" s="24"/>
      <c r="F125" s="24"/>
      <c r="G125" s="24">
        <v>1</v>
      </c>
      <c r="H125" s="24"/>
      <c r="I125" s="24"/>
      <c r="J125" s="25">
        <v>1</v>
      </c>
    </row>
    <row r="126" spans="1:10">
      <c r="A126" s="10"/>
      <c r="B126" s="10"/>
      <c r="C126" s="19" t="s">
        <v>16</v>
      </c>
      <c r="D126" s="23"/>
      <c r="E126" s="24">
        <v>1</v>
      </c>
      <c r="F126" s="24">
        <v>1</v>
      </c>
      <c r="G126" s="24">
        <v>1</v>
      </c>
      <c r="H126" s="24"/>
      <c r="I126" s="24"/>
      <c r="J126" s="25">
        <v>3</v>
      </c>
    </row>
    <row r="127" spans="1:10">
      <c r="A127" s="10"/>
      <c r="B127" s="10"/>
      <c r="C127" s="19" t="s">
        <v>17</v>
      </c>
      <c r="D127" s="23">
        <v>1</v>
      </c>
      <c r="E127" s="24">
        <v>1</v>
      </c>
      <c r="F127" s="24"/>
      <c r="G127" s="24"/>
      <c r="H127" s="24"/>
      <c r="I127" s="24">
        <v>1</v>
      </c>
      <c r="J127" s="25">
        <v>3</v>
      </c>
    </row>
    <row r="128" spans="1:10">
      <c r="A128" s="10"/>
      <c r="B128" s="10"/>
      <c r="C128" s="19" t="s">
        <v>0</v>
      </c>
      <c r="D128" s="23"/>
      <c r="E128" s="24"/>
      <c r="F128" s="24"/>
      <c r="G128" s="24"/>
      <c r="H128" s="24">
        <v>1</v>
      </c>
      <c r="I128" s="24">
        <v>1</v>
      </c>
      <c r="J128" s="25">
        <v>2</v>
      </c>
    </row>
    <row r="129" spans="1:10">
      <c r="A129" s="7" t="s">
        <v>259</v>
      </c>
      <c r="B129" s="7" t="s">
        <v>130</v>
      </c>
      <c r="C129" s="7" t="s">
        <v>13</v>
      </c>
      <c r="D129" s="20"/>
      <c r="E129" s="21">
        <v>1</v>
      </c>
      <c r="F129" s="21">
        <v>1</v>
      </c>
      <c r="G129" s="21">
        <v>1</v>
      </c>
      <c r="H129" s="21">
        <v>1</v>
      </c>
      <c r="I129" s="21"/>
      <c r="J129" s="22">
        <v>4</v>
      </c>
    </row>
    <row r="130" spans="1:10">
      <c r="A130" s="10"/>
      <c r="B130" s="10"/>
      <c r="C130" s="19" t="s">
        <v>14</v>
      </c>
      <c r="D130" s="23"/>
      <c r="E130" s="24"/>
      <c r="F130" s="24">
        <v>1</v>
      </c>
      <c r="G130" s="24"/>
      <c r="H130" s="24"/>
      <c r="I130" s="24"/>
      <c r="J130" s="25">
        <v>1</v>
      </c>
    </row>
    <row r="131" spans="1:10">
      <c r="A131" s="10"/>
      <c r="B131" s="10"/>
      <c r="C131" s="19" t="s">
        <v>15</v>
      </c>
      <c r="D131" s="23"/>
      <c r="E131" s="24">
        <v>1</v>
      </c>
      <c r="F131" s="24">
        <v>2</v>
      </c>
      <c r="G131" s="24">
        <v>1</v>
      </c>
      <c r="H131" s="24"/>
      <c r="I131" s="24">
        <v>1</v>
      </c>
      <c r="J131" s="25">
        <v>5</v>
      </c>
    </row>
    <row r="132" spans="1:10">
      <c r="A132" s="10"/>
      <c r="B132" s="10"/>
      <c r="C132" s="19" t="s">
        <v>16</v>
      </c>
      <c r="D132" s="23">
        <v>1</v>
      </c>
      <c r="E132" s="24">
        <v>1</v>
      </c>
      <c r="F132" s="24">
        <v>1</v>
      </c>
      <c r="G132" s="24">
        <v>1</v>
      </c>
      <c r="H132" s="24"/>
      <c r="I132" s="24"/>
      <c r="J132" s="25">
        <v>4</v>
      </c>
    </row>
    <row r="133" spans="1:10">
      <c r="A133" s="10"/>
      <c r="B133" s="7" t="s">
        <v>131</v>
      </c>
      <c r="C133" s="7" t="s">
        <v>13</v>
      </c>
      <c r="D133" s="20">
        <v>1</v>
      </c>
      <c r="E133" s="21"/>
      <c r="F133" s="21">
        <v>1</v>
      </c>
      <c r="G133" s="21"/>
      <c r="H133" s="21"/>
      <c r="I133" s="21"/>
      <c r="J133" s="22">
        <v>2</v>
      </c>
    </row>
    <row r="134" spans="1:10">
      <c r="A134" s="10"/>
      <c r="B134" s="10"/>
      <c r="C134" s="19" t="s">
        <v>14</v>
      </c>
      <c r="D134" s="23"/>
      <c r="E134" s="24"/>
      <c r="F134" s="24"/>
      <c r="G134" s="24">
        <v>1</v>
      </c>
      <c r="H134" s="24"/>
      <c r="I134" s="24"/>
      <c r="J134" s="25">
        <v>1</v>
      </c>
    </row>
    <row r="135" spans="1:10">
      <c r="A135" s="10"/>
      <c r="B135" s="10"/>
      <c r="C135" s="19" t="s">
        <v>15</v>
      </c>
      <c r="D135" s="23"/>
      <c r="E135" s="24">
        <v>1</v>
      </c>
      <c r="F135" s="24"/>
      <c r="G135" s="24"/>
      <c r="H135" s="24">
        <v>1</v>
      </c>
      <c r="I135" s="24"/>
      <c r="J135" s="25">
        <v>2</v>
      </c>
    </row>
    <row r="136" spans="1:10">
      <c r="A136" s="10"/>
      <c r="B136" s="10"/>
      <c r="C136" s="19" t="s">
        <v>16</v>
      </c>
      <c r="D136" s="23"/>
      <c r="E136" s="24">
        <v>2</v>
      </c>
      <c r="F136" s="24">
        <v>1</v>
      </c>
      <c r="G136" s="24">
        <v>1</v>
      </c>
      <c r="H136" s="24"/>
      <c r="I136" s="24"/>
      <c r="J136" s="25">
        <v>4</v>
      </c>
    </row>
    <row r="137" spans="1:10">
      <c r="A137" s="10"/>
      <c r="B137" s="10"/>
      <c r="C137" s="19" t="s">
        <v>17</v>
      </c>
      <c r="D137" s="23">
        <v>1</v>
      </c>
      <c r="E137" s="24"/>
      <c r="F137" s="24"/>
      <c r="G137" s="24"/>
      <c r="H137" s="24"/>
      <c r="I137" s="24"/>
      <c r="J137" s="25">
        <v>1</v>
      </c>
    </row>
    <row r="138" spans="1:10">
      <c r="A138" s="10"/>
      <c r="B138" s="7" t="s">
        <v>157</v>
      </c>
      <c r="C138" s="7" t="s">
        <v>13</v>
      </c>
      <c r="D138" s="20"/>
      <c r="E138" s="21">
        <v>1</v>
      </c>
      <c r="F138" s="21"/>
      <c r="G138" s="21"/>
      <c r="H138" s="21"/>
      <c r="I138" s="21"/>
      <c r="J138" s="22">
        <v>1</v>
      </c>
    </row>
    <row r="139" spans="1:10">
      <c r="A139" s="10"/>
      <c r="B139" s="10"/>
      <c r="C139" s="19" t="s">
        <v>14</v>
      </c>
      <c r="D139" s="23"/>
      <c r="E139" s="24">
        <v>1</v>
      </c>
      <c r="F139" s="24">
        <v>1</v>
      </c>
      <c r="G139" s="24">
        <v>1</v>
      </c>
      <c r="H139" s="24"/>
      <c r="I139" s="24"/>
      <c r="J139" s="25">
        <v>3</v>
      </c>
    </row>
    <row r="140" spans="1:10">
      <c r="A140" s="10"/>
      <c r="B140" s="10"/>
      <c r="C140" s="19" t="s">
        <v>15</v>
      </c>
      <c r="D140" s="23">
        <v>1</v>
      </c>
      <c r="E140" s="24"/>
      <c r="F140" s="24"/>
      <c r="G140" s="24"/>
      <c r="H140" s="24"/>
      <c r="I140" s="24"/>
      <c r="J140" s="25">
        <v>1</v>
      </c>
    </row>
    <row r="141" spans="1:10">
      <c r="A141" s="10"/>
      <c r="B141" s="10"/>
      <c r="C141" s="19" t="s">
        <v>16</v>
      </c>
      <c r="D141" s="23">
        <v>1</v>
      </c>
      <c r="E141" s="24">
        <v>1</v>
      </c>
      <c r="F141" s="24">
        <v>1</v>
      </c>
      <c r="G141" s="24">
        <v>1</v>
      </c>
      <c r="H141" s="24"/>
      <c r="I141" s="24"/>
      <c r="J141" s="25">
        <v>4</v>
      </c>
    </row>
    <row r="142" spans="1:10">
      <c r="A142" s="10"/>
      <c r="B142" s="10"/>
      <c r="C142" s="19" t="s">
        <v>17</v>
      </c>
      <c r="D142" s="23"/>
      <c r="E142" s="24">
        <v>1</v>
      </c>
      <c r="F142" s="24">
        <v>1</v>
      </c>
      <c r="G142" s="24">
        <v>2</v>
      </c>
      <c r="H142" s="24"/>
      <c r="I142" s="24">
        <v>1</v>
      </c>
      <c r="J142" s="25">
        <v>5</v>
      </c>
    </row>
    <row r="143" spans="1:10">
      <c r="A143" s="7" t="s">
        <v>256</v>
      </c>
      <c r="B143" s="7" t="s">
        <v>148</v>
      </c>
      <c r="C143" s="7" t="s">
        <v>13</v>
      </c>
      <c r="D143" s="20">
        <v>1</v>
      </c>
      <c r="E143" s="21"/>
      <c r="F143" s="21">
        <v>1</v>
      </c>
      <c r="G143" s="21"/>
      <c r="H143" s="21"/>
      <c r="I143" s="21"/>
      <c r="J143" s="22">
        <v>2</v>
      </c>
    </row>
    <row r="144" spans="1:10">
      <c r="A144" s="10"/>
      <c r="B144" s="10"/>
      <c r="C144" s="19" t="s">
        <v>14</v>
      </c>
      <c r="D144" s="23">
        <v>1</v>
      </c>
      <c r="E144" s="24"/>
      <c r="F144" s="24"/>
      <c r="G144" s="24">
        <v>1</v>
      </c>
      <c r="H144" s="24"/>
      <c r="I144" s="24">
        <v>1</v>
      </c>
      <c r="J144" s="25">
        <v>3</v>
      </c>
    </row>
    <row r="145" spans="1:10">
      <c r="A145" s="10"/>
      <c r="B145" s="10"/>
      <c r="C145" s="19" t="s">
        <v>15</v>
      </c>
      <c r="D145" s="23"/>
      <c r="E145" s="24"/>
      <c r="F145" s="24"/>
      <c r="G145" s="24"/>
      <c r="H145" s="24"/>
      <c r="I145" s="24">
        <v>1</v>
      </c>
      <c r="J145" s="25">
        <v>1</v>
      </c>
    </row>
    <row r="146" spans="1:10">
      <c r="A146" s="10"/>
      <c r="B146" s="10"/>
      <c r="C146" s="19" t="s">
        <v>16</v>
      </c>
      <c r="D146" s="23"/>
      <c r="E146" s="24"/>
      <c r="F146" s="24"/>
      <c r="G146" s="24">
        <v>1</v>
      </c>
      <c r="H146" s="24">
        <v>1</v>
      </c>
      <c r="I146" s="24">
        <v>1</v>
      </c>
      <c r="J146" s="25">
        <v>3</v>
      </c>
    </row>
    <row r="147" spans="1:10">
      <c r="A147" s="10"/>
      <c r="B147" s="10"/>
      <c r="C147" s="19" t="s">
        <v>17</v>
      </c>
      <c r="D147" s="23"/>
      <c r="E147" s="24"/>
      <c r="F147" s="24">
        <v>1</v>
      </c>
      <c r="G147" s="24"/>
      <c r="H147" s="24"/>
      <c r="I147" s="24"/>
      <c r="J147" s="25">
        <v>1</v>
      </c>
    </row>
    <row r="148" spans="1:10">
      <c r="A148" s="10"/>
      <c r="B148" s="10"/>
      <c r="C148" s="19" t="s">
        <v>0</v>
      </c>
      <c r="D148" s="23">
        <v>1</v>
      </c>
      <c r="E148" s="24"/>
      <c r="F148" s="24">
        <v>1</v>
      </c>
      <c r="G148" s="24"/>
      <c r="H148" s="24">
        <v>1</v>
      </c>
      <c r="I148" s="24"/>
      <c r="J148" s="25">
        <v>3</v>
      </c>
    </row>
    <row r="149" spans="1:10">
      <c r="A149" s="10"/>
      <c r="B149" s="7" t="s">
        <v>117</v>
      </c>
      <c r="C149" s="7" t="s">
        <v>13</v>
      </c>
      <c r="D149" s="20"/>
      <c r="E149" s="21"/>
      <c r="F149" s="21">
        <v>1</v>
      </c>
      <c r="G149" s="21"/>
      <c r="H149" s="21"/>
      <c r="I149" s="21">
        <v>1</v>
      </c>
      <c r="J149" s="22">
        <v>2</v>
      </c>
    </row>
    <row r="150" spans="1:10">
      <c r="A150" s="10"/>
      <c r="B150" s="10"/>
      <c r="C150" s="19" t="s">
        <v>14</v>
      </c>
      <c r="D150" s="23"/>
      <c r="E150" s="24"/>
      <c r="F150" s="24">
        <v>1</v>
      </c>
      <c r="G150" s="24">
        <v>1</v>
      </c>
      <c r="H150" s="24"/>
      <c r="I150" s="24"/>
      <c r="J150" s="25">
        <v>2</v>
      </c>
    </row>
    <row r="151" spans="1:10">
      <c r="A151" s="10"/>
      <c r="B151" s="10"/>
      <c r="C151" s="19" t="s">
        <v>15</v>
      </c>
      <c r="D151" s="23"/>
      <c r="E151" s="24"/>
      <c r="F151" s="24"/>
      <c r="G151" s="24">
        <v>1</v>
      </c>
      <c r="H151" s="24">
        <v>1</v>
      </c>
      <c r="I151" s="24">
        <v>1</v>
      </c>
      <c r="J151" s="25">
        <v>3</v>
      </c>
    </row>
    <row r="152" spans="1:10">
      <c r="A152" s="10"/>
      <c r="B152" s="10"/>
      <c r="C152" s="19" t="s">
        <v>16</v>
      </c>
      <c r="D152" s="23"/>
      <c r="E152" s="24"/>
      <c r="F152" s="24">
        <v>1</v>
      </c>
      <c r="G152" s="24"/>
      <c r="H152" s="24"/>
      <c r="I152" s="24"/>
      <c r="J152" s="25">
        <v>1</v>
      </c>
    </row>
    <row r="153" spans="1:10">
      <c r="A153" s="10"/>
      <c r="B153" s="10"/>
      <c r="C153" s="19" t="s">
        <v>17</v>
      </c>
      <c r="D153" s="23">
        <v>1</v>
      </c>
      <c r="E153" s="24"/>
      <c r="F153" s="24"/>
      <c r="G153" s="24"/>
      <c r="H153" s="24"/>
      <c r="I153" s="24"/>
      <c r="J153" s="25">
        <v>1</v>
      </c>
    </row>
    <row r="154" spans="1:10">
      <c r="A154" s="10"/>
      <c r="B154" s="10"/>
      <c r="C154" s="19" t="s">
        <v>0</v>
      </c>
      <c r="D154" s="23">
        <v>1</v>
      </c>
      <c r="E154" s="24">
        <v>1</v>
      </c>
      <c r="F154" s="24">
        <v>1</v>
      </c>
      <c r="G154" s="24"/>
      <c r="H154" s="24"/>
      <c r="I154" s="24"/>
      <c r="J154" s="25">
        <v>3</v>
      </c>
    </row>
    <row r="155" spans="1:10">
      <c r="A155" s="7" t="s">
        <v>260</v>
      </c>
      <c r="B155" s="7" t="s">
        <v>142</v>
      </c>
      <c r="C155" s="7" t="s">
        <v>13</v>
      </c>
      <c r="D155" s="20"/>
      <c r="E155" s="21"/>
      <c r="F155" s="21"/>
      <c r="G155" s="21"/>
      <c r="H155" s="21">
        <v>1</v>
      </c>
      <c r="I155" s="21"/>
      <c r="J155" s="22">
        <v>1</v>
      </c>
    </row>
    <row r="156" spans="1:10">
      <c r="A156" s="10"/>
      <c r="B156" s="10"/>
      <c r="C156" s="19" t="s">
        <v>14</v>
      </c>
      <c r="D156" s="23"/>
      <c r="E156" s="24">
        <v>1</v>
      </c>
      <c r="F156" s="24"/>
      <c r="G156" s="24"/>
      <c r="H156" s="24"/>
      <c r="I156" s="24"/>
      <c r="J156" s="25">
        <v>1</v>
      </c>
    </row>
    <row r="157" spans="1:10">
      <c r="A157" s="10"/>
      <c r="B157" s="10"/>
      <c r="C157" s="19" t="s">
        <v>15</v>
      </c>
      <c r="D157" s="23">
        <v>1</v>
      </c>
      <c r="E157" s="24"/>
      <c r="F157" s="24"/>
      <c r="G157" s="24"/>
      <c r="H157" s="24"/>
      <c r="I157" s="24"/>
      <c r="J157" s="25">
        <v>1</v>
      </c>
    </row>
    <row r="158" spans="1:10">
      <c r="A158" s="10"/>
      <c r="B158" s="10"/>
      <c r="C158" s="19" t="s">
        <v>16</v>
      </c>
      <c r="D158" s="23">
        <v>1</v>
      </c>
      <c r="E158" s="24">
        <v>1</v>
      </c>
      <c r="F158" s="24"/>
      <c r="G158" s="24"/>
      <c r="H158" s="24"/>
      <c r="I158" s="24"/>
      <c r="J158" s="25">
        <v>2</v>
      </c>
    </row>
    <row r="159" spans="1:10">
      <c r="A159" s="10"/>
      <c r="B159" s="10"/>
      <c r="C159" s="19" t="s">
        <v>17</v>
      </c>
      <c r="D159" s="23">
        <v>1</v>
      </c>
      <c r="E159" s="24">
        <v>1</v>
      </c>
      <c r="F159" s="24"/>
      <c r="G159" s="24">
        <v>1</v>
      </c>
      <c r="H159" s="24"/>
      <c r="I159" s="24"/>
      <c r="J159" s="25">
        <v>3</v>
      </c>
    </row>
    <row r="160" spans="1:10">
      <c r="A160" s="10"/>
      <c r="B160" s="7" t="s">
        <v>143</v>
      </c>
      <c r="C160" s="7" t="s">
        <v>13</v>
      </c>
      <c r="D160" s="20">
        <v>1</v>
      </c>
      <c r="E160" s="21"/>
      <c r="F160" s="21">
        <v>1</v>
      </c>
      <c r="G160" s="21">
        <v>1</v>
      </c>
      <c r="H160" s="21"/>
      <c r="I160" s="21"/>
      <c r="J160" s="22">
        <v>3</v>
      </c>
    </row>
    <row r="161" spans="1:10">
      <c r="A161" s="10"/>
      <c r="B161" s="10"/>
      <c r="C161" s="19" t="s">
        <v>14</v>
      </c>
      <c r="D161" s="23">
        <v>1</v>
      </c>
      <c r="E161" s="24"/>
      <c r="F161" s="24">
        <v>1</v>
      </c>
      <c r="G161" s="24">
        <v>1</v>
      </c>
      <c r="H161" s="24"/>
      <c r="I161" s="24"/>
      <c r="J161" s="25">
        <v>3</v>
      </c>
    </row>
    <row r="162" spans="1:10">
      <c r="A162" s="10"/>
      <c r="B162" s="10"/>
      <c r="C162" s="19" t="s">
        <v>16</v>
      </c>
      <c r="D162" s="23">
        <v>1</v>
      </c>
      <c r="E162" s="24"/>
      <c r="F162" s="24"/>
      <c r="G162" s="24"/>
      <c r="H162" s="24"/>
      <c r="I162" s="24"/>
      <c r="J162" s="25">
        <v>1</v>
      </c>
    </row>
    <row r="163" spans="1:10">
      <c r="A163" s="10"/>
      <c r="B163" s="10"/>
      <c r="C163" s="19" t="s">
        <v>17</v>
      </c>
      <c r="D163" s="23"/>
      <c r="E163" s="24"/>
      <c r="F163" s="24">
        <v>1</v>
      </c>
      <c r="G163" s="24">
        <v>1</v>
      </c>
      <c r="H163" s="24"/>
      <c r="I163" s="24"/>
      <c r="J163" s="25">
        <v>2</v>
      </c>
    </row>
    <row r="164" spans="1:10">
      <c r="A164" s="10"/>
      <c r="B164" s="7" t="s">
        <v>431</v>
      </c>
      <c r="C164" s="7" t="s">
        <v>13</v>
      </c>
      <c r="D164" s="20"/>
      <c r="E164" s="21">
        <v>1</v>
      </c>
      <c r="F164" s="21"/>
      <c r="G164" s="21">
        <v>1</v>
      </c>
      <c r="H164" s="21"/>
      <c r="I164" s="21"/>
      <c r="J164" s="22">
        <v>2</v>
      </c>
    </row>
    <row r="165" spans="1:10">
      <c r="A165" s="10"/>
      <c r="B165" s="10"/>
      <c r="C165" s="19" t="s">
        <v>15</v>
      </c>
      <c r="D165" s="23">
        <v>1</v>
      </c>
      <c r="E165" s="24">
        <v>1</v>
      </c>
      <c r="F165" s="24"/>
      <c r="G165" s="24"/>
      <c r="H165" s="24"/>
      <c r="I165" s="24"/>
      <c r="J165" s="25">
        <v>2</v>
      </c>
    </row>
    <row r="166" spans="1:10">
      <c r="A166" s="10"/>
      <c r="B166" s="10"/>
      <c r="C166" s="19" t="s">
        <v>16</v>
      </c>
      <c r="D166" s="23">
        <v>1</v>
      </c>
      <c r="E166" s="24">
        <v>1</v>
      </c>
      <c r="F166" s="24"/>
      <c r="G166" s="24">
        <v>1</v>
      </c>
      <c r="H166" s="24"/>
      <c r="I166" s="24"/>
      <c r="J166" s="25">
        <v>3</v>
      </c>
    </row>
    <row r="167" spans="1:10">
      <c r="A167" s="10"/>
      <c r="B167" s="10"/>
      <c r="C167" s="19" t="s">
        <v>0</v>
      </c>
      <c r="D167" s="23">
        <v>1</v>
      </c>
      <c r="E167" s="24"/>
      <c r="F167" s="24">
        <v>1</v>
      </c>
      <c r="G167" s="24"/>
      <c r="H167" s="24"/>
      <c r="I167" s="24"/>
      <c r="J167" s="25">
        <v>2</v>
      </c>
    </row>
    <row r="168" spans="1:10">
      <c r="A168" s="10"/>
      <c r="B168" s="7" t="s">
        <v>430</v>
      </c>
      <c r="C168" s="7" t="s">
        <v>13</v>
      </c>
      <c r="D168" s="20">
        <v>1</v>
      </c>
      <c r="E168" s="21">
        <v>1</v>
      </c>
      <c r="F168" s="21">
        <v>1</v>
      </c>
      <c r="G168" s="21"/>
      <c r="H168" s="21"/>
      <c r="I168" s="21"/>
      <c r="J168" s="22">
        <v>3</v>
      </c>
    </row>
    <row r="169" spans="1:10">
      <c r="A169" s="10"/>
      <c r="B169" s="10"/>
      <c r="C169" s="19" t="s">
        <v>15</v>
      </c>
      <c r="D169" s="23">
        <v>1</v>
      </c>
      <c r="E169" s="24">
        <v>1</v>
      </c>
      <c r="F169" s="24">
        <v>1</v>
      </c>
      <c r="G169" s="24"/>
      <c r="H169" s="24"/>
      <c r="I169" s="24"/>
      <c r="J169" s="25">
        <v>3</v>
      </c>
    </row>
    <row r="170" spans="1:10">
      <c r="A170" s="10"/>
      <c r="B170" s="10"/>
      <c r="C170" s="19" t="s">
        <v>16</v>
      </c>
      <c r="D170" s="23">
        <v>1</v>
      </c>
      <c r="E170" s="24">
        <v>1</v>
      </c>
      <c r="F170" s="24">
        <v>1</v>
      </c>
      <c r="G170" s="24"/>
      <c r="H170" s="24"/>
      <c r="I170" s="24"/>
      <c r="J170" s="25">
        <v>3</v>
      </c>
    </row>
    <row r="171" spans="1:10">
      <c r="A171" s="10"/>
      <c r="B171" s="10"/>
      <c r="C171" s="19" t="s">
        <v>0</v>
      </c>
      <c r="D171" s="23">
        <v>1</v>
      </c>
      <c r="E171" s="24"/>
      <c r="F171" s="24"/>
      <c r="G171" s="24"/>
      <c r="H171" s="24"/>
      <c r="I171" s="24"/>
      <c r="J171" s="25">
        <v>1</v>
      </c>
    </row>
    <row r="172" spans="1:10">
      <c r="A172" s="10"/>
      <c r="B172" s="7" t="s">
        <v>443</v>
      </c>
      <c r="C172" s="7" t="s">
        <v>16</v>
      </c>
      <c r="D172" s="20">
        <v>1</v>
      </c>
      <c r="E172" s="21"/>
      <c r="F172" s="21"/>
      <c r="G172" s="21"/>
      <c r="H172" s="21"/>
      <c r="I172" s="21"/>
      <c r="J172" s="22">
        <v>1</v>
      </c>
    </row>
    <row r="173" spans="1:10">
      <c r="A173" s="10"/>
      <c r="B173" s="7" t="s">
        <v>445</v>
      </c>
      <c r="C173" s="7" t="s">
        <v>16</v>
      </c>
      <c r="D173" s="20"/>
      <c r="E173" s="21"/>
      <c r="F173" s="21">
        <v>1</v>
      </c>
      <c r="G173" s="21"/>
      <c r="H173" s="21"/>
      <c r="I173" s="21"/>
      <c r="J173" s="22">
        <v>1</v>
      </c>
    </row>
    <row r="174" spans="1:10">
      <c r="A174" s="7" t="s">
        <v>98</v>
      </c>
      <c r="B174" s="7" t="s">
        <v>94</v>
      </c>
      <c r="C174" s="7" t="s">
        <v>15</v>
      </c>
      <c r="D174" s="20"/>
      <c r="E174" s="21"/>
      <c r="F174" s="21">
        <v>1</v>
      </c>
      <c r="G174" s="21"/>
      <c r="H174" s="21"/>
      <c r="I174" s="21"/>
      <c r="J174" s="22">
        <v>1</v>
      </c>
    </row>
    <row r="175" spans="1:10">
      <c r="A175" s="10"/>
      <c r="B175" s="10"/>
      <c r="C175" s="19" t="s">
        <v>16</v>
      </c>
      <c r="D175" s="23"/>
      <c r="E175" s="24">
        <v>1</v>
      </c>
      <c r="F175" s="24"/>
      <c r="G175" s="24"/>
      <c r="H175" s="24"/>
      <c r="I175" s="24"/>
      <c r="J175" s="25">
        <v>1</v>
      </c>
    </row>
    <row r="176" spans="1:10">
      <c r="A176" s="10"/>
      <c r="B176" s="10"/>
      <c r="C176" s="19" t="s">
        <v>17</v>
      </c>
      <c r="D176" s="23"/>
      <c r="E176" s="24"/>
      <c r="F176" s="24">
        <v>1</v>
      </c>
      <c r="G176" s="24">
        <v>1</v>
      </c>
      <c r="H176" s="24"/>
      <c r="I176" s="24"/>
      <c r="J176" s="25">
        <v>2</v>
      </c>
    </row>
    <row r="177" spans="1:10">
      <c r="A177" s="10"/>
      <c r="B177" s="7" t="s">
        <v>78</v>
      </c>
      <c r="C177" s="7" t="s">
        <v>13</v>
      </c>
      <c r="D177" s="20">
        <v>1</v>
      </c>
      <c r="E177" s="21">
        <v>1</v>
      </c>
      <c r="F177" s="21"/>
      <c r="G177" s="21"/>
      <c r="H177" s="21"/>
      <c r="I177" s="21"/>
      <c r="J177" s="22">
        <v>2</v>
      </c>
    </row>
    <row r="178" spans="1:10">
      <c r="A178" s="10"/>
      <c r="B178" s="10"/>
      <c r="C178" s="19" t="s">
        <v>14</v>
      </c>
      <c r="D178" s="23"/>
      <c r="E178" s="24"/>
      <c r="F178" s="24"/>
      <c r="G178" s="24">
        <v>1</v>
      </c>
      <c r="H178" s="24"/>
      <c r="I178" s="24"/>
      <c r="J178" s="25">
        <v>1</v>
      </c>
    </row>
    <row r="179" spans="1:10">
      <c r="A179" s="10"/>
      <c r="B179" s="10"/>
      <c r="C179" s="19" t="s">
        <v>15</v>
      </c>
      <c r="D179" s="23"/>
      <c r="E179" s="24">
        <v>1</v>
      </c>
      <c r="F179" s="24"/>
      <c r="G179" s="24">
        <v>1</v>
      </c>
      <c r="H179" s="24"/>
      <c r="I179" s="24"/>
      <c r="J179" s="25">
        <v>2</v>
      </c>
    </row>
    <row r="180" spans="1:10">
      <c r="A180" s="10"/>
      <c r="B180" s="10"/>
      <c r="C180" s="19" t="s">
        <v>16</v>
      </c>
      <c r="D180" s="23"/>
      <c r="E180" s="24"/>
      <c r="F180" s="24"/>
      <c r="G180" s="24">
        <v>1</v>
      </c>
      <c r="H180" s="24"/>
      <c r="I180" s="24"/>
      <c r="J180" s="25">
        <v>1</v>
      </c>
    </row>
    <row r="181" spans="1:10">
      <c r="A181" s="10"/>
      <c r="B181" s="7" t="s">
        <v>91</v>
      </c>
      <c r="C181" s="7" t="s">
        <v>13</v>
      </c>
      <c r="D181" s="20"/>
      <c r="E181" s="21"/>
      <c r="F181" s="21"/>
      <c r="G181" s="21"/>
      <c r="H181" s="21">
        <v>1</v>
      </c>
      <c r="I181" s="21"/>
      <c r="J181" s="22">
        <v>1</v>
      </c>
    </row>
    <row r="182" spans="1:10">
      <c r="A182" s="10"/>
      <c r="B182" s="10"/>
      <c r="C182" s="19" t="s">
        <v>0</v>
      </c>
      <c r="D182" s="23"/>
      <c r="E182" s="24"/>
      <c r="F182" s="24"/>
      <c r="G182" s="24">
        <v>1</v>
      </c>
      <c r="H182" s="24"/>
      <c r="I182" s="24"/>
      <c r="J182" s="25">
        <v>1</v>
      </c>
    </row>
    <row r="183" spans="1:10">
      <c r="A183" s="10"/>
      <c r="B183" s="7" t="s">
        <v>440</v>
      </c>
      <c r="C183" s="7" t="s">
        <v>13</v>
      </c>
      <c r="D183" s="20"/>
      <c r="E183" s="21"/>
      <c r="F183" s="21"/>
      <c r="G183" s="21">
        <v>1</v>
      </c>
      <c r="H183" s="21">
        <v>1</v>
      </c>
      <c r="I183" s="21"/>
      <c r="J183" s="22">
        <v>2</v>
      </c>
    </row>
    <row r="184" spans="1:10">
      <c r="A184" s="10"/>
      <c r="B184" s="10"/>
      <c r="C184" s="19" t="s">
        <v>15</v>
      </c>
      <c r="D184" s="23"/>
      <c r="E184" s="24">
        <v>1</v>
      </c>
      <c r="F184" s="24"/>
      <c r="G184" s="24">
        <v>1</v>
      </c>
      <c r="H184" s="24"/>
      <c r="I184" s="24">
        <v>1</v>
      </c>
      <c r="J184" s="25">
        <v>3</v>
      </c>
    </row>
    <row r="185" spans="1:10">
      <c r="A185" s="10"/>
      <c r="B185" s="10"/>
      <c r="C185" s="19" t="s">
        <v>16</v>
      </c>
      <c r="D185" s="23"/>
      <c r="E185" s="24"/>
      <c r="F185" s="24"/>
      <c r="G185" s="24">
        <v>1</v>
      </c>
      <c r="H185" s="24"/>
      <c r="I185" s="24"/>
      <c r="J185" s="25">
        <v>1</v>
      </c>
    </row>
    <row r="186" spans="1:10">
      <c r="A186" s="10"/>
      <c r="B186" s="7" t="s">
        <v>100</v>
      </c>
      <c r="C186" s="7" t="s">
        <v>16</v>
      </c>
      <c r="D186" s="20"/>
      <c r="E186" s="21"/>
      <c r="F186" s="21">
        <v>1</v>
      </c>
      <c r="G186" s="21"/>
      <c r="H186" s="21"/>
      <c r="I186" s="21"/>
      <c r="J186" s="22">
        <v>1</v>
      </c>
    </row>
    <row r="187" spans="1:10">
      <c r="A187" s="10"/>
      <c r="B187" s="10"/>
      <c r="C187" s="19" t="s">
        <v>0</v>
      </c>
      <c r="D187" s="23"/>
      <c r="E187" s="24"/>
      <c r="F187" s="24">
        <v>1</v>
      </c>
      <c r="G187" s="24"/>
      <c r="H187" s="24"/>
      <c r="I187" s="24"/>
      <c r="J187" s="25">
        <v>1</v>
      </c>
    </row>
    <row r="188" spans="1:10">
      <c r="A188" s="10"/>
      <c r="B188" s="7" t="s">
        <v>79</v>
      </c>
      <c r="C188" s="7" t="s">
        <v>14</v>
      </c>
      <c r="D188" s="20">
        <v>1</v>
      </c>
      <c r="E188" s="21"/>
      <c r="F188" s="21"/>
      <c r="G188" s="21"/>
      <c r="H188" s="21"/>
      <c r="I188" s="21">
        <v>1</v>
      </c>
      <c r="J188" s="22">
        <v>2</v>
      </c>
    </row>
    <row r="189" spans="1:10">
      <c r="A189" s="10"/>
      <c r="B189" s="10"/>
      <c r="C189" s="19" t="s">
        <v>15</v>
      </c>
      <c r="D189" s="23"/>
      <c r="E189" s="24"/>
      <c r="F189" s="24"/>
      <c r="G189" s="24"/>
      <c r="H189" s="24">
        <v>1</v>
      </c>
      <c r="I189" s="24"/>
      <c r="J189" s="25">
        <v>1</v>
      </c>
    </row>
    <row r="190" spans="1:10">
      <c r="A190" s="10"/>
      <c r="B190" s="10"/>
      <c r="C190" s="19" t="s">
        <v>16</v>
      </c>
      <c r="D190" s="23">
        <v>1</v>
      </c>
      <c r="E190" s="24"/>
      <c r="F190" s="24">
        <v>1</v>
      </c>
      <c r="G190" s="24"/>
      <c r="H190" s="24"/>
      <c r="I190" s="24"/>
      <c r="J190" s="25">
        <v>2</v>
      </c>
    </row>
    <row r="191" spans="1:10">
      <c r="A191" s="10"/>
      <c r="B191" s="10"/>
      <c r="C191" s="19" t="s">
        <v>17</v>
      </c>
      <c r="D191" s="23"/>
      <c r="E191" s="24"/>
      <c r="F191" s="24">
        <v>1</v>
      </c>
      <c r="G191" s="24">
        <v>1</v>
      </c>
      <c r="H191" s="24">
        <v>1</v>
      </c>
      <c r="I191" s="24"/>
      <c r="J191" s="25">
        <v>3</v>
      </c>
    </row>
    <row r="192" spans="1:10">
      <c r="A192" s="10"/>
      <c r="B192" s="7" t="s">
        <v>80</v>
      </c>
      <c r="C192" s="7" t="s">
        <v>14</v>
      </c>
      <c r="D192" s="20"/>
      <c r="E192" s="21"/>
      <c r="F192" s="21"/>
      <c r="G192" s="21">
        <v>1</v>
      </c>
      <c r="H192" s="21"/>
      <c r="I192" s="21"/>
      <c r="J192" s="22">
        <v>1</v>
      </c>
    </row>
    <row r="193" spans="1:10">
      <c r="A193" s="10"/>
      <c r="B193" s="10"/>
      <c r="C193" s="19" t="s">
        <v>15</v>
      </c>
      <c r="D193" s="23"/>
      <c r="E193" s="24"/>
      <c r="F193" s="24"/>
      <c r="G193" s="24"/>
      <c r="H193" s="24"/>
      <c r="I193" s="24">
        <v>1</v>
      </c>
      <c r="J193" s="25">
        <v>1</v>
      </c>
    </row>
    <row r="194" spans="1:10">
      <c r="A194" s="10"/>
      <c r="B194" s="10"/>
      <c r="C194" s="19" t="s">
        <v>16</v>
      </c>
      <c r="D194" s="23"/>
      <c r="E194" s="24"/>
      <c r="F194" s="24"/>
      <c r="G194" s="24">
        <v>1</v>
      </c>
      <c r="H194" s="24"/>
      <c r="I194" s="24">
        <v>1</v>
      </c>
      <c r="J194" s="25">
        <v>2</v>
      </c>
    </row>
    <row r="195" spans="1:10">
      <c r="A195" s="10"/>
      <c r="B195" s="7" t="s">
        <v>87</v>
      </c>
      <c r="C195" s="7" t="s">
        <v>16</v>
      </c>
      <c r="D195" s="20">
        <v>1</v>
      </c>
      <c r="E195" s="21"/>
      <c r="F195" s="21"/>
      <c r="G195" s="21"/>
      <c r="H195" s="21"/>
      <c r="I195" s="21"/>
      <c r="J195" s="22">
        <v>1</v>
      </c>
    </row>
    <row r="196" spans="1:10">
      <c r="A196" s="10"/>
      <c r="B196" s="10"/>
      <c r="C196" s="19" t="s">
        <v>17</v>
      </c>
      <c r="D196" s="23">
        <v>1</v>
      </c>
      <c r="E196" s="24">
        <v>1</v>
      </c>
      <c r="F196" s="24"/>
      <c r="G196" s="24"/>
      <c r="H196" s="24"/>
      <c r="I196" s="24"/>
      <c r="J196" s="25">
        <v>2</v>
      </c>
    </row>
    <row r="197" spans="1:10">
      <c r="A197" s="10"/>
      <c r="B197" s="7" t="s">
        <v>439</v>
      </c>
      <c r="C197" s="7" t="s">
        <v>13</v>
      </c>
      <c r="D197" s="20"/>
      <c r="E197" s="21"/>
      <c r="F197" s="21">
        <v>1</v>
      </c>
      <c r="G197" s="21"/>
      <c r="H197" s="21"/>
      <c r="I197" s="21"/>
      <c r="J197" s="22">
        <v>1</v>
      </c>
    </row>
    <row r="198" spans="1:10">
      <c r="A198" s="10"/>
      <c r="B198" s="10"/>
      <c r="C198" s="19" t="s">
        <v>14</v>
      </c>
      <c r="D198" s="23"/>
      <c r="E198" s="24">
        <v>1</v>
      </c>
      <c r="F198" s="24"/>
      <c r="G198" s="24"/>
      <c r="H198" s="24"/>
      <c r="I198" s="24"/>
      <c r="J198" s="25">
        <v>1</v>
      </c>
    </row>
    <row r="199" spans="1:10">
      <c r="A199" s="7" t="s">
        <v>255</v>
      </c>
      <c r="B199" s="7" t="s">
        <v>129</v>
      </c>
      <c r="C199" s="7" t="s">
        <v>13</v>
      </c>
      <c r="D199" s="20"/>
      <c r="E199" s="21"/>
      <c r="F199" s="21"/>
      <c r="G199" s="21">
        <v>1</v>
      </c>
      <c r="H199" s="21"/>
      <c r="I199" s="21"/>
      <c r="J199" s="22">
        <v>1</v>
      </c>
    </row>
    <row r="200" spans="1:10">
      <c r="A200" s="10"/>
      <c r="B200" s="10"/>
      <c r="C200" s="19" t="s">
        <v>16</v>
      </c>
      <c r="D200" s="23"/>
      <c r="E200" s="24">
        <v>1</v>
      </c>
      <c r="F200" s="24"/>
      <c r="G200" s="24"/>
      <c r="H200" s="24"/>
      <c r="I200" s="24"/>
      <c r="J200" s="25">
        <v>1</v>
      </c>
    </row>
    <row r="201" spans="1:10">
      <c r="A201" s="10"/>
      <c r="B201" s="7" t="s">
        <v>444</v>
      </c>
      <c r="C201" s="7" t="s">
        <v>16</v>
      </c>
      <c r="D201" s="20"/>
      <c r="E201" s="21"/>
      <c r="F201" s="21">
        <v>1</v>
      </c>
      <c r="G201" s="21"/>
      <c r="H201" s="21"/>
      <c r="I201" s="21"/>
      <c r="J201" s="22">
        <v>1</v>
      </c>
    </row>
    <row r="202" spans="1:10">
      <c r="A202" s="10"/>
      <c r="B202" s="7" t="s">
        <v>441</v>
      </c>
      <c r="C202" s="7" t="s">
        <v>14</v>
      </c>
      <c r="D202" s="20"/>
      <c r="E202" s="21"/>
      <c r="F202" s="21"/>
      <c r="G202" s="21">
        <v>1</v>
      </c>
      <c r="H202" s="21"/>
      <c r="I202" s="21"/>
      <c r="J202" s="22">
        <v>1</v>
      </c>
    </row>
    <row r="203" spans="1:10">
      <c r="A203" s="10"/>
      <c r="B203" s="7" t="s">
        <v>442</v>
      </c>
      <c r="C203" s="7" t="s">
        <v>15</v>
      </c>
      <c r="D203" s="20"/>
      <c r="E203" s="21">
        <v>1</v>
      </c>
      <c r="F203" s="21"/>
      <c r="G203" s="21"/>
      <c r="H203" s="21"/>
      <c r="I203" s="21"/>
      <c r="J203" s="22">
        <v>1</v>
      </c>
    </row>
    <row r="204" spans="1:10">
      <c r="A204" s="10"/>
      <c r="B204" s="10"/>
      <c r="C204" s="19" t="s">
        <v>16</v>
      </c>
      <c r="D204" s="23"/>
      <c r="E204" s="24"/>
      <c r="F204" s="24">
        <v>1</v>
      </c>
      <c r="G204" s="24"/>
      <c r="H204" s="24"/>
      <c r="I204" s="24"/>
      <c r="J204" s="25">
        <v>1</v>
      </c>
    </row>
    <row r="205" spans="1:10">
      <c r="A205" s="10"/>
      <c r="B205" s="7" t="s">
        <v>95</v>
      </c>
      <c r="C205" s="7" t="s">
        <v>13</v>
      </c>
      <c r="D205" s="20"/>
      <c r="E205" s="21"/>
      <c r="F205" s="21"/>
      <c r="G205" s="21"/>
      <c r="H205" s="21"/>
      <c r="I205" s="21">
        <v>1</v>
      </c>
      <c r="J205" s="22">
        <v>1</v>
      </c>
    </row>
    <row r="206" spans="1:10">
      <c r="A206" s="10"/>
      <c r="B206" s="10"/>
      <c r="C206" s="19" t="s">
        <v>16</v>
      </c>
      <c r="D206" s="23"/>
      <c r="E206" s="24"/>
      <c r="F206" s="24"/>
      <c r="G206" s="24"/>
      <c r="H206" s="24"/>
      <c r="I206" s="24">
        <v>1</v>
      </c>
      <c r="J206" s="25">
        <v>1</v>
      </c>
    </row>
    <row r="207" spans="1:10">
      <c r="A207" s="10"/>
      <c r="B207" s="7" t="s">
        <v>105</v>
      </c>
      <c r="C207" s="7" t="s">
        <v>13</v>
      </c>
      <c r="D207" s="20">
        <v>1</v>
      </c>
      <c r="E207" s="21"/>
      <c r="F207" s="21"/>
      <c r="G207" s="21"/>
      <c r="H207" s="21"/>
      <c r="I207" s="21"/>
      <c r="J207" s="22">
        <v>1</v>
      </c>
    </row>
    <row r="208" spans="1:10">
      <c r="A208" s="10"/>
      <c r="B208" s="10"/>
      <c r="C208" s="19" t="s">
        <v>14</v>
      </c>
      <c r="D208" s="23"/>
      <c r="E208" s="24"/>
      <c r="F208" s="24">
        <v>2</v>
      </c>
      <c r="G208" s="24"/>
      <c r="H208" s="24">
        <v>1</v>
      </c>
      <c r="I208" s="24">
        <v>1</v>
      </c>
      <c r="J208" s="25">
        <v>4</v>
      </c>
    </row>
    <row r="209" spans="1:10">
      <c r="A209" s="10"/>
      <c r="B209" s="10"/>
      <c r="C209" s="19" t="s">
        <v>0</v>
      </c>
      <c r="D209" s="23"/>
      <c r="E209" s="24"/>
      <c r="F209" s="24"/>
      <c r="G209" s="24">
        <v>1</v>
      </c>
      <c r="H209" s="24"/>
      <c r="I209" s="24"/>
      <c r="J209" s="25">
        <v>1</v>
      </c>
    </row>
    <row r="210" spans="1:10">
      <c r="A210" s="10"/>
      <c r="B210" s="7" t="s">
        <v>104</v>
      </c>
      <c r="C210" s="7" t="s">
        <v>13</v>
      </c>
      <c r="D210" s="20"/>
      <c r="E210" s="21">
        <v>1</v>
      </c>
      <c r="F210" s="21"/>
      <c r="G210" s="21">
        <v>1</v>
      </c>
      <c r="H210" s="21"/>
      <c r="I210" s="21"/>
      <c r="J210" s="22">
        <v>2</v>
      </c>
    </row>
    <row r="211" spans="1:10">
      <c r="A211" s="10"/>
      <c r="B211" s="10"/>
      <c r="C211" s="19" t="s">
        <v>14</v>
      </c>
      <c r="D211" s="23">
        <v>1</v>
      </c>
      <c r="E211" s="24"/>
      <c r="F211" s="24"/>
      <c r="G211" s="24"/>
      <c r="H211" s="24"/>
      <c r="I211" s="24"/>
      <c r="J211" s="25">
        <v>1</v>
      </c>
    </row>
    <row r="212" spans="1:10">
      <c r="A212" s="10"/>
      <c r="B212" s="10"/>
      <c r="C212" s="19" t="s">
        <v>0</v>
      </c>
      <c r="D212" s="23"/>
      <c r="E212" s="24">
        <v>1</v>
      </c>
      <c r="F212" s="24"/>
      <c r="G212" s="24"/>
      <c r="H212" s="24">
        <v>1</v>
      </c>
      <c r="I212" s="24">
        <v>1</v>
      </c>
      <c r="J212" s="25">
        <v>3</v>
      </c>
    </row>
    <row r="213" spans="1:10">
      <c r="A213" s="7" t="s">
        <v>477</v>
      </c>
      <c r="B213" s="7" t="s">
        <v>401</v>
      </c>
      <c r="C213" s="7" t="s">
        <v>15</v>
      </c>
      <c r="D213" s="20"/>
      <c r="E213" s="21"/>
      <c r="F213" s="21">
        <v>1</v>
      </c>
      <c r="G213" s="21">
        <v>1</v>
      </c>
      <c r="H213" s="21"/>
      <c r="I213" s="21"/>
      <c r="J213" s="22">
        <v>2</v>
      </c>
    </row>
    <row r="214" spans="1:10">
      <c r="A214" s="7" t="s">
        <v>478</v>
      </c>
      <c r="B214" s="7" t="s">
        <v>323</v>
      </c>
      <c r="C214" s="7" t="s">
        <v>14</v>
      </c>
      <c r="D214" s="20">
        <v>1</v>
      </c>
      <c r="E214" s="21"/>
      <c r="F214" s="21"/>
      <c r="G214" s="21">
        <v>1</v>
      </c>
      <c r="H214" s="21"/>
      <c r="I214" s="21"/>
      <c r="J214" s="22">
        <v>2</v>
      </c>
    </row>
    <row r="215" spans="1:10">
      <c r="A215" s="10"/>
      <c r="B215" s="10"/>
      <c r="C215" s="19" t="s">
        <v>16</v>
      </c>
      <c r="D215" s="23">
        <v>1</v>
      </c>
      <c r="E215" s="24"/>
      <c r="F215" s="24"/>
      <c r="G215" s="24">
        <v>1</v>
      </c>
      <c r="H215" s="24"/>
      <c r="I215" s="24"/>
      <c r="J215" s="25">
        <v>2</v>
      </c>
    </row>
    <row r="216" spans="1:10">
      <c r="A216" s="7" t="s">
        <v>323</v>
      </c>
      <c r="B216" s="7" t="s">
        <v>344</v>
      </c>
      <c r="C216" s="7" t="s">
        <v>15</v>
      </c>
      <c r="D216" s="20"/>
      <c r="E216" s="21"/>
      <c r="F216" s="21"/>
      <c r="G216" s="21">
        <v>1</v>
      </c>
      <c r="H216" s="21"/>
      <c r="I216" s="21"/>
      <c r="J216" s="22">
        <v>1</v>
      </c>
    </row>
    <row r="217" spans="1:10">
      <c r="A217" s="7" t="s">
        <v>344</v>
      </c>
      <c r="B217" s="7" t="s">
        <v>343</v>
      </c>
      <c r="C217" s="7" t="s">
        <v>13</v>
      </c>
      <c r="D217" s="20"/>
      <c r="E217" s="21"/>
      <c r="F217" s="21"/>
      <c r="G217" s="21">
        <v>1</v>
      </c>
      <c r="H217" s="21"/>
      <c r="I217" s="21"/>
      <c r="J217" s="22">
        <v>1</v>
      </c>
    </row>
    <row r="218" spans="1:10">
      <c r="A218" s="10"/>
      <c r="B218" s="7" t="s">
        <v>322</v>
      </c>
      <c r="C218" s="7" t="s">
        <v>13</v>
      </c>
      <c r="D218" s="20"/>
      <c r="E218" s="21">
        <v>1</v>
      </c>
      <c r="F218" s="21"/>
      <c r="G218" s="21"/>
      <c r="H218" s="21"/>
      <c r="I218" s="21"/>
      <c r="J218" s="22">
        <v>1</v>
      </c>
    </row>
    <row r="219" spans="1:10">
      <c r="A219" s="7" t="s">
        <v>479</v>
      </c>
      <c r="B219" s="7" t="s">
        <v>446</v>
      </c>
      <c r="C219" s="7" t="s">
        <v>0</v>
      </c>
      <c r="D219" s="20">
        <v>1</v>
      </c>
      <c r="E219" s="21">
        <v>1</v>
      </c>
      <c r="F219" s="21"/>
      <c r="G219" s="21"/>
      <c r="H219" s="21"/>
      <c r="I219" s="21"/>
      <c r="J219" s="22">
        <v>2</v>
      </c>
    </row>
    <row r="220" spans="1:10">
      <c r="A220" s="17" t="s">
        <v>74</v>
      </c>
      <c r="B220" s="29"/>
      <c r="C220" s="29"/>
      <c r="D220" s="26">
        <v>66</v>
      </c>
      <c r="E220" s="27">
        <v>75</v>
      </c>
      <c r="F220" s="27">
        <v>88</v>
      </c>
      <c r="G220" s="27">
        <v>90</v>
      </c>
      <c r="H220" s="27">
        <v>72</v>
      </c>
      <c r="I220" s="27">
        <v>61</v>
      </c>
      <c r="J220" s="28">
        <v>452</v>
      </c>
    </row>
  </sheetData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2:P73"/>
  <sheetViews>
    <sheetView workbookViewId="0">
      <selection activeCell="A2" sqref="A2"/>
    </sheetView>
  </sheetViews>
  <sheetFormatPr defaultRowHeight="12.75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5703125" customWidth="1"/>
    <col min="30" max="34" width="12.7109375" bestFit="1" customWidth="1"/>
    <col min="35" max="35" width="10.5703125" bestFit="1" customWidth="1"/>
  </cols>
  <sheetData>
    <row r="2" spans="1:16">
      <c r="A2" s="15" t="s">
        <v>97</v>
      </c>
      <c r="B2" s="14" t="s">
        <v>261</v>
      </c>
    </row>
    <row r="4" spans="1:16">
      <c r="A4" s="16" t="s">
        <v>76</v>
      </c>
      <c r="B4" s="8"/>
      <c r="C4" s="8"/>
      <c r="D4" s="16" t="s">
        <v>60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</row>
    <row r="5" spans="1:16">
      <c r="A5" s="16" t="s">
        <v>72</v>
      </c>
      <c r="B5" s="16" t="s">
        <v>63</v>
      </c>
      <c r="C5" s="16" t="s">
        <v>62</v>
      </c>
      <c r="D5" s="7">
        <v>701</v>
      </c>
      <c r="E5" s="18">
        <v>702</v>
      </c>
      <c r="F5" s="18">
        <v>703</v>
      </c>
      <c r="G5" s="18">
        <v>704</v>
      </c>
      <c r="H5" s="18">
        <v>706</v>
      </c>
      <c r="I5" s="18">
        <v>707</v>
      </c>
      <c r="J5" s="18">
        <v>711</v>
      </c>
      <c r="K5" s="18">
        <v>712</v>
      </c>
      <c r="L5" s="18" t="s">
        <v>36</v>
      </c>
      <c r="M5" s="18" t="s">
        <v>37</v>
      </c>
      <c r="N5" s="18" t="s">
        <v>8</v>
      </c>
      <c r="O5" s="18" t="s">
        <v>12</v>
      </c>
      <c r="P5" s="12" t="s">
        <v>74</v>
      </c>
    </row>
    <row r="6" spans="1:16">
      <c r="A6" s="7" t="s">
        <v>436</v>
      </c>
      <c r="B6" s="7" t="s">
        <v>14</v>
      </c>
      <c r="C6" s="7" t="s">
        <v>3</v>
      </c>
      <c r="D6" s="20"/>
      <c r="E6" s="21"/>
      <c r="F6" s="21">
        <v>1</v>
      </c>
      <c r="G6" s="21"/>
      <c r="H6" s="21"/>
      <c r="I6" s="21"/>
      <c r="J6" s="21"/>
      <c r="K6" s="21"/>
      <c r="L6" s="21"/>
      <c r="M6" s="21"/>
      <c r="N6" s="21"/>
      <c r="O6" s="21"/>
      <c r="P6" s="22">
        <v>1</v>
      </c>
    </row>
    <row r="7" spans="1:16">
      <c r="A7" s="10"/>
      <c r="B7" s="7" t="s">
        <v>15</v>
      </c>
      <c r="C7" s="7" t="s">
        <v>4</v>
      </c>
      <c r="D7" s="20"/>
      <c r="E7" s="21"/>
      <c r="F7" s="21">
        <v>1</v>
      </c>
      <c r="G7" s="21"/>
      <c r="H7" s="21"/>
      <c r="I7" s="21"/>
      <c r="J7" s="21"/>
      <c r="K7" s="21"/>
      <c r="L7" s="21"/>
      <c r="M7" s="21"/>
      <c r="N7" s="21"/>
      <c r="O7" s="21"/>
      <c r="P7" s="22">
        <v>1</v>
      </c>
    </row>
    <row r="8" spans="1:16">
      <c r="A8" s="10"/>
      <c r="B8" s="7" t="s">
        <v>16</v>
      </c>
      <c r="C8" s="7" t="s">
        <v>2</v>
      </c>
      <c r="D8" s="20"/>
      <c r="E8" s="21"/>
      <c r="F8" s="21"/>
      <c r="G8" s="21"/>
      <c r="H8" s="21"/>
      <c r="I8" s="21"/>
      <c r="J8" s="21"/>
      <c r="K8" s="21"/>
      <c r="L8" s="21"/>
      <c r="M8" s="21">
        <v>1</v>
      </c>
      <c r="N8" s="21"/>
      <c r="O8" s="21"/>
      <c r="P8" s="22">
        <v>1</v>
      </c>
    </row>
    <row r="9" spans="1:16">
      <c r="A9" s="10"/>
      <c r="B9" s="10"/>
      <c r="C9" s="19" t="s">
        <v>3</v>
      </c>
      <c r="D9" s="23"/>
      <c r="E9" s="24"/>
      <c r="F9" s="24"/>
      <c r="G9" s="24"/>
      <c r="H9" s="24"/>
      <c r="I9" s="24"/>
      <c r="J9" s="24"/>
      <c r="K9" s="24"/>
      <c r="L9" s="24"/>
      <c r="M9" s="24"/>
      <c r="N9" s="24">
        <v>1</v>
      </c>
      <c r="O9" s="24"/>
      <c r="P9" s="25">
        <v>1</v>
      </c>
    </row>
    <row r="10" spans="1:16">
      <c r="A10" s="10"/>
      <c r="B10" s="10"/>
      <c r="C10" s="19" t="s">
        <v>4</v>
      </c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>
        <v>1</v>
      </c>
      <c r="O10" s="24"/>
      <c r="P10" s="25">
        <v>1</v>
      </c>
    </row>
    <row r="11" spans="1:16">
      <c r="A11" s="10"/>
      <c r="B11" s="7" t="s">
        <v>17</v>
      </c>
      <c r="C11" s="7" t="s">
        <v>1</v>
      </c>
      <c r="D11" s="20"/>
      <c r="E11" s="21"/>
      <c r="F11" s="21"/>
      <c r="G11" s="21"/>
      <c r="H11" s="21"/>
      <c r="I11" s="21"/>
      <c r="J11" s="21"/>
      <c r="K11" s="21"/>
      <c r="L11" s="21">
        <v>1</v>
      </c>
      <c r="M11" s="21"/>
      <c r="N11" s="21"/>
      <c r="O11" s="21"/>
      <c r="P11" s="22">
        <v>1</v>
      </c>
    </row>
    <row r="12" spans="1:16">
      <c r="A12" s="10"/>
      <c r="B12" s="10"/>
      <c r="C12" s="19" t="s">
        <v>2</v>
      </c>
      <c r="D12" s="23"/>
      <c r="E12" s="24"/>
      <c r="F12" s="24"/>
      <c r="G12" s="24">
        <v>1</v>
      </c>
      <c r="H12" s="24"/>
      <c r="I12" s="24"/>
      <c r="J12" s="24"/>
      <c r="K12" s="24"/>
      <c r="L12" s="24"/>
      <c r="M12" s="24"/>
      <c r="N12" s="24"/>
      <c r="O12" s="24"/>
      <c r="P12" s="25">
        <v>1</v>
      </c>
    </row>
    <row r="13" spans="1:16">
      <c r="A13" s="10"/>
      <c r="B13" s="10"/>
      <c r="C13" s="19" t="s">
        <v>6</v>
      </c>
      <c r="D13" s="23"/>
      <c r="E13" s="24"/>
      <c r="F13" s="24"/>
      <c r="G13" s="24"/>
      <c r="H13" s="24"/>
      <c r="I13" s="24"/>
      <c r="J13" s="24">
        <v>1</v>
      </c>
      <c r="K13" s="24"/>
      <c r="L13" s="24"/>
      <c r="M13" s="24"/>
      <c r="N13" s="24"/>
      <c r="O13" s="24"/>
      <c r="P13" s="25">
        <v>1</v>
      </c>
    </row>
    <row r="14" spans="1:16">
      <c r="A14" s="10"/>
      <c r="B14" s="7" t="s">
        <v>0</v>
      </c>
      <c r="C14" s="7" t="s">
        <v>5</v>
      </c>
      <c r="D14" s="20"/>
      <c r="E14" s="21"/>
      <c r="F14" s="21">
        <v>1</v>
      </c>
      <c r="G14" s="21"/>
      <c r="H14" s="21"/>
      <c r="I14" s="21"/>
      <c r="J14" s="21"/>
      <c r="K14" s="21"/>
      <c r="L14" s="21"/>
      <c r="M14" s="21"/>
      <c r="N14" s="21"/>
      <c r="O14" s="21"/>
      <c r="P14" s="22">
        <v>1</v>
      </c>
    </row>
    <row r="15" spans="1:16">
      <c r="A15" s="10"/>
      <c r="B15" s="10"/>
      <c r="C15" s="19" t="s">
        <v>6</v>
      </c>
      <c r="D15" s="23"/>
      <c r="E15" s="24"/>
      <c r="F15" s="24"/>
      <c r="G15" s="24"/>
      <c r="H15" s="24">
        <v>1</v>
      </c>
      <c r="I15" s="24"/>
      <c r="J15" s="24"/>
      <c r="K15" s="24"/>
      <c r="L15" s="24"/>
      <c r="M15" s="24"/>
      <c r="N15" s="24"/>
      <c r="O15" s="24"/>
      <c r="P15" s="25">
        <v>1</v>
      </c>
    </row>
    <row r="16" spans="1:16">
      <c r="A16" s="7" t="s">
        <v>437</v>
      </c>
      <c r="B16" s="7" t="s">
        <v>13</v>
      </c>
      <c r="C16" s="7" t="s">
        <v>1</v>
      </c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>
        <v>1</v>
      </c>
      <c r="P16" s="22">
        <v>1</v>
      </c>
    </row>
    <row r="17" spans="1:16">
      <c r="A17" s="10"/>
      <c r="B17" s="10"/>
      <c r="C17" s="19" t="s">
        <v>2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>
        <v>1</v>
      </c>
      <c r="P17" s="25">
        <v>1</v>
      </c>
    </row>
    <row r="18" spans="1:16">
      <c r="A18" s="10"/>
      <c r="B18" s="7" t="s">
        <v>14</v>
      </c>
      <c r="C18" s="7" t="s">
        <v>5</v>
      </c>
      <c r="D18" s="20">
        <v>1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2">
        <v>1</v>
      </c>
    </row>
    <row r="19" spans="1:16">
      <c r="A19" s="10"/>
      <c r="B19" s="7" t="s">
        <v>15</v>
      </c>
      <c r="C19" s="7" t="s">
        <v>3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>
        <v>1</v>
      </c>
      <c r="O19" s="21"/>
      <c r="P19" s="22">
        <v>1</v>
      </c>
    </row>
    <row r="20" spans="1:16">
      <c r="A20" s="10"/>
      <c r="B20" s="10"/>
      <c r="C20" s="19" t="s">
        <v>4</v>
      </c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>
        <v>1</v>
      </c>
      <c r="O20" s="24"/>
      <c r="P20" s="25">
        <v>1</v>
      </c>
    </row>
    <row r="21" spans="1:16">
      <c r="A21" s="10"/>
      <c r="B21" s="10"/>
      <c r="C21" s="19" t="s">
        <v>5</v>
      </c>
      <c r="D21" s="23"/>
      <c r="E21" s="24">
        <v>1</v>
      </c>
      <c r="F21" s="24"/>
      <c r="G21" s="24"/>
      <c r="H21" s="24"/>
      <c r="I21" s="24"/>
      <c r="J21" s="24">
        <v>1</v>
      </c>
      <c r="K21" s="24"/>
      <c r="L21" s="24"/>
      <c r="M21" s="24"/>
      <c r="N21" s="24"/>
      <c r="O21" s="24"/>
      <c r="P21" s="25">
        <v>2</v>
      </c>
    </row>
    <row r="22" spans="1:16">
      <c r="A22" s="10"/>
      <c r="B22" s="7" t="s">
        <v>16</v>
      </c>
      <c r="C22" s="7" t="s">
        <v>5</v>
      </c>
      <c r="D22" s="20"/>
      <c r="E22" s="21"/>
      <c r="F22" s="21"/>
      <c r="G22" s="21"/>
      <c r="H22" s="21"/>
      <c r="I22" s="21"/>
      <c r="J22" s="21"/>
      <c r="K22" s="21">
        <v>1</v>
      </c>
      <c r="L22" s="21"/>
      <c r="M22" s="21"/>
      <c r="N22" s="21"/>
      <c r="O22" s="21"/>
      <c r="P22" s="22">
        <v>1</v>
      </c>
    </row>
    <row r="23" spans="1:16">
      <c r="A23" s="10"/>
      <c r="B23" s="7" t="s">
        <v>17</v>
      </c>
      <c r="C23" s="7" t="s">
        <v>1</v>
      </c>
      <c r="D23" s="20"/>
      <c r="E23" s="21"/>
      <c r="F23" s="21"/>
      <c r="G23" s="21">
        <v>1</v>
      </c>
      <c r="H23" s="21"/>
      <c r="I23" s="21"/>
      <c r="J23" s="21"/>
      <c r="K23" s="21"/>
      <c r="L23" s="21"/>
      <c r="M23" s="21"/>
      <c r="N23" s="21"/>
      <c r="O23" s="21"/>
      <c r="P23" s="22">
        <v>1</v>
      </c>
    </row>
    <row r="24" spans="1:16">
      <c r="A24" s="10"/>
      <c r="B24" s="10"/>
      <c r="C24" s="19" t="s">
        <v>4</v>
      </c>
      <c r="D24" s="23"/>
      <c r="E24" s="24"/>
      <c r="F24" s="24"/>
      <c r="G24" s="24"/>
      <c r="H24" s="24"/>
      <c r="I24" s="24"/>
      <c r="J24" s="24"/>
      <c r="K24" s="24">
        <v>1</v>
      </c>
      <c r="L24" s="24"/>
      <c r="M24" s="24"/>
      <c r="N24" s="24"/>
      <c r="O24" s="24"/>
      <c r="P24" s="25">
        <v>1</v>
      </c>
    </row>
    <row r="25" spans="1:16">
      <c r="A25" s="10"/>
      <c r="B25" s="10"/>
      <c r="C25" s="19" t="s">
        <v>5</v>
      </c>
      <c r="D25" s="23"/>
      <c r="E25" s="24"/>
      <c r="F25" s="24"/>
      <c r="G25" s="24"/>
      <c r="H25" s="24"/>
      <c r="I25" s="24"/>
      <c r="J25" s="24">
        <v>1</v>
      </c>
      <c r="K25" s="24"/>
      <c r="L25" s="24"/>
      <c r="M25" s="24"/>
      <c r="N25" s="24"/>
      <c r="O25" s="24"/>
      <c r="P25" s="25">
        <v>1</v>
      </c>
    </row>
    <row r="26" spans="1:16">
      <c r="A26" s="10"/>
      <c r="B26" s="7" t="s">
        <v>0</v>
      </c>
      <c r="C26" s="7" t="s">
        <v>5</v>
      </c>
      <c r="D26" s="20"/>
      <c r="E26" s="21"/>
      <c r="F26" s="21"/>
      <c r="G26" s="21"/>
      <c r="H26" s="21">
        <v>1</v>
      </c>
      <c r="I26" s="21"/>
      <c r="J26" s="21"/>
      <c r="K26" s="21"/>
      <c r="L26" s="21"/>
      <c r="M26" s="21"/>
      <c r="N26" s="21"/>
      <c r="O26" s="21"/>
      <c r="P26" s="22">
        <v>1</v>
      </c>
    </row>
    <row r="27" spans="1:16">
      <c r="A27" s="7" t="s">
        <v>435</v>
      </c>
      <c r="B27" s="7" t="s">
        <v>14</v>
      </c>
      <c r="C27" s="7" t="s">
        <v>2</v>
      </c>
      <c r="D27" s="20"/>
      <c r="E27" s="21">
        <v>1</v>
      </c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2">
        <v>1</v>
      </c>
    </row>
    <row r="28" spans="1:16">
      <c r="A28" s="10"/>
      <c r="B28" s="10"/>
      <c r="C28" s="19" t="s">
        <v>3</v>
      </c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>
        <v>1</v>
      </c>
      <c r="O28" s="24"/>
      <c r="P28" s="25">
        <v>1</v>
      </c>
    </row>
    <row r="29" spans="1:16">
      <c r="A29" s="10"/>
      <c r="B29" s="10"/>
      <c r="C29" s="19" t="s">
        <v>4</v>
      </c>
      <c r="D29" s="23"/>
      <c r="E29" s="24"/>
      <c r="F29" s="24"/>
      <c r="G29" s="24"/>
      <c r="H29" s="24"/>
      <c r="I29" s="24"/>
      <c r="J29" s="24"/>
      <c r="K29" s="24"/>
      <c r="L29" s="24"/>
      <c r="M29" s="24"/>
      <c r="N29" s="24">
        <v>1</v>
      </c>
      <c r="O29" s="24"/>
      <c r="P29" s="25">
        <v>1</v>
      </c>
    </row>
    <row r="30" spans="1:16">
      <c r="A30" s="10"/>
      <c r="B30" s="7" t="s">
        <v>15</v>
      </c>
      <c r="C30" s="7" t="s">
        <v>3</v>
      </c>
      <c r="D30" s="20">
        <v>1</v>
      </c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2">
        <v>1</v>
      </c>
    </row>
    <row r="31" spans="1:16">
      <c r="A31" s="10"/>
      <c r="B31" s="7" t="s">
        <v>16</v>
      </c>
      <c r="C31" s="7" t="s">
        <v>1</v>
      </c>
      <c r="D31" s="20"/>
      <c r="E31" s="21"/>
      <c r="F31" s="21">
        <v>1</v>
      </c>
      <c r="G31" s="21"/>
      <c r="H31" s="21"/>
      <c r="I31" s="21"/>
      <c r="J31" s="21"/>
      <c r="K31" s="21"/>
      <c r="L31" s="21"/>
      <c r="M31" s="21"/>
      <c r="N31" s="21"/>
      <c r="O31" s="21"/>
      <c r="P31" s="22">
        <v>1</v>
      </c>
    </row>
    <row r="32" spans="1:16">
      <c r="A32" s="10"/>
      <c r="B32" s="10"/>
      <c r="C32" s="19" t="s">
        <v>4</v>
      </c>
      <c r="D32" s="23"/>
      <c r="E32" s="24">
        <v>1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5">
        <v>1</v>
      </c>
    </row>
    <row r="33" spans="1:16">
      <c r="A33" s="10"/>
      <c r="B33" s="7" t="s">
        <v>17</v>
      </c>
      <c r="C33" s="7" t="s">
        <v>4</v>
      </c>
      <c r="D33" s="20"/>
      <c r="E33" s="21"/>
      <c r="F33" s="21"/>
      <c r="G33" s="21"/>
      <c r="H33" s="21"/>
      <c r="I33" s="21"/>
      <c r="J33" s="21">
        <v>1</v>
      </c>
      <c r="K33" s="21"/>
      <c r="L33" s="21"/>
      <c r="M33" s="21"/>
      <c r="N33" s="21"/>
      <c r="O33" s="21"/>
      <c r="P33" s="22">
        <v>1</v>
      </c>
    </row>
    <row r="34" spans="1:16">
      <c r="A34" s="10"/>
      <c r="B34" s="10"/>
      <c r="C34" s="19" t="s">
        <v>5</v>
      </c>
      <c r="D34" s="23"/>
      <c r="E34" s="24"/>
      <c r="F34" s="24"/>
      <c r="G34" s="24"/>
      <c r="H34" s="24"/>
      <c r="I34" s="24"/>
      <c r="J34" s="24"/>
      <c r="K34" s="24">
        <v>1</v>
      </c>
      <c r="L34" s="24"/>
      <c r="M34" s="24"/>
      <c r="N34" s="24"/>
      <c r="O34" s="24"/>
      <c r="P34" s="25">
        <v>1</v>
      </c>
    </row>
    <row r="35" spans="1:16">
      <c r="A35" s="10"/>
      <c r="B35" s="7" t="s">
        <v>0</v>
      </c>
      <c r="C35" s="7" t="s">
        <v>1</v>
      </c>
      <c r="D35" s="2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>
        <v>1</v>
      </c>
      <c r="P35" s="22">
        <v>1</v>
      </c>
    </row>
    <row r="36" spans="1:16">
      <c r="A36" s="10"/>
      <c r="B36" s="10"/>
      <c r="C36" s="19" t="s">
        <v>2</v>
      </c>
      <c r="D36" s="23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>
        <v>1</v>
      </c>
      <c r="P36" s="25">
        <v>1</v>
      </c>
    </row>
    <row r="37" spans="1:16">
      <c r="A37" s="10"/>
      <c r="B37" s="10"/>
      <c r="C37" s="19" t="s">
        <v>5</v>
      </c>
      <c r="D37" s="23"/>
      <c r="E37" s="24">
        <v>1</v>
      </c>
      <c r="F37" s="24"/>
      <c r="G37" s="24"/>
      <c r="H37" s="24"/>
      <c r="I37" s="24">
        <v>1</v>
      </c>
      <c r="J37" s="24"/>
      <c r="K37" s="24"/>
      <c r="L37" s="24"/>
      <c r="M37" s="24"/>
      <c r="N37" s="24"/>
      <c r="O37" s="24"/>
      <c r="P37" s="25">
        <v>2</v>
      </c>
    </row>
    <row r="38" spans="1:16">
      <c r="A38" s="7" t="s">
        <v>433</v>
      </c>
      <c r="B38" s="7" t="s">
        <v>13</v>
      </c>
      <c r="C38" s="7" t="s">
        <v>2</v>
      </c>
      <c r="D38" s="20"/>
      <c r="E38" s="21">
        <v>1</v>
      </c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2">
        <v>1</v>
      </c>
    </row>
    <row r="39" spans="1:16">
      <c r="A39" s="10"/>
      <c r="B39" s="10"/>
      <c r="C39" s="19" t="s">
        <v>3</v>
      </c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>
        <v>1</v>
      </c>
      <c r="O39" s="24"/>
      <c r="P39" s="25">
        <v>1</v>
      </c>
    </row>
    <row r="40" spans="1:16">
      <c r="A40" s="10"/>
      <c r="B40" s="10"/>
      <c r="C40" s="19" t="s">
        <v>4</v>
      </c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>
        <v>1</v>
      </c>
      <c r="O40" s="24"/>
      <c r="P40" s="25">
        <v>1</v>
      </c>
    </row>
    <row r="41" spans="1:16">
      <c r="A41" s="10"/>
      <c r="B41" s="7" t="s">
        <v>14</v>
      </c>
      <c r="C41" s="7" t="s">
        <v>1</v>
      </c>
      <c r="D41" s="20"/>
      <c r="E41" s="21"/>
      <c r="F41" s="21"/>
      <c r="G41" s="21"/>
      <c r="H41" s="21">
        <v>1</v>
      </c>
      <c r="I41" s="21"/>
      <c r="J41" s="21"/>
      <c r="K41" s="21"/>
      <c r="L41" s="21"/>
      <c r="M41" s="21"/>
      <c r="N41" s="21"/>
      <c r="O41" s="21"/>
      <c r="P41" s="22">
        <v>1</v>
      </c>
    </row>
    <row r="42" spans="1:16">
      <c r="A42" s="10"/>
      <c r="B42" s="10"/>
      <c r="C42" s="19" t="s">
        <v>5</v>
      </c>
      <c r="D42" s="23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>
        <v>1</v>
      </c>
      <c r="P42" s="25">
        <v>1</v>
      </c>
    </row>
    <row r="43" spans="1:16">
      <c r="A43" s="10"/>
      <c r="B43" s="10"/>
      <c r="C43" s="19" t="s">
        <v>6</v>
      </c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>
        <v>1</v>
      </c>
      <c r="P43" s="25">
        <v>1</v>
      </c>
    </row>
    <row r="44" spans="1:16">
      <c r="A44" s="10"/>
      <c r="B44" s="7" t="s">
        <v>15</v>
      </c>
      <c r="C44" s="7" t="s">
        <v>2</v>
      </c>
      <c r="D44" s="20">
        <v>1</v>
      </c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2">
        <v>1</v>
      </c>
    </row>
    <row r="45" spans="1:16">
      <c r="A45" s="10"/>
      <c r="B45" s="7" t="s">
        <v>16</v>
      </c>
      <c r="C45" s="7" t="s">
        <v>5</v>
      </c>
      <c r="D45" s="20"/>
      <c r="E45" s="21">
        <v>1</v>
      </c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2">
        <v>1</v>
      </c>
    </row>
    <row r="46" spans="1:16">
      <c r="A46" s="10"/>
      <c r="B46" s="7" t="s">
        <v>17</v>
      </c>
      <c r="C46" s="7" t="s">
        <v>1</v>
      </c>
      <c r="D46" s="20"/>
      <c r="E46" s="21"/>
      <c r="F46" s="21"/>
      <c r="G46" s="21"/>
      <c r="H46" s="21"/>
      <c r="I46" s="21"/>
      <c r="J46" s="21">
        <v>1</v>
      </c>
      <c r="K46" s="21"/>
      <c r="L46" s="21"/>
      <c r="M46" s="21"/>
      <c r="N46" s="21"/>
      <c r="O46" s="21"/>
      <c r="P46" s="22">
        <v>1</v>
      </c>
    </row>
    <row r="47" spans="1:16">
      <c r="A47" s="10"/>
      <c r="B47" s="10"/>
      <c r="C47" s="19" t="s">
        <v>2</v>
      </c>
      <c r="D47" s="23">
        <v>1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5">
        <v>1</v>
      </c>
    </row>
    <row r="48" spans="1:16">
      <c r="A48" s="10"/>
      <c r="B48" s="7" t="s">
        <v>0</v>
      </c>
      <c r="C48" s="7" t="s">
        <v>2</v>
      </c>
      <c r="D48" s="20"/>
      <c r="E48" s="21"/>
      <c r="F48" s="21"/>
      <c r="G48" s="21"/>
      <c r="H48" s="21"/>
      <c r="I48" s="21">
        <v>1</v>
      </c>
      <c r="J48" s="21"/>
      <c r="K48" s="21"/>
      <c r="L48" s="21"/>
      <c r="M48" s="21"/>
      <c r="N48" s="21"/>
      <c r="O48" s="21"/>
      <c r="P48" s="22">
        <v>1</v>
      </c>
    </row>
    <row r="49" spans="1:16">
      <c r="A49" s="10"/>
      <c r="B49" s="10"/>
      <c r="C49" s="19" t="s">
        <v>4</v>
      </c>
      <c r="D49" s="23"/>
      <c r="E49" s="24"/>
      <c r="F49" s="24"/>
      <c r="G49" s="24"/>
      <c r="H49" s="24"/>
      <c r="I49" s="24"/>
      <c r="J49" s="24">
        <v>1</v>
      </c>
      <c r="K49" s="24"/>
      <c r="L49" s="24"/>
      <c r="M49" s="24"/>
      <c r="N49" s="24"/>
      <c r="O49" s="24"/>
      <c r="P49" s="25">
        <v>1</v>
      </c>
    </row>
    <row r="50" spans="1:16">
      <c r="A50" s="7" t="s">
        <v>164</v>
      </c>
      <c r="B50" s="7" t="s">
        <v>13</v>
      </c>
      <c r="C50" s="7" t="s">
        <v>4</v>
      </c>
      <c r="D50" s="20"/>
      <c r="E50" s="21"/>
      <c r="F50" s="21"/>
      <c r="G50" s="21">
        <v>1</v>
      </c>
      <c r="H50" s="21"/>
      <c r="I50" s="21"/>
      <c r="J50" s="21"/>
      <c r="K50" s="21"/>
      <c r="L50" s="21"/>
      <c r="M50" s="21"/>
      <c r="N50" s="21"/>
      <c r="O50" s="21"/>
      <c r="P50" s="22">
        <v>1</v>
      </c>
    </row>
    <row r="51" spans="1:16">
      <c r="A51" s="10"/>
      <c r="B51" s="7" t="s">
        <v>14</v>
      </c>
      <c r="C51" s="7" t="s">
        <v>5</v>
      </c>
      <c r="D51" s="20"/>
      <c r="E51" s="21">
        <v>1</v>
      </c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2">
        <v>1</v>
      </c>
    </row>
    <row r="52" spans="1:16">
      <c r="A52" s="10"/>
      <c r="B52" s="7" t="s">
        <v>16</v>
      </c>
      <c r="C52" s="7" t="s">
        <v>1</v>
      </c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>
        <v>1</v>
      </c>
      <c r="O52" s="21"/>
      <c r="P52" s="22">
        <v>1</v>
      </c>
    </row>
    <row r="53" spans="1:16">
      <c r="A53" s="10"/>
      <c r="B53" s="10"/>
      <c r="C53" s="19" t="s">
        <v>2</v>
      </c>
      <c r="D53" s="23"/>
      <c r="E53" s="24"/>
      <c r="F53" s="24"/>
      <c r="G53" s="24"/>
      <c r="H53" s="24"/>
      <c r="I53" s="24"/>
      <c r="J53" s="24"/>
      <c r="K53" s="24"/>
      <c r="L53" s="24"/>
      <c r="M53" s="24"/>
      <c r="N53" s="24">
        <v>1</v>
      </c>
      <c r="O53" s="24"/>
      <c r="P53" s="25">
        <v>1</v>
      </c>
    </row>
    <row r="54" spans="1:16">
      <c r="A54" s="10"/>
      <c r="B54" s="10"/>
      <c r="C54" s="19" t="s">
        <v>3</v>
      </c>
      <c r="D54" s="23"/>
      <c r="E54" s="24">
        <v>1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5">
        <v>1</v>
      </c>
    </row>
    <row r="55" spans="1:16">
      <c r="A55" s="10"/>
      <c r="B55" s="7" t="s">
        <v>17</v>
      </c>
      <c r="C55" s="7" t="s">
        <v>1</v>
      </c>
      <c r="D55" s="20"/>
      <c r="E55" s="21"/>
      <c r="F55" s="21">
        <v>1</v>
      </c>
      <c r="G55" s="21"/>
      <c r="H55" s="21"/>
      <c r="I55" s="21"/>
      <c r="J55" s="21"/>
      <c r="K55" s="21"/>
      <c r="L55" s="21"/>
      <c r="M55" s="21"/>
      <c r="N55" s="21"/>
      <c r="O55" s="21"/>
      <c r="P55" s="22">
        <v>1</v>
      </c>
    </row>
    <row r="56" spans="1:16">
      <c r="A56" s="10"/>
      <c r="B56" s="10"/>
      <c r="C56" s="19" t="s">
        <v>2</v>
      </c>
      <c r="D56" s="23"/>
      <c r="E56" s="24"/>
      <c r="F56" s="24"/>
      <c r="G56" s="24"/>
      <c r="H56" s="24"/>
      <c r="I56" s="24"/>
      <c r="J56" s="24"/>
      <c r="K56" s="24">
        <v>1</v>
      </c>
      <c r="L56" s="24"/>
      <c r="M56" s="24"/>
      <c r="N56" s="24"/>
      <c r="O56" s="24"/>
      <c r="P56" s="25">
        <v>1</v>
      </c>
    </row>
    <row r="57" spans="1:16">
      <c r="A57" s="10"/>
      <c r="B57" s="10"/>
      <c r="C57" s="19" t="s">
        <v>6</v>
      </c>
      <c r="D57" s="23"/>
      <c r="E57" s="24"/>
      <c r="F57" s="24"/>
      <c r="G57" s="24"/>
      <c r="H57" s="24">
        <v>1</v>
      </c>
      <c r="I57" s="24"/>
      <c r="J57" s="24"/>
      <c r="K57" s="24"/>
      <c r="L57" s="24"/>
      <c r="M57" s="24"/>
      <c r="N57" s="24"/>
      <c r="O57" s="24"/>
      <c r="P57" s="25">
        <v>1</v>
      </c>
    </row>
    <row r="58" spans="1:16">
      <c r="A58" s="10"/>
      <c r="B58" s="7" t="s">
        <v>0</v>
      </c>
      <c r="C58" s="7" t="s">
        <v>2</v>
      </c>
      <c r="D58" s="20"/>
      <c r="E58" s="21"/>
      <c r="F58" s="21"/>
      <c r="G58" s="21"/>
      <c r="H58" s="21"/>
      <c r="I58" s="21"/>
      <c r="J58" s="21">
        <v>1</v>
      </c>
      <c r="K58" s="21"/>
      <c r="L58" s="21"/>
      <c r="M58" s="21"/>
      <c r="N58" s="21"/>
      <c r="O58" s="21"/>
      <c r="P58" s="22">
        <v>1</v>
      </c>
    </row>
    <row r="59" spans="1:16">
      <c r="A59" s="10"/>
      <c r="B59" s="10"/>
      <c r="C59" s="19" t="s">
        <v>3</v>
      </c>
      <c r="D59" s="23"/>
      <c r="E59" s="24"/>
      <c r="F59" s="24"/>
      <c r="G59" s="24">
        <v>1</v>
      </c>
      <c r="H59" s="24"/>
      <c r="I59" s="24"/>
      <c r="J59" s="24"/>
      <c r="K59" s="24"/>
      <c r="L59" s="24"/>
      <c r="M59" s="24"/>
      <c r="N59" s="24"/>
      <c r="O59" s="24">
        <v>1</v>
      </c>
      <c r="P59" s="25">
        <v>2</v>
      </c>
    </row>
    <row r="60" spans="1:16">
      <c r="A60" s="10"/>
      <c r="B60" s="10"/>
      <c r="C60" s="19" t="s">
        <v>4</v>
      </c>
      <c r="D60" s="23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>
        <v>1</v>
      </c>
      <c r="P60" s="25">
        <v>1</v>
      </c>
    </row>
    <row r="61" spans="1:16">
      <c r="A61" s="7" t="s">
        <v>200</v>
      </c>
      <c r="B61" s="7" t="s">
        <v>13</v>
      </c>
      <c r="C61" s="7" t="s">
        <v>4</v>
      </c>
      <c r="D61" s="20"/>
      <c r="E61" s="21">
        <v>1</v>
      </c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2">
        <v>1</v>
      </c>
    </row>
    <row r="62" spans="1:16">
      <c r="A62" s="10"/>
      <c r="B62" s="10"/>
      <c r="C62" s="19" t="s">
        <v>5</v>
      </c>
      <c r="D62" s="23"/>
      <c r="E62" s="24"/>
      <c r="F62" s="24"/>
      <c r="G62" s="24"/>
      <c r="H62" s="24"/>
      <c r="I62" s="24"/>
      <c r="J62" s="24"/>
      <c r="K62" s="24"/>
      <c r="L62" s="24"/>
      <c r="M62" s="24"/>
      <c r="N62" s="24">
        <v>1</v>
      </c>
      <c r="O62" s="24"/>
      <c r="P62" s="25">
        <v>1</v>
      </c>
    </row>
    <row r="63" spans="1:16">
      <c r="A63" s="10"/>
      <c r="B63" s="10"/>
      <c r="C63" s="19" t="s">
        <v>6</v>
      </c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>
        <v>1</v>
      </c>
      <c r="O63" s="24"/>
      <c r="P63" s="25">
        <v>1</v>
      </c>
    </row>
    <row r="64" spans="1:16">
      <c r="A64" s="10"/>
      <c r="B64" s="7" t="s">
        <v>14</v>
      </c>
      <c r="C64" s="7" t="s">
        <v>2</v>
      </c>
      <c r="D64" s="20"/>
      <c r="E64" s="21"/>
      <c r="F64" s="21">
        <v>1</v>
      </c>
      <c r="G64" s="21"/>
      <c r="H64" s="21"/>
      <c r="I64" s="21"/>
      <c r="J64" s="21"/>
      <c r="K64" s="21"/>
      <c r="L64" s="21"/>
      <c r="M64" s="21"/>
      <c r="N64" s="21"/>
      <c r="O64" s="21"/>
      <c r="P64" s="22">
        <v>1</v>
      </c>
    </row>
    <row r="65" spans="1:16">
      <c r="A65" s="10"/>
      <c r="B65" s="10"/>
      <c r="C65" s="19" t="s">
        <v>3</v>
      </c>
      <c r="D65" s="23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>
        <v>1</v>
      </c>
      <c r="P65" s="25">
        <v>1</v>
      </c>
    </row>
    <row r="66" spans="1:16">
      <c r="A66" s="10"/>
      <c r="B66" s="10"/>
      <c r="C66" s="19" t="s">
        <v>4</v>
      </c>
      <c r="D66" s="2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>
        <v>1</v>
      </c>
      <c r="P66" s="25">
        <v>1</v>
      </c>
    </row>
    <row r="67" spans="1:16">
      <c r="A67" s="10"/>
      <c r="B67" s="7" t="s">
        <v>15</v>
      </c>
      <c r="C67" s="7" t="s">
        <v>3</v>
      </c>
      <c r="D67" s="20"/>
      <c r="E67" s="21"/>
      <c r="F67" s="21"/>
      <c r="G67" s="21"/>
      <c r="H67" s="21">
        <v>1</v>
      </c>
      <c r="I67" s="21"/>
      <c r="J67" s="21"/>
      <c r="K67" s="21"/>
      <c r="L67" s="21"/>
      <c r="M67" s="21"/>
      <c r="N67" s="21"/>
      <c r="O67" s="21"/>
      <c r="P67" s="22">
        <v>1</v>
      </c>
    </row>
    <row r="68" spans="1:16">
      <c r="A68" s="10"/>
      <c r="B68" s="7" t="s">
        <v>17</v>
      </c>
      <c r="C68" s="7" t="s">
        <v>3</v>
      </c>
      <c r="D68" s="20"/>
      <c r="E68" s="21"/>
      <c r="F68" s="21"/>
      <c r="G68" s="21"/>
      <c r="H68" s="21"/>
      <c r="I68" s="21"/>
      <c r="J68" s="21"/>
      <c r="K68" s="21">
        <v>1</v>
      </c>
      <c r="L68" s="21"/>
      <c r="M68" s="21"/>
      <c r="N68" s="21"/>
      <c r="O68" s="21"/>
      <c r="P68" s="22">
        <v>1</v>
      </c>
    </row>
    <row r="69" spans="1:16">
      <c r="A69" s="10"/>
      <c r="B69" s="10"/>
      <c r="C69" s="19" t="s">
        <v>4</v>
      </c>
      <c r="D69" s="23"/>
      <c r="E69" s="24">
        <v>1</v>
      </c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5">
        <v>1</v>
      </c>
    </row>
    <row r="70" spans="1:16">
      <c r="A70" s="10"/>
      <c r="B70" s="7" t="s">
        <v>0</v>
      </c>
      <c r="C70" s="7" t="s">
        <v>1</v>
      </c>
      <c r="D70" s="20"/>
      <c r="E70" s="21"/>
      <c r="F70" s="21"/>
      <c r="G70" s="21"/>
      <c r="H70" s="21"/>
      <c r="I70" s="21"/>
      <c r="J70" s="21">
        <v>1</v>
      </c>
      <c r="K70" s="21"/>
      <c r="L70" s="21"/>
      <c r="M70" s="21"/>
      <c r="N70" s="21"/>
      <c r="O70" s="21"/>
      <c r="P70" s="22">
        <v>1</v>
      </c>
    </row>
    <row r="71" spans="1:16">
      <c r="A71" s="10"/>
      <c r="B71" s="10"/>
      <c r="C71" s="19" t="s">
        <v>2</v>
      </c>
      <c r="D71" s="23"/>
      <c r="E71" s="24"/>
      <c r="F71" s="24"/>
      <c r="G71" s="24">
        <v>1</v>
      </c>
      <c r="H71" s="24"/>
      <c r="I71" s="24"/>
      <c r="J71" s="24"/>
      <c r="K71" s="24"/>
      <c r="L71" s="24"/>
      <c r="M71" s="24"/>
      <c r="N71" s="24"/>
      <c r="O71" s="24"/>
      <c r="P71" s="25">
        <v>1</v>
      </c>
    </row>
    <row r="72" spans="1:16">
      <c r="A72" s="10"/>
      <c r="B72" s="10"/>
      <c r="C72" s="19" t="s">
        <v>3</v>
      </c>
      <c r="D72" s="23"/>
      <c r="E72" s="24">
        <v>1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5">
        <v>1</v>
      </c>
    </row>
    <row r="73" spans="1:16">
      <c r="A73" s="17" t="s">
        <v>74</v>
      </c>
      <c r="B73" s="29"/>
      <c r="C73" s="29"/>
      <c r="D73" s="26">
        <v>4</v>
      </c>
      <c r="E73" s="27">
        <v>11</v>
      </c>
      <c r="F73" s="27">
        <v>6</v>
      </c>
      <c r="G73" s="27">
        <v>5</v>
      </c>
      <c r="H73" s="27">
        <v>5</v>
      </c>
      <c r="I73" s="27">
        <v>2</v>
      </c>
      <c r="J73" s="27">
        <v>8</v>
      </c>
      <c r="K73" s="27">
        <v>5</v>
      </c>
      <c r="L73" s="27">
        <v>1</v>
      </c>
      <c r="M73" s="27">
        <v>1</v>
      </c>
      <c r="N73" s="27">
        <v>12</v>
      </c>
      <c r="O73" s="27">
        <v>10</v>
      </c>
      <c r="P73" s="28">
        <v>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S839"/>
  <sheetViews>
    <sheetView workbookViewId="0">
      <pane xSplit="4" ySplit="10" topLeftCell="E824" activePane="bottomRight" state="frozen"/>
      <selection pane="topRight" activeCell="E1" sqref="E1"/>
      <selection pane="bottomLeft" activeCell="A11" sqref="A11"/>
      <selection pane="bottomRight" activeCell="I454" sqref="I454"/>
    </sheetView>
  </sheetViews>
  <sheetFormatPr defaultRowHeight="12.75" outlineLevelCol="1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5" max="15" width="19" bestFit="1" customWidth="1"/>
    <col min="16" max="16" width="10.5703125" customWidth="1" outlineLevel="1"/>
    <col min="17" max="17" width="9.140625" customWidth="1" outlineLevel="1"/>
    <col min="18" max="18" width="12.140625" customWidth="1" outlineLevel="1"/>
  </cols>
  <sheetData>
    <row r="1" spans="1:19">
      <c r="A1" s="38">
        <f>'Teacher''s routine'!B1</f>
        <v>0</v>
      </c>
      <c r="B1" s="38" t="s">
        <v>65</v>
      </c>
      <c r="C1" s="38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38"/>
      <c r="K1" s="37" t="s">
        <v>1</v>
      </c>
      <c r="L1" s="37" t="s">
        <v>66</v>
      </c>
      <c r="M1" s="46"/>
      <c r="N1" s="46"/>
      <c r="O1" s="46"/>
      <c r="P1" t="s">
        <v>81</v>
      </c>
      <c r="R1" t="s">
        <v>81</v>
      </c>
    </row>
    <row r="2" spans="1:19">
      <c r="A2" s="38"/>
      <c r="B2" s="6" t="s">
        <v>0</v>
      </c>
      <c r="C2" s="38">
        <v>6</v>
      </c>
      <c r="D2" s="31" t="str">
        <f t="shared" ref="D2:I7" ca="1" si="0">IF($A$1=1,IFERROR(INDEX($A$10:$O$842,MATCH(CONCATENATE($B2,D$1,$A$3),$J$10:$J$842,0),15),""),IFERROR(INDEX($A$10:$O$842,MATCH(CONCATENATE($B2,D$1,$A$5),$K$10:$K$842,0),15),""))</f>
        <v/>
      </c>
      <c r="E2" s="31" t="str">
        <f t="shared" ca="1" si="0"/>
        <v/>
      </c>
      <c r="F2" s="31" t="str">
        <f t="shared" ca="1" si="0"/>
        <v/>
      </c>
      <c r="G2" s="31" t="str">
        <f t="shared" ca="1" si="0"/>
        <v/>
      </c>
      <c r="H2" s="31" t="str">
        <f t="shared" ca="1" si="0"/>
        <v/>
      </c>
      <c r="I2" s="31" t="str">
        <f t="shared" ca="1" si="0"/>
        <v/>
      </c>
      <c r="J2" s="38"/>
      <c r="K2" s="37" t="s">
        <v>2</v>
      </c>
      <c r="L2" s="37" t="s">
        <v>67</v>
      </c>
      <c r="M2" s="46"/>
      <c r="N2" s="46"/>
      <c r="O2" s="46"/>
    </row>
    <row r="3" spans="1:19">
      <c r="A3" t="s">
        <v>165</v>
      </c>
      <c r="B3" s="6" t="s">
        <v>13</v>
      </c>
      <c r="C3" s="38">
        <v>39</v>
      </c>
      <c r="D3" s="31" t="str">
        <f t="shared" ca="1" si="0"/>
        <v>TE406(L4T1)A
703 --- AAA</v>
      </c>
      <c r="E3" s="31" t="str">
        <f t="shared" ca="1" si="0"/>
        <v>TE409(L4T1)A
301 --- MH</v>
      </c>
      <c r="F3" s="31" t="str">
        <f t="shared" ca="1" si="0"/>
        <v/>
      </c>
      <c r="G3" s="31" t="str">
        <f t="shared" ca="1" si="0"/>
        <v/>
      </c>
      <c r="H3" s="31" t="str">
        <f t="shared" ca="1" si="0"/>
        <v/>
      </c>
      <c r="I3" s="31" t="str">
        <f t="shared" ca="1" si="0"/>
        <v/>
      </c>
      <c r="J3" s="38"/>
      <c r="K3" s="37" t="s">
        <v>3</v>
      </c>
      <c r="L3" s="37" t="s">
        <v>68</v>
      </c>
      <c r="M3" s="46"/>
      <c r="N3" s="46"/>
      <c r="O3" s="46"/>
      <c r="P3" s="11" t="s">
        <v>61</v>
      </c>
      <c r="R3" s="11" t="s">
        <v>72</v>
      </c>
      <c r="S3">
        <v>125</v>
      </c>
    </row>
    <row r="4" spans="1:19">
      <c r="A4" s="38"/>
      <c r="B4" s="6" t="s">
        <v>14</v>
      </c>
      <c r="C4" s="38">
        <v>77</v>
      </c>
      <c r="D4" s="31" t="str">
        <f t="shared" ca="1" si="0"/>
        <v/>
      </c>
      <c r="E4" s="31" t="str">
        <f t="shared" ca="1" si="0"/>
        <v/>
      </c>
      <c r="F4" s="31" t="str">
        <f t="shared" ca="1" si="0"/>
        <v/>
      </c>
      <c r="G4" s="31" t="str">
        <f t="shared" ca="1" si="0"/>
        <v>TE406(L4T1)A
703 --- AAA</v>
      </c>
      <c r="H4" s="31" t="str">
        <f t="shared" ca="1" si="0"/>
        <v/>
      </c>
      <c r="I4" s="31" t="str">
        <f t="shared" ca="1" si="0"/>
        <v/>
      </c>
      <c r="J4" s="38"/>
      <c r="K4" s="37" t="s">
        <v>4</v>
      </c>
      <c r="L4" s="37" t="s">
        <v>69</v>
      </c>
      <c r="M4" s="46"/>
      <c r="N4" s="46"/>
      <c r="O4" s="46"/>
      <c r="P4" s="12">
        <v>0</v>
      </c>
      <c r="R4" s="12">
        <v>0</v>
      </c>
      <c r="S4">
        <v>163</v>
      </c>
    </row>
    <row r="5" spans="1:19">
      <c r="A5" t="s">
        <v>78</v>
      </c>
      <c r="B5" s="6" t="s">
        <v>15</v>
      </c>
      <c r="C5" s="38">
        <v>113</v>
      </c>
      <c r="D5" s="31" t="str">
        <f t="shared" ca="1" si="0"/>
        <v/>
      </c>
      <c r="E5" s="31" t="str">
        <f t="shared" ca="1" si="0"/>
        <v>TE405(L4T1)A
707 --- MRR</v>
      </c>
      <c r="F5" s="31" t="str">
        <f t="shared" ca="1" si="0"/>
        <v/>
      </c>
      <c r="G5" s="31" t="str">
        <f t="shared" ca="1" si="0"/>
        <v/>
      </c>
      <c r="H5" s="31" t="str">
        <f t="shared" ca="1" si="0"/>
        <v/>
      </c>
      <c r="I5" s="31" t="str">
        <f t="shared" ca="1" si="0"/>
        <v/>
      </c>
      <c r="J5" s="38"/>
      <c r="K5" s="37" t="s">
        <v>5</v>
      </c>
      <c r="L5" s="37" t="s">
        <v>70</v>
      </c>
      <c r="M5" s="46"/>
      <c r="N5" s="46"/>
      <c r="O5" s="46"/>
      <c r="P5" s="13" t="s">
        <v>179</v>
      </c>
      <c r="R5" s="13" t="s">
        <v>78</v>
      </c>
      <c r="S5">
        <v>199</v>
      </c>
    </row>
    <row r="6" spans="1:19">
      <c r="A6" s="38"/>
      <c r="B6" s="6" t="s">
        <v>16</v>
      </c>
      <c r="C6" s="38">
        <v>151</v>
      </c>
      <c r="D6" s="31" t="str">
        <f t="shared" ca="1" si="0"/>
        <v/>
      </c>
      <c r="E6" s="31" t="str">
        <f t="shared" ca="1" si="0"/>
        <v/>
      </c>
      <c r="F6" s="31" t="str">
        <f t="shared" ca="1" si="0"/>
        <v/>
      </c>
      <c r="G6" s="31" t="str">
        <f t="shared" ca="1" si="0"/>
        <v>TE405(L4T1)A
711 --- MRR</v>
      </c>
      <c r="H6" s="31" t="str">
        <f t="shared" ca="1" si="0"/>
        <v>TE405(L4T1)A
L-QC2
708 --- MRR</v>
      </c>
      <c r="I6" s="31" t="str">
        <f t="shared" ca="1" si="0"/>
        <v>TE405(L4T1)A
L-QC2
708 --- MRR</v>
      </c>
      <c r="J6" s="38"/>
      <c r="K6" s="37" t="s">
        <v>6</v>
      </c>
      <c r="L6" s="37" t="s">
        <v>71</v>
      </c>
      <c r="M6" s="46"/>
      <c r="N6" s="46"/>
      <c r="O6" s="46"/>
      <c r="P6" s="13" t="s">
        <v>127</v>
      </c>
      <c r="R6" s="13" t="s">
        <v>79</v>
      </c>
    </row>
    <row r="7" spans="1:19">
      <c r="A7" s="38"/>
      <c r="B7" s="6" t="s">
        <v>17</v>
      </c>
      <c r="C7" s="38">
        <v>187</v>
      </c>
      <c r="D7" s="31" t="str">
        <f t="shared" ca="1" si="0"/>
        <v/>
      </c>
      <c r="E7" s="31" t="str">
        <f t="shared" ca="1" si="0"/>
        <v/>
      </c>
      <c r="F7" s="31" t="str">
        <f t="shared" ca="1" si="0"/>
        <v/>
      </c>
      <c r="G7" s="31" t="str">
        <f t="shared" ca="1" si="0"/>
        <v/>
      </c>
      <c r="H7" s="31" t="str">
        <f t="shared" ca="1" si="0"/>
        <v/>
      </c>
      <c r="I7" s="31" t="str">
        <f t="shared" ca="1" si="0"/>
        <v/>
      </c>
      <c r="J7" s="38"/>
      <c r="P7" s="13" t="s">
        <v>219</v>
      </c>
      <c r="R7" s="13" t="s">
        <v>80</v>
      </c>
    </row>
    <row r="8" spans="1:19">
      <c r="A8" s="38"/>
      <c r="B8" s="38"/>
      <c r="C8" s="38"/>
      <c r="D8" s="38"/>
      <c r="E8" s="38"/>
      <c r="F8" s="38"/>
      <c r="G8" s="38"/>
      <c r="H8" s="38"/>
      <c r="I8" s="38"/>
      <c r="J8" s="38"/>
      <c r="P8" s="13" t="s">
        <v>85</v>
      </c>
      <c r="R8" s="13" t="s">
        <v>323</v>
      </c>
    </row>
    <row r="9" spans="1:19">
      <c r="P9" s="13" t="s">
        <v>196</v>
      </c>
      <c r="R9" s="13" t="s">
        <v>87</v>
      </c>
    </row>
    <row r="10" spans="1:19">
      <c r="A10" s="40" t="s">
        <v>59</v>
      </c>
      <c r="B10" s="40" t="s">
        <v>63</v>
      </c>
      <c r="C10" s="40" t="s">
        <v>62</v>
      </c>
      <c r="D10" s="40" t="s">
        <v>64</v>
      </c>
      <c r="E10" s="40" t="s">
        <v>73</v>
      </c>
      <c r="F10" s="40" t="s">
        <v>60</v>
      </c>
      <c r="G10" s="40" t="s">
        <v>7</v>
      </c>
      <c r="H10" s="40" t="s">
        <v>61</v>
      </c>
      <c r="I10" s="40" t="s">
        <v>72</v>
      </c>
      <c r="J10" s="41" t="s">
        <v>82</v>
      </c>
      <c r="K10" s="41" t="s">
        <v>83</v>
      </c>
      <c r="L10" s="41" t="s">
        <v>84</v>
      </c>
      <c r="M10" s="48" t="s">
        <v>97</v>
      </c>
      <c r="N10" s="48" t="s">
        <v>240</v>
      </c>
      <c r="O10" s="48" t="s">
        <v>241</v>
      </c>
      <c r="P10" s="13" t="s">
        <v>177</v>
      </c>
      <c r="R10" s="13" t="s">
        <v>91</v>
      </c>
    </row>
    <row r="11" spans="1:19">
      <c r="A11" s="30">
        <v>1</v>
      </c>
      <c r="B11" s="30" t="s">
        <v>0</v>
      </c>
      <c r="C11" s="30" t="str">
        <f t="shared" ref="C11:C74" si="1">LOOKUP(D11,$L$1:$L$6,$K$1:$K$6)</f>
        <v>08:30-10:00</v>
      </c>
      <c r="D11" s="30" t="s">
        <v>66</v>
      </c>
      <c r="E11" s="30">
        <f>$C$2</f>
        <v>6</v>
      </c>
      <c r="F11" s="30">
        <f ca="1">INDIRECT(CONCATENATE("Sheet1!",CHAR(CODE(D11)),E11),1)</f>
        <v>701</v>
      </c>
      <c r="G11" s="30">
        <f ca="1">INDIRECT(CONCATENATE("Sheet1!",CHAR(CODE(D11)+1),E11),1)</f>
        <v>0</v>
      </c>
      <c r="H11" s="30">
        <f ca="1">INDIRECT(CONCATENATE("Sheet1!",CHAR(CODE(D11)+2),E11),1)</f>
        <v>0</v>
      </c>
      <c r="I11" s="30">
        <f t="shared" ref="I11:I74" ca="1" si="2">IFERROR(MID(G11,SEARCH("(",G11,1),12),G11)</f>
        <v>0</v>
      </c>
      <c r="J11" s="30" t="str">
        <f ca="1">CONCATENATE(B11,C11,H11)</f>
        <v>Saturday08:30-10:000</v>
      </c>
      <c r="K11" s="30" t="str">
        <f ca="1">CONCATENATE(B11,C11,I11)</f>
        <v>Saturday08:30-10:000</v>
      </c>
      <c r="L11" s="39">
        <f t="shared" ref="L11:L74" ca="1" si="3">COUNTIFS($J$11:$J$442,J11)</f>
        <v>7</v>
      </c>
      <c r="M11" s="47" t="str">
        <f t="shared" ref="M11:M74" ca="1" si="4">IFERROR(MID(I11,2,4),I11)</f>
        <v/>
      </c>
      <c r="N11" s="47"/>
      <c r="O11" s="47" t="str">
        <f ca="1">CONCATENATE(G11,CHAR(10),F11," --- ",H11)</f>
        <v>0
701 --- 0</v>
      </c>
      <c r="P11" s="13" t="s">
        <v>112</v>
      </c>
      <c r="R11" s="13" t="s">
        <v>94</v>
      </c>
    </row>
    <row r="12" spans="1:19">
      <c r="A12" s="30">
        <v>2</v>
      </c>
      <c r="B12" s="30" t="s">
        <v>0</v>
      </c>
      <c r="C12" s="30" t="str">
        <f t="shared" si="1"/>
        <v>08:30-10:00</v>
      </c>
      <c r="D12" s="30" t="s">
        <v>66</v>
      </c>
      <c r="E12" s="30">
        <f>E11+1</f>
        <v>7</v>
      </c>
      <c r="F12" s="30">
        <f t="shared" ref="F12:F21" ca="1" si="5">INDIRECT(CONCATENATE("Sheet1!",CHAR(CODE(D12)),E12),1)</f>
        <v>702</v>
      </c>
      <c r="G12" s="30" t="str">
        <f t="shared" ref="G12:G21" ca="1" si="6">INDIRECT(CONCATENATE("Sheet1!",CHAR(CODE(D12)+1),E12),1)</f>
        <v>TE309(L3T2)B</v>
      </c>
      <c r="H12" s="30" t="str">
        <f t="shared" ref="H12:H75" ca="1" si="7">INDIRECT(CONCATENATE("Sheet1!",CHAR(CODE(D12)+2),E12),1)</f>
        <v>MSB</v>
      </c>
      <c r="I12" s="30" t="str">
        <f t="shared" ca="1" si="2"/>
        <v>(L3T2)B</v>
      </c>
      <c r="J12" s="30" t="str">
        <f t="shared" ref="J12:J75" ca="1" si="8">CONCATENATE(B12,C12,H12)</f>
        <v>Saturday08:30-10:00MSB</v>
      </c>
      <c r="K12" s="30" t="str">
        <f t="shared" ref="K12:K75" ca="1" si="9">CONCATENATE(B12,C12,I12)</f>
        <v>Saturday08:30-10:00(L3T2)B</v>
      </c>
      <c r="L12" s="39">
        <f t="shared" ca="1" si="3"/>
        <v>1</v>
      </c>
      <c r="M12" s="47" t="str">
        <f t="shared" ca="1" si="4"/>
        <v>L3T2</v>
      </c>
      <c r="N12" s="47"/>
      <c r="O12" s="47" t="str">
        <f t="shared" ref="O12:O75" ca="1" si="10">CONCATENATE(G12,CHAR(10),F12," --- ",H12)</f>
        <v>TE309(L3T2)B
702 --- MSB</v>
      </c>
      <c r="P12" s="13" t="s">
        <v>416</v>
      </c>
      <c r="R12" s="13" t="s">
        <v>95</v>
      </c>
    </row>
    <row r="13" spans="1:19">
      <c r="A13" s="30">
        <v>3</v>
      </c>
      <c r="B13" s="30" t="s">
        <v>0</v>
      </c>
      <c r="C13" s="30" t="str">
        <f t="shared" si="1"/>
        <v>08:30-10:00</v>
      </c>
      <c r="D13" s="30" t="s">
        <v>66</v>
      </c>
      <c r="E13" s="30">
        <f t="shared" ref="E13:E22" si="11">E12+1</f>
        <v>8</v>
      </c>
      <c r="F13" s="30">
        <f t="shared" ca="1" si="5"/>
        <v>703</v>
      </c>
      <c r="G13" s="30" t="str">
        <f t="shared" ca="1" si="6"/>
        <v>TE211(L2T1)D</v>
      </c>
      <c r="H13" s="30" t="str">
        <f t="shared" ca="1" si="7"/>
        <v>MRI</v>
      </c>
      <c r="I13" s="30" t="str">
        <f t="shared" ca="1" si="2"/>
        <v>(L2T1)D</v>
      </c>
      <c r="J13" s="30" t="str">
        <f t="shared" ca="1" si="8"/>
        <v>Saturday08:30-10:00MRI</v>
      </c>
      <c r="K13" s="30" t="str">
        <f t="shared" ca="1" si="9"/>
        <v>Saturday08:30-10:00(L2T1)D</v>
      </c>
      <c r="L13" s="39">
        <f t="shared" ca="1" si="3"/>
        <v>1</v>
      </c>
      <c r="M13" s="47" t="str">
        <f t="shared" ca="1" si="4"/>
        <v>L2T1</v>
      </c>
      <c r="N13" s="47"/>
      <c r="O13" s="47" t="str">
        <f t="shared" ca="1" si="10"/>
        <v>TE211(L2T1)D
703 --- MRI</v>
      </c>
      <c r="P13" s="13" t="s">
        <v>335</v>
      </c>
      <c r="R13" s="13" t="s">
        <v>100</v>
      </c>
    </row>
    <row r="14" spans="1:19">
      <c r="A14" s="30">
        <v>4</v>
      </c>
      <c r="B14" s="30" t="s">
        <v>0</v>
      </c>
      <c r="C14" s="30" t="str">
        <f t="shared" si="1"/>
        <v>08:30-10:00</v>
      </c>
      <c r="D14" s="30" t="s">
        <v>66</v>
      </c>
      <c r="E14" s="30">
        <f t="shared" si="11"/>
        <v>9</v>
      </c>
      <c r="F14" s="30">
        <f t="shared" ca="1" si="5"/>
        <v>704</v>
      </c>
      <c r="G14" s="30" t="str">
        <f t="shared" ca="1" si="6"/>
        <v>TE306(L3T2)A</v>
      </c>
      <c r="H14" s="30" t="str">
        <f t="shared" ca="1" si="7"/>
        <v>TM</v>
      </c>
      <c r="I14" s="30" t="str">
        <f t="shared" ca="1" si="2"/>
        <v>(L3T2)A</v>
      </c>
      <c r="J14" s="30" t="str">
        <f t="shared" ca="1" si="8"/>
        <v>Saturday08:30-10:00TM</v>
      </c>
      <c r="K14" s="30" t="str">
        <f t="shared" ca="1" si="9"/>
        <v>Saturday08:30-10:00(L3T2)A</v>
      </c>
      <c r="L14" s="39">
        <f t="shared" ca="1" si="3"/>
        <v>1</v>
      </c>
      <c r="M14" s="47" t="str">
        <f t="shared" ca="1" si="4"/>
        <v>L3T2</v>
      </c>
      <c r="N14" s="47"/>
      <c r="O14" s="47" t="str">
        <f t="shared" ca="1" si="10"/>
        <v>TE306(L3T2)A
704 --- TM</v>
      </c>
      <c r="P14" s="13" t="s">
        <v>247</v>
      </c>
      <c r="R14" s="13" t="s">
        <v>105</v>
      </c>
    </row>
    <row r="15" spans="1:19">
      <c r="A15" s="30">
        <v>5</v>
      </c>
      <c r="B15" s="30" t="s">
        <v>0</v>
      </c>
      <c r="C15" s="30" t="str">
        <f t="shared" si="1"/>
        <v>08:30-10:00</v>
      </c>
      <c r="D15" s="30" t="s">
        <v>66</v>
      </c>
      <c r="E15" s="30">
        <f t="shared" si="11"/>
        <v>10</v>
      </c>
      <c r="F15" s="30">
        <f t="shared" ca="1" si="5"/>
        <v>705</v>
      </c>
      <c r="G15" s="30">
        <f t="shared" ca="1" si="6"/>
        <v>0</v>
      </c>
      <c r="H15" s="30">
        <f t="shared" ca="1" si="7"/>
        <v>0</v>
      </c>
      <c r="I15" s="30">
        <f t="shared" ca="1" si="2"/>
        <v>0</v>
      </c>
      <c r="J15" s="30" t="str">
        <f t="shared" ca="1" si="8"/>
        <v>Saturday08:30-10:000</v>
      </c>
      <c r="K15" s="30" t="str">
        <f t="shared" ca="1" si="9"/>
        <v>Saturday08:30-10:000</v>
      </c>
      <c r="L15" s="39">
        <f t="shared" ca="1" si="3"/>
        <v>7</v>
      </c>
      <c r="M15" s="47" t="str">
        <f t="shared" ca="1" si="4"/>
        <v/>
      </c>
      <c r="N15" s="47"/>
      <c r="O15" s="47" t="str">
        <f t="shared" ca="1" si="10"/>
        <v>0
705 --- 0</v>
      </c>
      <c r="P15" s="13" t="s">
        <v>290</v>
      </c>
      <c r="R15" s="13" t="s">
        <v>114</v>
      </c>
    </row>
    <row r="16" spans="1:19">
      <c r="A16" s="30">
        <v>6</v>
      </c>
      <c r="B16" s="30" t="s">
        <v>0</v>
      </c>
      <c r="C16" s="30" t="str">
        <f t="shared" si="1"/>
        <v>08:30-10:00</v>
      </c>
      <c r="D16" s="30" t="s">
        <v>66</v>
      </c>
      <c r="E16" s="30">
        <f t="shared" si="11"/>
        <v>11</v>
      </c>
      <c r="F16" s="30">
        <f t="shared" ca="1" si="5"/>
        <v>706</v>
      </c>
      <c r="G16" s="30" t="str">
        <f t="shared" ca="1" si="6"/>
        <v>TE132(L1T3)A</v>
      </c>
      <c r="H16" s="30" t="str">
        <f t="shared" ca="1" si="7"/>
        <v>WAB</v>
      </c>
      <c r="I16" s="30" t="str">
        <f t="shared" ca="1" si="2"/>
        <v>(L1T3)A</v>
      </c>
      <c r="J16" s="30" t="str">
        <f t="shared" ca="1" si="8"/>
        <v>Saturday08:30-10:00WAB</v>
      </c>
      <c r="K16" s="30" t="str">
        <f t="shared" ca="1" si="9"/>
        <v>Saturday08:30-10:00(L1T3)A</v>
      </c>
      <c r="L16" s="39">
        <f t="shared" ca="1" si="3"/>
        <v>1</v>
      </c>
      <c r="M16" s="47" t="str">
        <f t="shared" ca="1" si="4"/>
        <v>L1T3</v>
      </c>
      <c r="N16" s="47"/>
      <c r="O16" s="47" t="str">
        <f t="shared" ca="1" si="10"/>
        <v>TE132(L1T3)A
706 --- WAB</v>
      </c>
      <c r="P16" s="13" t="s">
        <v>35</v>
      </c>
      <c r="R16" s="13" t="s">
        <v>113</v>
      </c>
    </row>
    <row r="17" spans="1:18">
      <c r="A17" s="30">
        <v>7</v>
      </c>
      <c r="B17" s="30" t="s">
        <v>0</v>
      </c>
      <c r="C17" s="30" t="str">
        <f t="shared" si="1"/>
        <v>08:30-10:00</v>
      </c>
      <c r="D17" s="30" t="s">
        <v>66</v>
      </c>
      <c r="E17" s="30">
        <f t="shared" si="11"/>
        <v>12</v>
      </c>
      <c r="F17" s="30">
        <f t="shared" ca="1" si="5"/>
        <v>707</v>
      </c>
      <c r="G17" s="30">
        <f t="shared" ca="1" si="6"/>
        <v>0</v>
      </c>
      <c r="H17" s="30">
        <f t="shared" ca="1" si="7"/>
        <v>0</v>
      </c>
      <c r="I17" s="30">
        <f t="shared" ca="1" si="2"/>
        <v>0</v>
      </c>
      <c r="J17" s="30" t="str">
        <f t="shared" ca="1" si="8"/>
        <v>Saturday08:30-10:000</v>
      </c>
      <c r="K17" s="30" t="str">
        <f t="shared" ca="1" si="9"/>
        <v>Saturday08:30-10:000</v>
      </c>
      <c r="L17" s="39">
        <f t="shared" ca="1" si="3"/>
        <v>7</v>
      </c>
      <c r="M17" s="47" t="str">
        <f t="shared" ca="1" si="4"/>
        <v/>
      </c>
      <c r="N17" s="47"/>
      <c r="O17" s="47" t="str">
        <f t="shared" ca="1" si="10"/>
        <v>0
707 --- 0</v>
      </c>
      <c r="P17" s="13" t="s">
        <v>400</v>
      </c>
      <c r="R17" s="13" t="s">
        <v>104</v>
      </c>
    </row>
    <row r="18" spans="1:18">
      <c r="A18" s="30">
        <v>8</v>
      </c>
      <c r="B18" s="30" t="s">
        <v>0</v>
      </c>
      <c r="C18" s="30" t="str">
        <f t="shared" si="1"/>
        <v>08:30-10:00</v>
      </c>
      <c r="D18" s="30" t="s">
        <v>66</v>
      </c>
      <c r="E18" s="30">
        <f t="shared" si="11"/>
        <v>13</v>
      </c>
      <c r="F18" s="30" t="str">
        <f t="shared" ca="1" si="5"/>
        <v>301P</v>
      </c>
      <c r="G18" s="30">
        <f t="shared" ca="1" si="6"/>
        <v>0</v>
      </c>
      <c r="H18" s="30">
        <f t="shared" ca="1" si="7"/>
        <v>0</v>
      </c>
      <c r="I18" s="30">
        <f t="shared" ca="1" si="2"/>
        <v>0</v>
      </c>
      <c r="J18" s="30" t="str">
        <f t="shared" ca="1" si="8"/>
        <v>Saturday08:30-10:000</v>
      </c>
      <c r="K18" s="30" t="str">
        <f t="shared" ca="1" si="9"/>
        <v>Saturday08:30-10:000</v>
      </c>
      <c r="L18" s="39">
        <f t="shared" ca="1" si="3"/>
        <v>7</v>
      </c>
      <c r="M18" s="47" t="str">
        <f t="shared" ca="1" si="4"/>
        <v/>
      </c>
      <c r="N18" s="47"/>
      <c r="O18" s="47" t="str">
        <f t="shared" ca="1" si="10"/>
        <v>0
301P --- 0</v>
      </c>
      <c r="P18" s="13" t="s">
        <v>342</v>
      </c>
      <c r="R18" s="13" t="s">
        <v>115</v>
      </c>
    </row>
    <row r="19" spans="1:18">
      <c r="A19" s="30">
        <v>9</v>
      </c>
      <c r="B19" s="30" t="s">
        <v>0</v>
      </c>
      <c r="C19" s="30" t="str">
        <f t="shared" si="1"/>
        <v>08:30-10:00</v>
      </c>
      <c r="D19" s="30" t="s">
        <v>66</v>
      </c>
      <c r="E19" s="30">
        <f t="shared" si="11"/>
        <v>14</v>
      </c>
      <c r="F19" s="30" t="str">
        <f t="shared" ca="1" si="5"/>
        <v>304P</v>
      </c>
      <c r="G19" s="30">
        <f t="shared" ca="1" si="6"/>
        <v>0</v>
      </c>
      <c r="H19" s="30">
        <f t="shared" ca="1" si="7"/>
        <v>0</v>
      </c>
      <c r="I19" s="30">
        <f t="shared" ca="1" si="2"/>
        <v>0</v>
      </c>
      <c r="J19" s="30" t="str">
        <f t="shared" ca="1" si="8"/>
        <v>Saturday08:30-10:000</v>
      </c>
      <c r="K19" s="30" t="str">
        <f t="shared" ca="1" si="9"/>
        <v>Saturday08:30-10:000</v>
      </c>
      <c r="L19" s="39">
        <f t="shared" ca="1" si="3"/>
        <v>7</v>
      </c>
      <c r="M19" s="47" t="str">
        <f t="shared" ca="1" si="4"/>
        <v/>
      </c>
      <c r="N19" s="47"/>
      <c r="O19" s="47" t="str">
        <f t="shared" ca="1" si="10"/>
        <v>0
304P --- 0</v>
      </c>
      <c r="P19" s="13" t="s">
        <v>18</v>
      </c>
      <c r="R19" s="13" t="s">
        <v>116</v>
      </c>
    </row>
    <row r="20" spans="1:18">
      <c r="A20" s="30">
        <v>10</v>
      </c>
      <c r="B20" s="30" t="s">
        <v>0</v>
      </c>
      <c r="C20" s="30" t="str">
        <f t="shared" si="1"/>
        <v>08:30-10:00</v>
      </c>
      <c r="D20" s="30" t="s">
        <v>66</v>
      </c>
      <c r="E20" s="30">
        <f t="shared" si="11"/>
        <v>15</v>
      </c>
      <c r="F20" s="30">
        <f t="shared" ca="1" si="5"/>
        <v>711</v>
      </c>
      <c r="G20" s="30">
        <f t="shared" ca="1" si="6"/>
        <v>0</v>
      </c>
      <c r="H20" s="30">
        <f t="shared" ca="1" si="7"/>
        <v>0</v>
      </c>
      <c r="I20" s="30">
        <f t="shared" ca="1" si="2"/>
        <v>0</v>
      </c>
      <c r="J20" s="30" t="str">
        <f t="shared" ca="1" si="8"/>
        <v>Saturday08:30-10:000</v>
      </c>
      <c r="K20" s="30" t="str">
        <f t="shared" ca="1" si="9"/>
        <v>Saturday08:30-10:000</v>
      </c>
      <c r="L20" s="39">
        <f t="shared" ca="1" si="3"/>
        <v>7</v>
      </c>
      <c r="M20" s="47" t="str">
        <f t="shared" ca="1" si="4"/>
        <v/>
      </c>
      <c r="N20" s="47"/>
      <c r="O20" s="47" t="str">
        <f t="shared" ca="1" si="10"/>
        <v>0
711 --- 0</v>
      </c>
      <c r="P20" s="13" t="s">
        <v>156</v>
      </c>
      <c r="R20" s="13" t="s">
        <v>121</v>
      </c>
    </row>
    <row r="21" spans="1:18">
      <c r="A21" s="30">
        <v>11</v>
      </c>
      <c r="B21" s="30" t="s">
        <v>0</v>
      </c>
      <c r="C21" s="30" t="str">
        <f t="shared" si="1"/>
        <v>08:30-10:00</v>
      </c>
      <c r="D21" s="30" t="s">
        <v>66</v>
      </c>
      <c r="E21" s="30">
        <f t="shared" si="11"/>
        <v>16</v>
      </c>
      <c r="F21" s="30">
        <f t="shared" ca="1" si="5"/>
        <v>712</v>
      </c>
      <c r="G21" s="30" t="str">
        <f t="shared" ca="1" si="6"/>
        <v>BUC403(L3T3)C</v>
      </c>
      <c r="H21" s="30" t="str">
        <f t="shared" ca="1" si="7"/>
        <v>SH1</v>
      </c>
      <c r="I21" s="30" t="str">
        <f t="shared" ca="1" si="2"/>
        <v>(L3T3)C</v>
      </c>
      <c r="J21" s="30" t="str">
        <f t="shared" ca="1" si="8"/>
        <v>Saturday08:30-10:00SH1</v>
      </c>
      <c r="K21" s="30" t="str">
        <f t="shared" ca="1" si="9"/>
        <v>Saturday08:30-10:00(L3T3)C</v>
      </c>
      <c r="L21" s="39">
        <f t="shared" ca="1" si="3"/>
        <v>1</v>
      </c>
      <c r="M21" s="47" t="str">
        <f t="shared" ca="1" si="4"/>
        <v>L3T3</v>
      </c>
      <c r="N21" s="47"/>
      <c r="O21" s="47" t="str">
        <f t="shared" ca="1" si="10"/>
        <v>BUC403(L3T3)C
712 --- SH1</v>
      </c>
      <c r="P21" s="13" t="s">
        <v>217</v>
      </c>
      <c r="R21" s="13" t="s">
        <v>122</v>
      </c>
    </row>
    <row r="22" spans="1:18">
      <c r="A22" s="30">
        <v>11</v>
      </c>
      <c r="B22" s="30" t="s">
        <v>0</v>
      </c>
      <c r="C22" s="30" t="str">
        <f t="shared" si="1"/>
        <v>08:30-10:00</v>
      </c>
      <c r="D22" s="30" t="s">
        <v>66</v>
      </c>
      <c r="E22" s="30">
        <f t="shared" si="11"/>
        <v>17</v>
      </c>
      <c r="F22" s="30">
        <f ca="1">INDIRECT(CONCATENATE("Sheet1!",CHAR(CODE(D22)),E22),1)</f>
        <v>506</v>
      </c>
      <c r="G22" s="30">
        <f ca="1">INDIRECT(CONCATENATE("Sheet1!",CHAR(CODE(D22)+1),E22),1)</f>
        <v>0</v>
      </c>
      <c r="H22" s="30">
        <f ca="1">INDIRECT(CONCATENATE("Sheet1!",CHAR(CODE(D22)+2),E22),1)</f>
        <v>0</v>
      </c>
      <c r="I22" s="30">
        <f t="shared" ca="1" si="2"/>
        <v>0</v>
      </c>
      <c r="J22" s="30" t="str">
        <f t="shared" ca="1" si="8"/>
        <v>Saturday08:30-10:000</v>
      </c>
      <c r="K22" s="30" t="str">
        <f t="shared" ca="1" si="9"/>
        <v>Saturday08:30-10:000</v>
      </c>
      <c r="L22" s="39">
        <f t="shared" ca="1" si="3"/>
        <v>7</v>
      </c>
      <c r="M22" s="47" t="str">
        <f t="shared" ca="1" si="4"/>
        <v/>
      </c>
      <c r="N22" s="47"/>
      <c r="O22" s="47" t="str">
        <f t="shared" ca="1" si="10"/>
        <v>0
506 --- 0</v>
      </c>
      <c r="P22" s="13" t="s">
        <v>118</v>
      </c>
      <c r="R22" s="13" t="s">
        <v>120</v>
      </c>
    </row>
    <row r="23" spans="1:18">
      <c r="A23" s="30">
        <v>13</v>
      </c>
      <c r="B23" s="30" t="s">
        <v>0</v>
      </c>
      <c r="C23" s="30" t="str">
        <f t="shared" si="1"/>
        <v>10:00-11:30</v>
      </c>
      <c r="D23" s="30" t="s">
        <v>67</v>
      </c>
      <c r="E23" s="30">
        <f>E11</f>
        <v>6</v>
      </c>
      <c r="F23" s="30">
        <f ca="1">INDIRECT(CONCATENATE("Sheet1!",CHAR(CODE(D23)),E23),1)</f>
        <v>701</v>
      </c>
      <c r="G23" s="30" t="str">
        <f ca="1">INDIRECT(CONCATENATE("Sheet1!",CHAR(CODE(D23)+1),E23),1)</f>
        <v>TE306(L3T2)B</v>
      </c>
      <c r="H23" s="30" t="str">
        <f t="shared" ca="1" si="7"/>
        <v>TM</v>
      </c>
      <c r="I23" s="30" t="str">
        <f t="shared" ca="1" si="2"/>
        <v>(L3T2)B</v>
      </c>
      <c r="J23" s="30" t="str">
        <f t="shared" ca="1" si="8"/>
        <v>Saturday10:00-11:30TM</v>
      </c>
      <c r="K23" s="30" t="str">
        <f t="shared" ca="1" si="9"/>
        <v>Saturday10:00-11:30(L3T2)B</v>
      </c>
      <c r="L23" s="39">
        <f t="shared" ca="1" si="3"/>
        <v>1</v>
      </c>
      <c r="M23" s="47" t="str">
        <f t="shared" ca="1" si="4"/>
        <v>L3T2</v>
      </c>
      <c r="N23" s="47"/>
      <c r="O23" s="47" t="str">
        <f t="shared" ca="1" si="10"/>
        <v>TE306(L3T2)B
701 --- TM</v>
      </c>
      <c r="P23" s="13" t="s">
        <v>355</v>
      </c>
      <c r="R23" s="13" t="s">
        <v>123</v>
      </c>
    </row>
    <row r="24" spans="1:18">
      <c r="A24" s="30">
        <v>14</v>
      </c>
      <c r="B24" s="30" t="s">
        <v>0</v>
      </c>
      <c r="C24" s="30" t="str">
        <f t="shared" si="1"/>
        <v>10:00-11:30</v>
      </c>
      <c r="D24" s="30" t="s">
        <v>67</v>
      </c>
      <c r="E24" s="30">
        <f>E23+1</f>
        <v>7</v>
      </c>
      <c r="F24" s="30">
        <f t="shared" ref="F24:F34" ca="1" si="12">INDIRECT(CONCATENATE("Sheet1!",CHAR(CODE(D24)),E24),1)</f>
        <v>702</v>
      </c>
      <c r="G24" s="30" t="str">
        <f t="shared" ref="G24:G34" ca="1" si="13">INDIRECT(CONCATENATE("Sheet1!",CHAR(CODE(D24)+1),E24),1)</f>
        <v>TE408(L4T2)B(Ap)</v>
      </c>
      <c r="H24" s="30" t="str">
        <f t="shared" ca="1" si="7"/>
        <v>AAM</v>
      </c>
      <c r="I24" s="30" t="str">
        <f t="shared" ca="1" si="2"/>
        <v>(L4T2)B(Ap)</v>
      </c>
      <c r="J24" s="30" t="str">
        <f t="shared" ca="1" si="8"/>
        <v>Saturday10:00-11:30AAM</v>
      </c>
      <c r="K24" s="30" t="str">
        <f t="shared" ca="1" si="9"/>
        <v>Saturday10:00-11:30(L4T2)B(Ap)</v>
      </c>
      <c r="L24" s="39">
        <f t="shared" ca="1" si="3"/>
        <v>1</v>
      </c>
      <c r="M24" s="47" t="str">
        <f t="shared" ca="1" si="4"/>
        <v>L4T2</v>
      </c>
      <c r="N24" s="47"/>
      <c r="O24" s="47" t="str">
        <f t="shared" ca="1" si="10"/>
        <v>TE408(L4T2)B(Ap)
702 --- AAM</v>
      </c>
      <c r="P24" s="13" t="s">
        <v>275</v>
      </c>
      <c r="R24" s="13" t="s">
        <v>119</v>
      </c>
    </row>
    <row r="25" spans="1:18">
      <c r="A25" s="30">
        <v>15</v>
      </c>
      <c r="B25" s="30" t="s">
        <v>0</v>
      </c>
      <c r="C25" s="30" t="str">
        <f t="shared" si="1"/>
        <v>10:00-11:30</v>
      </c>
      <c r="D25" s="30" t="s">
        <v>67</v>
      </c>
      <c r="E25" s="30">
        <f t="shared" ref="E25:E34" si="14">E24+1</f>
        <v>8</v>
      </c>
      <c r="F25" s="30">
        <f t="shared" ca="1" si="12"/>
        <v>703</v>
      </c>
      <c r="G25" s="30" t="str">
        <f t="shared" ca="1" si="13"/>
        <v>MAT133(L1T3)F</v>
      </c>
      <c r="H25" s="30" t="str">
        <f t="shared" ca="1" si="7"/>
        <v>BCD</v>
      </c>
      <c r="I25" s="30" t="str">
        <f t="shared" ca="1" si="2"/>
        <v>(L1T3)F</v>
      </c>
      <c r="J25" s="30" t="str">
        <f t="shared" ca="1" si="8"/>
        <v>Saturday10:00-11:30BCD</v>
      </c>
      <c r="K25" s="30" t="str">
        <f t="shared" ca="1" si="9"/>
        <v>Saturday10:00-11:30(L1T3)F</v>
      </c>
      <c r="L25" s="39">
        <f t="shared" ca="1" si="3"/>
        <v>1</v>
      </c>
      <c r="M25" s="47" t="str">
        <f t="shared" ca="1" si="4"/>
        <v>L1T3</v>
      </c>
      <c r="N25" s="47"/>
      <c r="O25" s="47" t="str">
        <f t="shared" ca="1" si="10"/>
        <v>MAT133(L1T3)F
703 --- BCD</v>
      </c>
      <c r="P25" s="13" t="s">
        <v>24</v>
      </c>
      <c r="R25" s="13" t="s">
        <v>129</v>
      </c>
    </row>
    <row r="26" spans="1:18">
      <c r="A26" s="30">
        <v>16</v>
      </c>
      <c r="B26" s="30" t="s">
        <v>0</v>
      </c>
      <c r="C26" s="30" t="str">
        <f t="shared" si="1"/>
        <v>10:00-11:30</v>
      </c>
      <c r="D26" s="30" t="s">
        <v>67</v>
      </c>
      <c r="E26" s="30">
        <f t="shared" si="14"/>
        <v>9</v>
      </c>
      <c r="F26" s="30">
        <f t="shared" ca="1" si="12"/>
        <v>704</v>
      </c>
      <c r="G26" s="30" t="str">
        <f t="shared" ca="1" si="13"/>
        <v>TE210(L2T3)A</v>
      </c>
      <c r="H26" s="30" t="str">
        <f t="shared" ca="1" si="7"/>
        <v>SH</v>
      </c>
      <c r="I26" s="30" t="str">
        <f t="shared" ca="1" si="2"/>
        <v>(L2T3)A</v>
      </c>
      <c r="J26" s="30" t="str">
        <f t="shared" ca="1" si="8"/>
        <v>Saturday10:00-11:30SH</v>
      </c>
      <c r="K26" s="30" t="str">
        <f t="shared" ca="1" si="9"/>
        <v>Saturday10:00-11:30(L2T3)A</v>
      </c>
      <c r="L26" s="39">
        <f t="shared" ca="1" si="3"/>
        <v>1</v>
      </c>
      <c r="M26" s="47" t="str">
        <f t="shared" ca="1" si="4"/>
        <v>L2T3</v>
      </c>
      <c r="N26" s="47"/>
      <c r="O26" s="47" t="str">
        <f t="shared" ca="1" si="10"/>
        <v>TE210(L2T3)A
704 --- SH</v>
      </c>
      <c r="P26" s="13" t="s">
        <v>30</v>
      </c>
      <c r="R26" s="13" t="s">
        <v>130</v>
      </c>
    </row>
    <row r="27" spans="1:18">
      <c r="A27" s="30">
        <v>17</v>
      </c>
      <c r="B27" s="30" t="s">
        <v>0</v>
      </c>
      <c r="C27" s="30" t="str">
        <f t="shared" si="1"/>
        <v>10:00-11:30</v>
      </c>
      <c r="D27" s="30" t="s">
        <v>67</v>
      </c>
      <c r="E27" s="30">
        <f t="shared" si="14"/>
        <v>10</v>
      </c>
      <c r="F27" s="30">
        <f t="shared" ca="1" si="12"/>
        <v>705</v>
      </c>
      <c r="G27" s="30" t="str">
        <f t="shared" ca="1" si="13"/>
        <v>TE133(L1T3)A</v>
      </c>
      <c r="H27" s="30" t="str">
        <f t="shared" ca="1" si="7"/>
        <v>MMI</v>
      </c>
      <c r="I27" s="30" t="str">
        <f t="shared" ca="1" si="2"/>
        <v>(L1T3)A</v>
      </c>
      <c r="J27" s="30" t="str">
        <f t="shared" ca="1" si="8"/>
        <v>Saturday10:00-11:30MMI</v>
      </c>
      <c r="K27" s="30" t="str">
        <f t="shared" ca="1" si="9"/>
        <v>Saturday10:00-11:30(L1T3)A</v>
      </c>
      <c r="L27" s="39">
        <f t="shared" ca="1" si="3"/>
        <v>1</v>
      </c>
      <c r="M27" s="47" t="str">
        <f t="shared" ca="1" si="4"/>
        <v>L1T3</v>
      </c>
      <c r="N27" s="47"/>
      <c r="O27" s="47" t="str">
        <f t="shared" ca="1" si="10"/>
        <v>TE133(L1T3)A
705 --- MMI</v>
      </c>
      <c r="P27" s="13" t="s">
        <v>364</v>
      </c>
      <c r="R27" s="13" t="s">
        <v>131</v>
      </c>
    </row>
    <row r="28" spans="1:18">
      <c r="A28" s="30">
        <v>18</v>
      </c>
      <c r="B28" s="30" t="s">
        <v>0</v>
      </c>
      <c r="C28" s="30" t="str">
        <f t="shared" si="1"/>
        <v>10:00-11:30</v>
      </c>
      <c r="D28" s="30" t="s">
        <v>67</v>
      </c>
      <c r="E28" s="30">
        <f t="shared" si="14"/>
        <v>11</v>
      </c>
      <c r="F28" s="30">
        <f t="shared" ca="1" si="12"/>
        <v>706</v>
      </c>
      <c r="G28" s="30" t="str">
        <f t="shared" ca="1" si="13"/>
        <v>PHY111(L1T1)A</v>
      </c>
      <c r="H28" s="30" t="str">
        <f t="shared" ca="1" si="7"/>
        <v>AKA</v>
      </c>
      <c r="I28" s="30" t="str">
        <f t="shared" ca="1" si="2"/>
        <v>(L1T1)A</v>
      </c>
      <c r="J28" s="30" t="str">
        <f t="shared" ca="1" si="8"/>
        <v>Saturday10:00-11:30AKA</v>
      </c>
      <c r="K28" s="30" t="str">
        <f t="shared" ca="1" si="9"/>
        <v>Saturday10:00-11:30(L1T1)A</v>
      </c>
      <c r="L28" s="39">
        <f t="shared" ca="1" si="3"/>
        <v>1</v>
      </c>
      <c r="M28" s="47" t="str">
        <f t="shared" ca="1" si="4"/>
        <v>L1T1</v>
      </c>
      <c r="N28" s="47"/>
      <c r="O28" s="47" t="str">
        <f t="shared" ca="1" si="10"/>
        <v>PHY111(L1T1)A
706 --- AKA</v>
      </c>
      <c r="P28" s="13" t="s">
        <v>316</v>
      </c>
      <c r="R28" s="13" t="s">
        <v>143</v>
      </c>
    </row>
    <row r="29" spans="1:18">
      <c r="A29" s="30">
        <v>19</v>
      </c>
      <c r="B29" s="30" t="s">
        <v>0</v>
      </c>
      <c r="C29" s="30" t="str">
        <f t="shared" si="1"/>
        <v>10:00-11:30</v>
      </c>
      <c r="D29" s="30" t="s">
        <v>67</v>
      </c>
      <c r="E29" s="30">
        <f t="shared" si="14"/>
        <v>12</v>
      </c>
      <c r="F29" s="30">
        <f t="shared" ca="1" si="12"/>
        <v>707</v>
      </c>
      <c r="G29" s="30" t="str">
        <f t="shared" ca="1" si="13"/>
        <v>A&amp;M209(L2T3)C</v>
      </c>
      <c r="H29" s="30" t="str">
        <f t="shared" ca="1" si="7"/>
        <v>MAN</v>
      </c>
      <c r="I29" s="30" t="str">
        <f t="shared" ca="1" si="2"/>
        <v>(L2T3)C</v>
      </c>
      <c r="J29" s="30" t="str">
        <f t="shared" ca="1" si="8"/>
        <v>Saturday10:00-11:30MAN</v>
      </c>
      <c r="K29" s="30" t="str">
        <f t="shared" ca="1" si="9"/>
        <v>Saturday10:00-11:30(L2T3)C</v>
      </c>
      <c r="L29" s="39">
        <f t="shared" ca="1" si="3"/>
        <v>1</v>
      </c>
      <c r="M29" s="47" t="str">
        <f t="shared" ca="1" si="4"/>
        <v>L2T3</v>
      </c>
      <c r="N29" s="47"/>
      <c r="O29" s="47" t="str">
        <f t="shared" ca="1" si="10"/>
        <v>A&amp;M209(L2T3)C
707 --- MAN</v>
      </c>
      <c r="P29" s="13" t="s">
        <v>124</v>
      </c>
      <c r="R29" s="13" t="s">
        <v>142</v>
      </c>
    </row>
    <row r="30" spans="1:18">
      <c r="A30" s="30">
        <v>20</v>
      </c>
      <c r="B30" s="30" t="s">
        <v>0</v>
      </c>
      <c r="C30" s="30" t="str">
        <f t="shared" si="1"/>
        <v>10:00-11:30</v>
      </c>
      <c r="D30" s="30" t="s">
        <v>67</v>
      </c>
      <c r="E30" s="30">
        <f t="shared" si="14"/>
        <v>13</v>
      </c>
      <c r="F30" s="30" t="str">
        <f t="shared" ca="1" si="12"/>
        <v>301P</v>
      </c>
      <c r="G30" s="30">
        <f t="shared" ca="1" si="13"/>
        <v>0</v>
      </c>
      <c r="H30" s="30">
        <f t="shared" ca="1" si="7"/>
        <v>0</v>
      </c>
      <c r="I30" s="30">
        <f t="shared" ca="1" si="2"/>
        <v>0</v>
      </c>
      <c r="J30" s="30" t="str">
        <f t="shared" ca="1" si="8"/>
        <v>Saturday10:00-11:300</v>
      </c>
      <c r="K30" s="30" t="str">
        <f t="shared" ca="1" si="9"/>
        <v>Saturday10:00-11:300</v>
      </c>
      <c r="L30" s="39">
        <f t="shared" ca="1" si="3"/>
        <v>3</v>
      </c>
      <c r="M30" s="47" t="str">
        <f t="shared" ca="1" si="4"/>
        <v/>
      </c>
      <c r="N30" s="47"/>
      <c r="O30" s="47" t="str">
        <f t="shared" ca="1" si="10"/>
        <v>0
301P --- 0</v>
      </c>
      <c r="P30" s="13" t="s">
        <v>224</v>
      </c>
      <c r="R30" s="13" t="s">
        <v>148</v>
      </c>
    </row>
    <row r="31" spans="1:18">
      <c r="A31" s="30">
        <v>21</v>
      </c>
      <c r="B31" s="30" t="s">
        <v>0</v>
      </c>
      <c r="C31" s="30" t="str">
        <f t="shared" si="1"/>
        <v>10:00-11:30</v>
      </c>
      <c r="D31" s="30" t="s">
        <v>67</v>
      </c>
      <c r="E31" s="30">
        <f t="shared" si="14"/>
        <v>14</v>
      </c>
      <c r="F31" s="30" t="str">
        <f t="shared" ca="1" si="12"/>
        <v>304P</v>
      </c>
      <c r="G31" s="30" t="str">
        <f t="shared" ca="1" si="13"/>
        <v>MAT111(L1T1)B</v>
      </c>
      <c r="H31" s="30" t="str">
        <f t="shared" ca="1" si="7"/>
        <v>SF1</v>
      </c>
      <c r="I31" s="30" t="str">
        <f t="shared" ca="1" si="2"/>
        <v>(L1T1)B</v>
      </c>
      <c r="J31" s="30" t="str">
        <f t="shared" ca="1" si="8"/>
        <v>Saturday10:00-11:30SF1</v>
      </c>
      <c r="K31" s="30" t="str">
        <f t="shared" ca="1" si="9"/>
        <v>Saturday10:00-11:30(L1T1)B</v>
      </c>
      <c r="L31" s="39">
        <f t="shared" ca="1" si="3"/>
        <v>1</v>
      </c>
      <c r="M31" s="47" t="str">
        <f t="shared" ca="1" si="4"/>
        <v>L1T1</v>
      </c>
      <c r="N31" s="47"/>
      <c r="O31" s="47" t="str">
        <f t="shared" ca="1" si="10"/>
        <v>MAT111(L1T1)B
304P --- SF1</v>
      </c>
      <c r="P31" s="13" t="s">
        <v>28</v>
      </c>
      <c r="R31" s="13" t="s">
        <v>117</v>
      </c>
    </row>
    <row r="32" spans="1:18">
      <c r="A32" s="30">
        <v>22</v>
      </c>
      <c r="B32" s="30" t="s">
        <v>0</v>
      </c>
      <c r="C32" s="30" t="str">
        <f t="shared" si="1"/>
        <v>10:00-11:30</v>
      </c>
      <c r="D32" s="30" t="s">
        <v>67</v>
      </c>
      <c r="E32" s="30">
        <f t="shared" si="14"/>
        <v>15</v>
      </c>
      <c r="F32" s="30">
        <f t="shared" ca="1" si="12"/>
        <v>711</v>
      </c>
      <c r="G32" s="30">
        <f t="shared" ca="1" si="13"/>
        <v>0</v>
      </c>
      <c r="H32" s="30">
        <f t="shared" ca="1" si="7"/>
        <v>0</v>
      </c>
      <c r="I32" s="30">
        <f t="shared" ca="1" si="2"/>
        <v>0</v>
      </c>
      <c r="J32" s="30" t="str">
        <f t="shared" ca="1" si="8"/>
        <v>Saturday10:00-11:300</v>
      </c>
      <c r="K32" s="30" t="str">
        <f t="shared" ca="1" si="9"/>
        <v>Saturday10:00-11:300</v>
      </c>
      <c r="L32" s="39">
        <f t="shared" ca="1" si="3"/>
        <v>3</v>
      </c>
      <c r="M32" s="47" t="str">
        <f t="shared" ca="1" si="4"/>
        <v/>
      </c>
      <c r="N32" s="47"/>
      <c r="O32" s="47" t="str">
        <f t="shared" ca="1" si="10"/>
        <v>0
711 --- 0</v>
      </c>
      <c r="P32" s="13" t="s">
        <v>221</v>
      </c>
      <c r="R32" s="13" t="s">
        <v>157</v>
      </c>
    </row>
    <row r="33" spans="1:18">
      <c r="A33" s="30">
        <v>23</v>
      </c>
      <c r="B33" s="30" t="s">
        <v>0</v>
      </c>
      <c r="C33" s="30" t="str">
        <f t="shared" si="1"/>
        <v>10:00-11:30</v>
      </c>
      <c r="D33" s="30" t="s">
        <v>67</v>
      </c>
      <c r="E33" s="30">
        <f t="shared" si="14"/>
        <v>16</v>
      </c>
      <c r="F33" s="30">
        <f t="shared" ca="1" si="12"/>
        <v>712</v>
      </c>
      <c r="G33" s="30" t="str">
        <f t="shared" ca="1" si="13"/>
        <v>BUC403(L3T3)D</v>
      </c>
      <c r="H33" s="30" t="str">
        <f t="shared" ca="1" si="7"/>
        <v>SH1</v>
      </c>
      <c r="I33" s="30" t="str">
        <f t="shared" ca="1" si="2"/>
        <v>(L3T3)D</v>
      </c>
      <c r="J33" s="30" t="str">
        <f t="shared" ca="1" si="8"/>
        <v>Saturday10:00-11:30SH1</v>
      </c>
      <c r="K33" s="30" t="str">
        <f t="shared" ca="1" si="9"/>
        <v>Saturday10:00-11:30(L3T3)D</v>
      </c>
      <c r="L33" s="39">
        <f t="shared" ca="1" si="3"/>
        <v>1</v>
      </c>
      <c r="M33" s="47" t="str">
        <f t="shared" ca="1" si="4"/>
        <v>L3T3</v>
      </c>
      <c r="N33" s="47"/>
      <c r="O33" s="47" t="str">
        <f t="shared" ca="1" si="10"/>
        <v>BUC403(L3T3)D
712 --- SH1</v>
      </c>
      <c r="P33" s="13" t="s">
        <v>215</v>
      </c>
      <c r="R33" s="13" t="s">
        <v>164</v>
      </c>
    </row>
    <row r="34" spans="1:18">
      <c r="A34" s="30">
        <v>24</v>
      </c>
      <c r="B34" s="30" t="s">
        <v>0</v>
      </c>
      <c r="C34" s="30" t="str">
        <f t="shared" si="1"/>
        <v>10:00-11:30</v>
      </c>
      <c r="D34" s="30" t="s">
        <v>67</v>
      </c>
      <c r="E34" s="30">
        <f t="shared" si="14"/>
        <v>17</v>
      </c>
      <c r="F34" s="30">
        <f t="shared" ca="1" si="12"/>
        <v>506</v>
      </c>
      <c r="G34" s="30">
        <f t="shared" ca="1" si="13"/>
        <v>0</v>
      </c>
      <c r="H34" s="30">
        <f t="shared" ca="1" si="7"/>
        <v>0</v>
      </c>
      <c r="I34" s="30">
        <f t="shared" ca="1" si="2"/>
        <v>0</v>
      </c>
      <c r="J34" s="30" t="str">
        <f t="shared" ca="1" si="8"/>
        <v>Saturday10:00-11:300</v>
      </c>
      <c r="K34" s="30" t="str">
        <f t="shared" ca="1" si="9"/>
        <v>Saturday10:00-11:300</v>
      </c>
      <c r="L34" s="39">
        <f t="shared" ca="1" si="3"/>
        <v>3</v>
      </c>
      <c r="M34" s="47" t="str">
        <f t="shared" ca="1" si="4"/>
        <v/>
      </c>
      <c r="N34" s="47"/>
      <c r="O34" s="47" t="str">
        <f t="shared" ca="1" si="10"/>
        <v>0
506 --- 0</v>
      </c>
      <c r="P34" s="13" t="s">
        <v>203</v>
      </c>
      <c r="R34" s="13" t="s">
        <v>166</v>
      </c>
    </row>
    <row r="35" spans="1:18">
      <c r="A35" s="30">
        <v>25</v>
      </c>
      <c r="B35" s="30" t="s">
        <v>0</v>
      </c>
      <c r="C35" s="30" t="str">
        <f t="shared" si="1"/>
        <v>11:30-01:00</v>
      </c>
      <c r="D35" s="30" t="s">
        <v>68</v>
      </c>
      <c r="E35" s="30">
        <f>E23</f>
        <v>6</v>
      </c>
      <c r="F35" s="30">
        <f ca="1">INDIRECT(CONCATENATE("Sheet1!",CHAR(CODE(D35)),E35),1)</f>
        <v>701</v>
      </c>
      <c r="G35" s="30" t="str">
        <f ca="1">INDIRECT(CONCATENATE("Sheet1!",CHAR(CODE(D35)+1),E35),1)</f>
        <v>TE132(L1T3)F</v>
      </c>
      <c r="H35" s="30" t="str">
        <f t="shared" ca="1" si="7"/>
        <v>TM</v>
      </c>
      <c r="I35" s="30" t="str">
        <f t="shared" ca="1" si="2"/>
        <v>(L1T3)F</v>
      </c>
      <c r="J35" s="30" t="str">
        <f t="shared" ca="1" si="8"/>
        <v>Saturday11:30-01:00TM</v>
      </c>
      <c r="K35" s="30" t="str">
        <f t="shared" ca="1" si="9"/>
        <v>Saturday11:30-01:00(L1T3)F</v>
      </c>
      <c r="L35" s="39">
        <f t="shared" ca="1" si="3"/>
        <v>1</v>
      </c>
      <c r="M35" s="47" t="str">
        <f t="shared" ca="1" si="4"/>
        <v>L1T3</v>
      </c>
      <c r="N35" s="47"/>
      <c r="O35" s="47" t="str">
        <f t="shared" ca="1" si="10"/>
        <v>TE132(L1T3)F
701 --- TM</v>
      </c>
      <c r="P35" s="13" t="s">
        <v>153</v>
      </c>
      <c r="R35" s="13" t="s">
        <v>167</v>
      </c>
    </row>
    <row r="36" spans="1:18">
      <c r="A36" s="30">
        <v>26</v>
      </c>
      <c r="B36" s="30" t="s">
        <v>0</v>
      </c>
      <c r="C36" s="30" t="str">
        <f t="shared" si="1"/>
        <v>11:30-01:00</v>
      </c>
      <c r="D36" s="30" t="s">
        <v>68</v>
      </c>
      <c r="E36" s="30">
        <f t="shared" ref="E36:E82" si="15">E35+1</f>
        <v>7</v>
      </c>
      <c r="F36" s="30">
        <f t="shared" ref="F36:F46" ca="1" si="16">INDIRECT(CONCATENATE("Sheet1!",CHAR(CODE(D36)),E36),1)</f>
        <v>702</v>
      </c>
      <c r="G36" s="30" t="str">
        <f t="shared" ref="G36:G46" ca="1" si="17">INDIRECT(CONCATENATE("Sheet1!",CHAR(CODE(D36)+1),E36),1)</f>
        <v>A&amp;M209(L2T3)A</v>
      </c>
      <c r="H36" s="30" t="str">
        <f t="shared" ca="1" si="7"/>
        <v>SKD</v>
      </c>
      <c r="I36" s="30" t="str">
        <f t="shared" ca="1" si="2"/>
        <v>(L2T3)A</v>
      </c>
      <c r="J36" s="30" t="str">
        <f t="shared" ca="1" si="8"/>
        <v>Saturday11:30-01:00SKD</v>
      </c>
      <c r="K36" s="30" t="str">
        <f t="shared" ca="1" si="9"/>
        <v>Saturday11:30-01:00(L2T3)A</v>
      </c>
      <c r="L36" s="39">
        <f t="shared" ca="1" si="3"/>
        <v>1</v>
      </c>
      <c r="M36" s="47" t="str">
        <f t="shared" ca="1" si="4"/>
        <v>L2T3</v>
      </c>
      <c r="N36" s="47"/>
      <c r="O36" s="47" t="str">
        <f t="shared" ca="1" si="10"/>
        <v>A&amp;M209(L2T3)A
702 --- SKD</v>
      </c>
      <c r="P36" s="13" t="s">
        <v>397</v>
      </c>
      <c r="R36" s="13" t="s">
        <v>168</v>
      </c>
    </row>
    <row r="37" spans="1:18">
      <c r="A37" s="30">
        <v>27</v>
      </c>
      <c r="B37" s="30" t="s">
        <v>0</v>
      </c>
      <c r="C37" s="30" t="str">
        <f t="shared" si="1"/>
        <v>11:30-01:00</v>
      </c>
      <c r="D37" s="30" t="s">
        <v>68</v>
      </c>
      <c r="E37" s="30">
        <f t="shared" si="15"/>
        <v>8</v>
      </c>
      <c r="F37" s="30">
        <f t="shared" ca="1" si="16"/>
        <v>703</v>
      </c>
      <c r="G37" s="30" t="str">
        <f t="shared" ca="1" si="17"/>
        <v>TE309(L3T2)A</v>
      </c>
      <c r="H37" s="30" t="str">
        <f t="shared" ca="1" si="7"/>
        <v>MSB</v>
      </c>
      <c r="I37" s="30" t="str">
        <f t="shared" ca="1" si="2"/>
        <v>(L3T2)A</v>
      </c>
      <c r="J37" s="30" t="str">
        <f t="shared" ca="1" si="8"/>
        <v>Saturday11:30-01:00MSB</v>
      </c>
      <c r="K37" s="30" t="str">
        <f t="shared" ca="1" si="9"/>
        <v>Saturday11:30-01:00(L3T2)A</v>
      </c>
      <c r="L37" s="39">
        <f t="shared" ca="1" si="3"/>
        <v>1</v>
      </c>
      <c r="M37" s="47" t="str">
        <f t="shared" ca="1" si="4"/>
        <v>L3T2</v>
      </c>
      <c r="N37" s="47"/>
      <c r="O37" s="47" t="str">
        <f t="shared" ca="1" si="10"/>
        <v>TE309(L3T2)A
703 --- MSB</v>
      </c>
      <c r="P37" s="13" t="s">
        <v>27</v>
      </c>
      <c r="R37" s="13" t="s">
        <v>169</v>
      </c>
    </row>
    <row r="38" spans="1:18">
      <c r="A38" s="30">
        <v>28</v>
      </c>
      <c r="B38" s="30" t="s">
        <v>0</v>
      </c>
      <c r="C38" s="30" t="str">
        <f t="shared" si="1"/>
        <v>11:30-01:00</v>
      </c>
      <c r="D38" s="30" t="s">
        <v>68</v>
      </c>
      <c r="E38" s="30">
        <f t="shared" si="15"/>
        <v>9</v>
      </c>
      <c r="F38" s="30">
        <f t="shared" ca="1" si="16"/>
        <v>704</v>
      </c>
      <c r="G38" s="30" t="str">
        <f t="shared" ca="1" si="17"/>
        <v>TE401(L4T1)B(Ap)</v>
      </c>
      <c r="H38" s="30" t="str">
        <f t="shared" ca="1" si="7"/>
        <v>MMR</v>
      </c>
      <c r="I38" s="30" t="str">
        <f t="shared" ca="1" si="2"/>
        <v>(L4T1)B(Ap)</v>
      </c>
      <c r="J38" s="30" t="str">
        <f t="shared" ca="1" si="8"/>
        <v>Saturday11:30-01:00MMR</v>
      </c>
      <c r="K38" s="30" t="str">
        <f t="shared" ca="1" si="9"/>
        <v>Saturday11:30-01:00(L4T1)B(Ap)</v>
      </c>
      <c r="L38" s="39">
        <f t="shared" ca="1" si="3"/>
        <v>1</v>
      </c>
      <c r="M38" s="47" t="str">
        <f t="shared" ca="1" si="4"/>
        <v>L4T1</v>
      </c>
      <c r="N38" s="47"/>
      <c r="O38" s="47" t="str">
        <f t="shared" ca="1" si="10"/>
        <v>TE401(L4T1)B(Ap)
704 --- MMR</v>
      </c>
      <c r="P38" s="13" t="s">
        <v>304</v>
      </c>
      <c r="R38" s="13" t="s">
        <v>171</v>
      </c>
    </row>
    <row r="39" spans="1:18">
      <c r="A39" s="30">
        <v>29</v>
      </c>
      <c r="B39" s="30" t="s">
        <v>0</v>
      </c>
      <c r="C39" s="30" t="str">
        <f t="shared" si="1"/>
        <v>11:30-01:00</v>
      </c>
      <c r="D39" s="30" t="s">
        <v>68</v>
      </c>
      <c r="E39" s="30">
        <f t="shared" si="15"/>
        <v>10</v>
      </c>
      <c r="F39" s="30">
        <f t="shared" ca="1" si="16"/>
        <v>705</v>
      </c>
      <c r="G39" s="30" t="str">
        <f t="shared" ca="1" si="17"/>
        <v>TE133(L1T3)B</v>
      </c>
      <c r="H39" s="30" t="str">
        <f t="shared" ca="1" si="7"/>
        <v>MMI</v>
      </c>
      <c r="I39" s="30" t="str">
        <f t="shared" ca="1" si="2"/>
        <v>(L1T3)B</v>
      </c>
      <c r="J39" s="30" t="str">
        <f t="shared" ca="1" si="8"/>
        <v>Saturday11:30-01:00MMI</v>
      </c>
      <c r="K39" s="30" t="str">
        <f t="shared" ca="1" si="9"/>
        <v>Saturday11:30-01:00(L1T3)B</v>
      </c>
      <c r="L39" s="39">
        <f t="shared" ca="1" si="3"/>
        <v>1</v>
      </c>
      <c r="M39" s="47" t="str">
        <f t="shared" ca="1" si="4"/>
        <v>L1T3</v>
      </c>
      <c r="N39" s="47"/>
      <c r="O39" s="47" t="str">
        <f t="shared" ca="1" si="10"/>
        <v>TE133(L1T3)B
705 --- MMI</v>
      </c>
      <c r="P39" s="13" t="s">
        <v>155</v>
      </c>
      <c r="R39" s="13" t="s">
        <v>200</v>
      </c>
    </row>
    <row r="40" spans="1:18">
      <c r="A40" s="30">
        <v>30</v>
      </c>
      <c r="B40" s="30" t="s">
        <v>0</v>
      </c>
      <c r="C40" s="30" t="str">
        <f t="shared" si="1"/>
        <v>11:30-01:00</v>
      </c>
      <c r="D40" s="30" t="s">
        <v>68</v>
      </c>
      <c r="E40" s="30">
        <f t="shared" si="15"/>
        <v>11</v>
      </c>
      <c r="F40" s="30">
        <f t="shared" ca="1" si="16"/>
        <v>706</v>
      </c>
      <c r="G40" s="30" t="str">
        <f t="shared" ca="1" si="17"/>
        <v>TE132(L1T3)C</v>
      </c>
      <c r="H40" s="30" t="str">
        <f t="shared" ca="1" si="7"/>
        <v>WAB</v>
      </c>
      <c r="I40" s="30" t="str">
        <f t="shared" ca="1" si="2"/>
        <v>(L1T3)C</v>
      </c>
      <c r="J40" s="30" t="str">
        <f t="shared" ca="1" si="8"/>
        <v>Saturday11:30-01:00WAB</v>
      </c>
      <c r="K40" s="30" t="str">
        <f t="shared" ca="1" si="9"/>
        <v>Saturday11:30-01:00(L1T3)C</v>
      </c>
      <c r="L40" s="39">
        <f t="shared" ca="1" si="3"/>
        <v>1</v>
      </c>
      <c r="M40" s="47" t="str">
        <f t="shared" ca="1" si="4"/>
        <v>L1T3</v>
      </c>
      <c r="N40" s="47"/>
      <c r="O40" s="47" t="str">
        <f t="shared" ca="1" si="10"/>
        <v>TE132(L1T3)C
706 --- WAB</v>
      </c>
      <c r="P40" s="13" t="s">
        <v>307</v>
      </c>
      <c r="R40" s="13" t="s">
        <v>242</v>
      </c>
    </row>
    <row r="41" spans="1:18">
      <c r="A41" s="30">
        <v>31</v>
      </c>
      <c r="B41" s="30" t="s">
        <v>0</v>
      </c>
      <c r="C41" s="30" t="str">
        <f t="shared" si="1"/>
        <v>11:30-01:00</v>
      </c>
      <c r="D41" s="30" t="s">
        <v>68</v>
      </c>
      <c r="E41" s="30">
        <f t="shared" si="15"/>
        <v>12</v>
      </c>
      <c r="F41" s="30">
        <f t="shared" ca="1" si="16"/>
        <v>707</v>
      </c>
      <c r="G41" s="30" t="str">
        <f t="shared" ca="1" si="17"/>
        <v>PHY111(L1T1)B</v>
      </c>
      <c r="H41" s="30" t="str">
        <f t="shared" ca="1" si="7"/>
        <v>AKA</v>
      </c>
      <c r="I41" s="30" t="str">
        <f t="shared" ca="1" si="2"/>
        <v>(L1T1)B</v>
      </c>
      <c r="J41" s="30" t="str">
        <f t="shared" ca="1" si="8"/>
        <v>Saturday11:30-01:00AKA</v>
      </c>
      <c r="K41" s="30" t="str">
        <f t="shared" ca="1" si="9"/>
        <v>Saturday11:30-01:00(L1T1)B</v>
      </c>
      <c r="L41" s="39">
        <f t="shared" ca="1" si="3"/>
        <v>1</v>
      </c>
      <c r="M41" s="47" t="str">
        <f t="shared" ca="1" si="4"/>
        <v>L1T1</v>
      </c>
      <c r="N41" s="47"/>
      <c r="O41" s="47" t="str">
        <f t="shared" ca="1" si="10"/>
        <v>PHY111(L1T1)B
707 --- AKA</v>
      </c>
      <c r="P41" s="13" t="s">
        <v>278</v>
      </c>
      <c r="R41" s="13" t="s">
        <v>243</v>
      </c>
    </row>
    <row r="42" spans="1:18">
      <c r="A42" s="30">
        <v>32</v>
      </c>
      <c r="B42" s="30" t="s">
        <v>0</v>
      </c>
      <c r="C42" s="30" t="str">
        <f t="shared" si="1"/>
        <v>11:30-01:00</v>
      </c>
      <c r="D42" s="30" t="s">
        <v>68</v>
      </c>
      <c r="E42" s="30">
        <f t="shared" si="15"/>
        <v>13</v>
      </c>
      <c r="F42" s="30" t="str">
        <f t="shared" ca="1" si="16"/>
        <v>301P</v>
      </c>
      <c r="G42" s="30" t="str">
        <f t="shared" ca="1" si="17"/>
        <v>STA131(L1T3)E</v>
      </c>
      <c r="H42" s="30" t="str">
        <f t="shared" ca="1" si="7"/>
        <v>SRD</v>
      </c>
      <c r="I42" s="30" t="str">
        <f t="shared" ca="1" si="2"/>
        <v>(L1T3)E</v>
      </c>
      <c r="J42" s="30" t="str">
        <f t="shared" ca="1" si="8"/>
        <v>Saturday11:30-01:00SRD</v>
      </c>
      <c r="K42" s="30" t="str">
        <f t="shared" ca="1" si="9"/>
        <v>Saturday11:30-01:00(L1T3)E</v>
      </c>
      <c r="L42" s="39">
        <f t="shared" ca="1" si="3"/>
        <v>1</v>
      </c>
      <c r="M42" s="47" t="str">
        <f t="shared" ca="1" si="4"/>
        <v>L1T3</v>
      </c>
      <c r="N42" s="47"/>
      <c r="O42" s="47" t="str">
        <f t="shared" ca="1" si="10"/>
        <v>STA131(L1T3)E
301P --- SRD</v>
      </c>
      <c r="P42" s="13" t="s">
        <v>296</v>
      </c>
      <c r="R42" s="13" t="s">
        <v>430</v>
      </c>
    </row>
    <row r="43" spans="1:18">
      <c r="A43" s="30">
        <v>33</v>
      </c>
      <c r="B43" s="30" t="s">
        <v>0</v>
      </c>
      <c r="C43" s="30" t="str">
        <f t="shared" si="1"/>
        <v>11:30-01:00</v>
      </c>
      <c r="D43" s="30" t="s">
        <v>68</v>
      </c>
      <c r="E43" s="30">
        <f t="shared" si="15"/>
        <v>14</v>
      </c>
      <c r="F43" s="30" t="str">
        <f t="shared" ca="1" si="16"/>
        <v>304P</v>
      </c>
      <c r="G43" s="30" t="str">
        <f t="shared" ca="1" si="17"/>
        <v>ENG111(L1T1)D</v>
      </c>
      <c r="H43" s="30" t="str">
        <f t="shared" ca="1" si="7"/>
        <v>SKB</v>
      </c>
      <c r="I43" s="30" t="str">
        <f t="shared" ca="1" si="2"/>
        <v>(L1T1)D</v>
      </c>
      <c r="J43" s="30" t="str">
        <f t="shared" ca="1" si="8"/>
        <v>Saturday11:30-01:00SKB</v>
      </c>
      <c r="K43" s="30" t="str">
        <f t="shared" ca="1" si="9"/>
        <v>Saturday11:30-01:00(L1T1)D</v>
      </c>
      <c r="L43" s="39">
        <f t="shared" ca="1" si="3"/>
        <v>1</v>
      </c>
      <c r="M43" s="47" t="str">
        <f t="shared" ca="1" si="4"/>
        <v>L1T1</v>
      </c>
      <c r="N43" s="47"/>
      <c r="O43" s="47" t="str">
        <f t="shared" ca="1" si="10"/>
        <v>ENG111(L1T1)D
304P --- SKB</v>
      </c>
      <c r="P43" s="13" t="s">
        <v>26</v>
      </c>
      <c r="R43" s="13" t="s">
        <v>431</v>
      </c>
    </row>
    <row r="44" spans="1:18">
      <c r="A44" s="30">
        <v>34</v>
      </c>
      <c r="B44" s="30" t="s">
        <v>0</v>
      </c>
      <c r="C44" s="30" t="str">
        <f t="shared" si="1"/>
        <v>11:30-01:00</v>
      </c>
      <c r="D44" s="30" t="s">
        <v>68</v>
      </c>
      <c r="E44" s="30">
        <f t="shared" si="15"/>
        <v>15</v>
      </c>
      <c r="F44" s="30">
        <f t="shared" ca="1" si="16"/>
        <v>711</v>
      </c>
      <c r="G44" s="30">
        <f t="shared" ca="1" si="17"/>
        <v>0</v>
      </c>
      <c r="H44" s="30">
        <f t="shared" ca="1" si="7"/>
        <v>0</v>
      </c>
      <c r="I44" s="30">
        <f t="shared" ca="1" si="2"/>
        <v>0</v>
      </c>
      <c r="J44" s="30" t="str">
        <f t="shared" ca="1" si="8"/>
        <v>Saturday11:30-01:000</v>
      </c>
      <c r="K44" s="30" t="str">
        <f t="shared" ca="1" si="9"/>
        <v>Saturday11:30-01:000</v>
      </c>
      <c r="L44" s="39">
        <f t="shared" ca="1" si="3"/>
        <v>3</v>
      </c>
      <c r="M44" s="47" t="str">
        <f t="shared" ca="1" si="4"/>
        <v/>
      </c>
      <c r="N44" s="47"/>
      <c r="O44" s="47" t="str">
        <f t="shared" ca="1" si="10"/>
        <v>0
711 --- 0</v>
      </c>
      <c r="P44" s="13" t="s">
        <v>305</v>
      </c>
      <c r="R44" s="13" t="s">
        <v>432</v>
      </c>
    </row>
    <row r="45" spans="1:18">
      <c r="A45" s="30">
        <v>35</v>
      </c>
      <c r="B45" s="30" t="s">
        <v>0</v>
      </c>
      <c r="C45" s="30" t="str">
        <f t="shared" si="1"/>
        <v>11:30-01:00</v>
      </c>
      <c r="D45" s="30" t="s">
        <v>68</v>
      </c>
      <c r="E45" s="30">
        <f t="shared" si="15"/>
        <v>16</v>
      </c>
      <c r="F45" s="30">
        <f t="shared" ca="1" si="16"/>
        <v>712</v>
      </c>
      <c r="G45" s="30">
        <f t="shared" ca="1" si="17"/>
        <v>0</v>
      </c>
      <c r="H45" s="30">
        <f t="shared" ca="1" si="7"/>
        <v>0</v>
      </c>
      <c r="I45" s="30">
        <f t="shared" ca="1" si="2"/>
        <v>0</v>
      </c>
      <c r="J45" s="30" t="str">
        <f t="shared" ca="1" si="8"/>
        <v>Saturday11:30-01:000</v>
      </c>
      <c r="K45" s="30" t="str">
        <f t="shared" ca="1" si="9"/>
        <v>Saturday11:30-01:000</v>
      </c>
      <c r="L45" s="39">
        <f t="shared" ca="1" si="3"/>
        <v>3</v>
      </c>
      <c r="M45" s="47" t="str">
        <f t="shared" ca="1" si="4"/>
        <v/>
      </c>
      <c r="N45" s="47"/>
      <c r="O45" s="47" t="str">
        <f t="shared" ca="1" si="10"/>
        <v>0
712 --- 0</v>
      </c>
      <c r="P45" s="13" t="s">
        <v>283</v>
      </c>
      <c r="R45" s="13" t="s">
        <v>433</v>
      </c>
    </row>
    <row r="46" spans="1:18">
      <c r="A46" s="30">
        <v>36</v>
      </c>
      <c r="B46" s="30" t="s">
        <v>0</v>
      </c>
      <c r="C46" s="30" t="str">
        <f t="shared" si="1"/>
        <v>11:30-01:00</v>
      </c>
      <c r="D46" s="30" t="s">
        <v>68</v>
      </c>
      <c r="E46" s="30">
        <f t="shared" si="15"/>
        <v>17</v>
      </c>
      <c r="F46" s="30">
        <f t="shared" ca="1" si="16"/>
        <v>509</v>
      </c>
      <c r="G46" s="30">
        <f t="shared" ca="1" si="17"/>
        <v>0</v>
      </c>
      <c r="H46" s="30">
        <f t="shared" ca="1" si="7"/>
        <v>0</v>
      </c>
      <c r="I46" s="30">
        <f t="shared" ca="1" si="2"/>
        <v>0</v>
      </c>
      <c r="J46" s="30" t="str">
        <f t="shared" ca="1" si="8"/>
        <v>Saturday11:30-01:000</v>
      </c>
      <c r="K46" s="30" t="str">
        <f t="shared" ca="1" si="9"/>
        <v>Saturday11:30-01:000</v>
      </c>
      <c r="L46" s="39">
        <f t="shared" ca="1" si="3"/>
        <v>3</v>
      </c>
      <c r="M46" s="47" t="str">
        <f t="shared" ca="1" si="4"/>
        <v/>
      </c>
      <c r="N46" s="47"/>
      <c r="O46" s="47" t="str">
        <f t="shared" ca="1" si="10"/>
        <v>0
509 --- 0</v>
      </c>
      <c r="P46" s="13" t="s">
        <v>395</v>
      </c>
      <c r="R46" s="13" t="s">
        <v>434</v>
      </c>
    </row>
    <row r="47" spans="1:18">
      <c r="A47" s="30">
        <v>37</v>
      </c>
      <c r="B47" s="30" t="s">
        <v>0</v>
      </c>
      <c r="C47" s="30" t="str">
        <f t="shared" si="1"/>
        <v>01:00-02:30</v>
      </c>
      <c r="D47" s="30" t="s">
        <v>69</v>
      </c>
      <c r="E47" s="30">
        <f>E35</f>
        <v>6</v>
      </c>
      <c r="F47" s="30">
        <f ca="1">INDIRECT(CONCATENATE("Sheet1!",CHAR(CODE(D47)),E47),1)</f>
        <v>701</v>
      </c>
      <c r="G47" s="30" t="str">
        <f ca="1">INDIRECT(CONCATENATE("Sheet1!",CHAR(CODE(D47)+1),E47),1)</f>
        <v>BDS211(L2T3)D</v>
      </c>
      <c r="H47" s="30" t="str">
        <f t="shared" ca="1" si="7"/>
        <v>MI</v>
      </c>
      <c r="I47" s="30" t="str">
        <f t="shared" ca="1" si="2"/>
        <v>(L2T3)D</v>
      </c>
      <c r="J47" s="30" t="str">
        <f t="shared" ca="1" si="8"/>
        <v>Saturday01:00-02:30MI</v>
      </c>
      <c r="K47" s="30" t="str">
        <f t="shared" ca="1" si="9"/>
        <v>Saturday01:00-02:30(L2T3)D</v>
      </c>
      <c r="L47" s="39">
        <f t="shared" ca="1" si="3"/>
        <v>1</v>
      </c>
      <c r="M47" s="47" t="str">
        <f t="shared" ca="1" si="4"/>
        <v>L2T3</v>
      </c>
      <c r="N47" s="47"/>
      <c r="O47" s="47" t="str">
        <f t="shared" ca="1" si="10"/>
        <v>BDS211(L2T3)D
701 --- MI</v>
      </c>
      <c r="P47" s="13" t="s">
        <v>207</v>
      </c>
      <c r="R47" s="13" t="s">
        <v>435</v>
      </c>
    </row>
    <row r="48" spans="1:18">
      <c r="A48" s="30">
        <v>38</v>
      </c>
      <c r="B48" s="30" t="s">
        <v>0</v>
      </c>
      <c r="C48" s="30" t="str">
        <f t="shared" si="1"/>
        <v>01:00-02:30</v>
      </c>
      <c r="D48" s="30" t="s">
        <v>69</v>
      </c>
      <c r="E48" s="30">
        <f>E47+1</f>
        <v>7</v>
      </c>
      <c r="F48" s="30">
        <f t="shared" ref="F48:F58" ca="1" si="18">INDIRECT(CONCATENATE("Sheet1!",CHAR(CODE(D48)),E48),1)</f>
        <v>702</v>
      </c>
      <c r="G48" s="30" t="str">
        <f t="shared" ref="G48:G58" ca="1" si="19">INDIRECT(CONCATENATE("Sheet1!",CHAR(CODE(D48)+1),E48),1)</f>
        <v>BUS208(L2T2)C</v>
      </c>
      <c r="H48" s="30" t="str">
        <f t="shared" ca="1" si="7"/>
        <v>RA</v>
      </c>
      <c r="I48" s="30" t="str">
        <f t="shared" ca="1" si="2"/>
        <v>(L2T2)C</v>
      </c>
      <c r="J48" s="30" t="str">
        <f t="shared" ca="1" si="8"/>
        <v>Saturday01:00-02:30RA</v>
      </c>
      <c r="K48" s="30" t="str">
        <f t="shared" ca="1" si="9"/>
        <v>Saturday01:00-02:30(L2T2)C</v>
      </c>
      <c r="L48" s="39">
        <f t="shared" ca="1" si="3"/>
        <v>1</v>
      </c>
      <c r="M48" s="47" t="str">
        <f t="shared" ca="1" si="4"/>
        <v>L2T2</v>
      </c>
      <c r="N48" s="47"/>
      <c r="O48" s="47" t="str">
        <f t="shared" ca="1" si="10"/>
        <v>BUS208(L2T2)C
702 --- RA</v>
      </c>
      <c r="P48" s="13" t="s">
        <v>302</v>
      </c>
      <c r="R48" s="13" t="s">
        <v>436</v>
      </c>
    </row>
    <row r="49" spans="1:18">
      <c r="A49" s="30">
        <v>39</v>
      </c>
      <c r="B49" s="30" t="s">
        <v>0</v>
      </c>
      <c r="C49" s="30" t="str">
        <f t="shared" si="1"/>
        <v>01:00-02:30</v>
      </c>
      <c r="D49" s="30" t="s">
        <v>69</v>
      </c>
      <c r="E49" s="30">
        <f t="shared" si="15"/>
        <v>8</v>
      </c>
      <c r="F49" s="30">
        <f t="shared" ca="1" si="18"/>
        <v>703</v>
      </c>
      <c r="G49" s="30" t="str">
        <f t="shared" ca="1" si="19"/>
        <v>TE408(L4T2)A(Ap)</v>
      </c>
      <c r="H49" s="30" t="str">
        <f t="shared" ca="1" si="7"/>
        <v>AAM</v>
      </c>
      <c r="I49" s="30" t="str">
        <f t="shared" ca="1" si="2"/>
        <v>(L4T2)A(Ap)</v>
      </c>
      <c r="J49" s="30" t="str">
        <f t="shared" ca="1" si="8"/>
        <v>Saturday01:00-02:30AAM</v>
      </c>
      <c r="K49" s="30" t="str">
        <f t="shared" ca="1" si="9"/>
        <v>Saturday01:00-02:30(L4T2)A(Ap)</v>
      </c>
      <c r="L49" s="39">
        <f t="shared" ca="1" si="3"/>
        <v>1</v>
      </c>
      <c r="M49" s="47" t="str">
        <f t="shared" ca="1" si="4"/>
        <v>L4T2</v>
      </c>
      <c r="N49" s="47"/>
      <c r="O49" s="47" t="str">
        <f t="shared" ca="1" si="10"/>
        <v>TE408(L4T2)A(Ap)
703 --- AAM</v>
      </c>
      <c r="P49" s="13" t="s">
        <v>133</v>
      </c>
      <c r="R49" s="13" t="s">
        <v>437</v>
      </c>
    </row>
    <row r="50" spans="1:18">
      <c r="A50" s="30">
        <v>40</v>
      </c>
      <c r="B50" s="30" t="s">
        <v>0</v>
      </c>
      <c r="C50" s="30" t="str">
        <f t="shared" si="1"/>
        <v>01:00-02:30</v>
      </c>
      <c r="D50" s="30" t="s">
        <v>69</v>
      </c>
      <c r="E50" s="30">
        <f t="shared" si="15"/>
        <v>9</v>
      </c>
      <c r="F50" s="30">
        <f t="shared" ca="1" si="18"/>
        <v>704</v>
      </c>
      <c r="G50" s="30" t="str">
        <f t="shared" ca="1" si="19"/>
        <v>MAT133(L1T3)E</v>
      </c>
      <c r="H50" s="30" t="str">
        <f t="shared" ca="1" si="7"/>
        <v>BCD</v>
      </c>
      <c r="I50" s="30" t="str">
        <f t="shared" ca="1" si="2"/>
        <v>(L1T3)E</v>
      </c>
      <c r="J50" s="30" t="str">
        <f t="shared" ca="1" si="8"/>
        <v>Saturday01:00-02:30BCD</v>
      </c>
      <c r="K50" s="30" t="str">
        <f t="shared" ca="1" si="9"/>
        <v>Saturday01:00-02:30(L1T3)E</v>
      </c>
      <c r="L50" s="39">
        <f t="shared" ca="1" si="3"/>
        <v>1</v>
      </c>
      <c r="M50" s="47" t="str">
        <f t="shared" ca="1" si="4"/>
        <v>L1T3</v>
      </c>
      <c r="N50" s="47"/>
      <c r="O50" s="47" t="str">
        <f t="shared" ca="1" si="10"/>
        <v>MAT133(L1T3)E
704 --- BCD</v>
      </c>
      <c r="P50" s="13" t="s">
        <v>160</v>
      </c>
      <c r="R50" s="13" t="s">
        <v>438</v>
      </c>
    </row>
    <row r="51" spans="1:18">
      <c r="A51" s="30">
        <v>41</v>
      </c>
      <c r="B51" s="30" t="s">
        <v>0</v>
      </c>
      <c r="C51" s="30" t="str">
        <f t="shared" si="1"/>
        <v>01:00-02:30</v>
      </c>
      <c r="D51" s="30" t="s">
        <v>69</v>
      </c>
      <c r="E51" s="30">
        <f t="shared" si="15"/>
        <v>10</v>
      </c>
      <c r="F51" s="30">
        <f t="shared" ca="1" si="18"/>
        <v>705</v>
      </c>
      <c r="G51" s="30" t="str">
        <f t="shared" ca="1" si="19"/>
        <v>TE133(L1T3)F</v>
      </c>
      <c r="H51" s="30" t="str">
        <f t="shared" ca="1" si="7"/>
        <v>KSS</v>
      </c>
      <c r="I51" s="30" t="str">
        <f t="shared" ca="1" si="2"/>
        <v>(L1T3)F</v>
      </c>
      <c r="J51" s="30" t="str">
        <f t="shared" ca="1" si="8"/>
        <v>Saturday01:00-02:30KSS</v>
      </c>
      <c r="K51" s="30" t="str">
        <f t="shared" ca="1" si="9"/>
        <v>Saturday01:00-02:30(L1T3)F</v>
      </c>
      <c r="L51" s="39">
        <f t="shared" ca="1" si="3"/>
        <v>1</v>
      </c>
      <c r="M51" s="47" t="str">
        <f t="shared" ca="1" si="4"/>
        <v>L1T3</v>
      </c>
      <c r="N51" s="47"/>
      <c r="O51" s="47" t="str">
        <f t="shared" ca="1" si="10"/>
        <v>TE133(L1T3)F
705 --- KSS</v>
      </c>
      <c r="P51" s="13" t="s">
        <v>351</v>
      </c>
      <c r="R51" s="13" t="s">
        <v>322</v>
      </c>
    </row>
    <row r="52" spans="1:18">
      <c r="A52" s="30">
        <v>42</v>
      </c>
      <c r="B52" s="30" t="s">
        <v>0</v>
      </c>
      <c r="C52" s="30" t="str">
        <f t="shared" si="1"/>
        <v>01:00-02:30</v>
      </c>
      <c r="D52" s="30" t="s">
        <v>69</v>
      </c>
      <c r="E52" s="30">
        <f t="shared" si="15"/>
        <v>11</v>
      </c>
      <c r="F52" s="30">
        <f t="shared" ca="1" si="18"/>
        <v>706</v>
      </c>
      <c r="G52" s="30" t="str">
        <f t="shared" ca="1" si="19"/>
        <v>PHY122(L1T2)A</v>
      </c>
      <c r="H52" s="30" t="str">
        <f t="shared" ca="1" si="7"/>
        <v>FN</v>
      </c>
      <c r="I52" s="30" t="str">
        <f t="shared" ca="1" si="2"/>
        <v>(L1T2)A</v>
      </c>
      <c r="J52" s="30" t="str">
        <f t="shared" ca="1" si="8"/>
        <v>Saturday01:00-02:30FN</v>
      </c>
      <c r="K52" s="30" t="str">
        <f t="shared" ca="1" si="9"/>
        <v>Saturday01:00-02:30(L1T2)A</v>
      </c>
      <c r="L52" s="39">
        <f t="shared" ca="1" si="3"/>
        <v>1</v>
      </c>
      <c r="M52" s="47" t="str">
        <f t="shared" ca="1" si="4"/>
        <v>L1T2</v>
      </c>
      <c r="N52" s="47"/>
      <c r="O52" s="47" t="str">
        <f t="shared" ca="1" si="10"/>
        <v>PHY122(L1T2)A
706 --- FN</v>
      </c>
      <c r="P52" s="13" t="s">
        <v>138</v>
      </c>
      <c r="R52" s="13" t="s">
        <v>439</v>
      </c>
    </row>
    <row r="53" spans="1:18">
      <c r="A53" s="30">
        <v>43</v>
      </c>
      <c r="B53" s="30" t="s">
        <v>0</v>
      </c>
      <c r="C53" s="30" t="str">
        <f t="shared" si="1"/>
        <v>01:00-02:30</v>
      </c>
      <c r="D53" s="30" t="s">
        <v>69</v>
      </c>
      <c r="E53" s="30">
        <f t="shared" si="15"/>
        <v>12</v>
      </c>
      <c r="F53" s="30">
        <f t="shared" ca="1" si="18"/>
        <v>707</v>
      </c>
      <c r="G53" s="30" t="str">
        <f t="shared" ca="1" si="19"/>
        <v>TE401(L4T1)A(Ap)</v>
      </c>
      <c r="H53" s="30" t="str">
        <f t="shared" ca="1" si="7"/>
        <v>MMR</v>
      </c>
      <c r="I53" s="30" t="str">
        <f t="shared" ca="1" si="2"/>
        <v>(L4T1)A(Ap)</v>
      </c>
      <c r="J53" s="30" t="str">
        <f t="shared" ca="1" si="8"/>
        <v>Saturday01:00-02:30MMR</v>
      </c>
      <c r="K53" s="30" t="str">
        <f t="shared" ca="1" si="9"/>
        <v>Saturday01:00-02:30(L4T1)A(Ap)</v>
      </c>
      <c r="L53" s="39">
        <f t="shared" ca="1" si="3"/>
        <v>1</v>
      </c>
      <c r="M53" s="47" t="str">
        <f t="shared" ca="1" si="4"/>
        <v>L4T1</v>
      </c>
      <c r="N53" s="47"/>
      <c r="O53" s="47" t="str">
        <f t="shared" ca="1" si="10"/>
        <v>TE401(L4T1)A(Ap)
707 --- MMR</v>
      </c>
      <c r="P53" s="13" t="s">
        <v>172</v>
      </c>
      <c r="R53" s="13" t="s">
        <v>343</v>
      </c>
    </row>
    <row r="54" spans="1:18">
      <c r="A54" s="30">
        <v>44</v>
      </c>
      <c r="B54" s="30" t="s">
        <v>0</v>
      </c>
      <c r="C54" s="30" t="str">
        <f t="shared" si="1"/>
        <v>01:00-02:30</v>
      </c>
      <c r="D54" s="30" t="s">
        <v>69</v>
      </c>
      <c r="E54" s="30">
        <f t="shared" si="15"/>
        <v>13</v>
      </c>
      <c r="F54" s="30" t="str">
        <f t="shared" ca="1" si="18"/>
        <v>301P</v>
      </c>
      <c r="G54" s="30" t="str">
        <f t="shared" ca="1" si="19"/>
        <v>STA131(L1T3)B</v>
      </c>
      <c r="H54" s="30" t="str">
        <f t="shared" ca="1" si="7"/>
        <v>SRD</v>
      </c>
      <c r="I54" s="30" t="str">
        <f t="shared" ca="1" si="2"/>
        <v>(L1T3)B</v>
      </c>
      <c r="J54" s="30" t="str">
        <f t="shared" ca="1" si="8"/>
        <v>Saturday01:00-02:30SRD</v>
      </c>
      <c r="K54" s="30" t="str">
        <f t="shared" ca="1" si="9"/>
        <v>Saturday01:00-02:30(L1T3)B</v>
      </c>
      <c r="L54" s="39">
        <f t="shared" ca="1" si="3"/>
        <v>1</v>
      </c>
      <c r="M54" s="47" t="str">
        <f t="shared" ca="1" si="4"/>
        <v>L1T3</v>
      </c>
      <c r="N54" s="47"/>
      <c r="O54" s="47" t="str">
        <f t="shared" ca="1" si="10"/>
        <v>STA131(L1T3)B
301P --- SRD</v>
      </c>
      <c r="P54" s="13" t="s">
        <v>449</v>
      </c>
      <c r="R54" s="13" t="s">
        <v>440</v>
      </c>
    </row>
    <row r="55" spans="1:18">
      <c r="A55" s="30">
        <v>45</v>
      </c>
      <c r="B55" s="30" t="s">
        <v>0</v>
      </c>
      <c r="C55" s="30" t="str">
        <f t="shared" si="1"/>
        <v>01:00-02:30</v>
      </c>
      <c r="D55" s="30" t="s">
        <v>69</v>
      </c>
      <c r="E55" s="30">
        <f t="shared" si="15"/>
        <v>14</v>
      </c>
      <c r="F55" s="30" t="str">
        <f t="shared" ca="1" si="18"/>
        <v>304P</v>
      </c>
      <c r="G55" s="30" t="str">
        <f t="shared" ca="1" si="19"/>
        <v>MAT111(L1T1)A</v>
      </c>
      <c r="H55" s="30" t="str">
        <f t="shared" ca="1" si="7"/>
        <v>SF1</v>
      </c>
      <c r="I55" s="30" t="str">
        <f t="shared" ca="1" si="2"/>
        <v>(L1T1)A</v>
      </c>
      <c r="J55" s="30" t="str">
        <f t="shared" ca="1" si="8"/>
        <v>Saturday01:00-02:30SF1</v>
      </c>
      <c r="K55" s="30" t="str">
        <f t="shared" ca="1" si="9"/>
        <v>Saturday01:00-02:30(L1T1)A</v>
      </c>
      <c r="L55" s="39">
        <f t="shared" ca="1" si="3"/>
        <v>1</v>
      </c>
      <c r="M55" s="47" t="str">
        <f t="shared" ca="1" si="4"/>
        <v>L1T1</v>
      </c>
      <c r="N55" s="47"/>
      <c r="O55" s="47" t="str">
        <f t="shared" ca="1" si="10"/>
        <v>MAT111(L1T1)A
304P --- SF1</v>
      </c>
      <c r="P55" s="13" t="s">
        <v>226</v>
      </c>
      <c r="R55" s="13" t="s">
        <v>441</v>
      </c>
    </row>
    <row r="56" spans="1:18">
      <c r="A56" s="30">
        <v>46</v>
      </c>
      <c r="B56" s="30" t="s">
        <v>0</v>
      </c>
      <c r="C56" s="30" t="str">
        <f t="shared" si="1"/>
        <v>01:00-02:30</v>
      </c>
      <c r="D56" s="30" t="s">
        <v>69</v>
      </c>
      <c r="E56" s="30">
        <f t="shared" si="15"/>
        <v>15</v>
      </c>
      <c r="F56" s="30">
        <f t="shared" ca="1" si="18"/>
        <v>711</v>
      </c>
      <c r="G56" s="30" t="str">
        <f t="shared" ca="1" si="19"/>
        <v>BDS211(L2T3)C</v>
      </c>
      <c r="H56" s="30" t="str">
        <f t="shared" ca="1" si="7"/>
        <v>AM</v>
      </c>
      <c r="I56" s="30" t="str">
        <f t="shared" ca="1" si="2"/>
        <v>(L2T3)C</v>
      </c>
      <c r="J56" s="30" t="str">
        <f t="shared" ca="1" si="8"/>
        <v>Saturday01:00-02:30AM</v>
      </c>
      <c r="K56" s="30" t="str">
        <f t="shared" ca="1" si="9"/>
        <v>Saturday01:00-02:30(L2T3)C</v>
      </c>
      <c r="L56" s="39">
        <f t="shared" ca="1" si="3"/>
        <v>1</v>
      </c>
      <c r="M56" s="47" t="str">
        <f t="shared" ca="1" si="4"/>
        <v>L2T3</v>
      </c>
      <c r="N56" s="47"/>
      <c r="O56" s="47" t="str">
        <f t="shared" ca="1" si="10"/>
        <v>BDS211(L2T3)C
711 --- AM</v>
      </c>
      <c r="P56" s="13" t="s">
        <v>323</v>
      </c>
      <c r="R56" s="13" t="s">
        <v>442</v>
      </c>
    </row>
    <row r="57" spans="1:18">
      <c r="A57" s="30">
        <v>47</v>
      </c>
      <c r="B57" s="30" t="s">
        <v>0</v>
      </c>
      <c r="C57" s="30" t="str">
        <f t="shared" si="1"/>
        <v>01:00-02:30</v>
      </c>
      <c r="D57" s="30" t="s">
        <v>69</v>
      </c>
      <c r="E57" s="30">
        <f t="shared" si="15"/>
        <v>16</v>
      </c>
      <c r="F57" s="30">
        <f t="shared" ca="1" si="18"/>
        <v>712</v>
      </c>
      <c r="G57" s="30">
        <f t="shared" ca="1" si="19"/>
        <v>0</v>
      </c>
      <c r="H57" s="30">
        <f t="shared" ca="1" si="7"/>
        <v>0</v>
      </c>
      <c r="I57" s="30">
        <f t="shared" ca="1" si="2"/>
        <v>0</v>
      </c>
      <c r="J57" s="30" t="str">
        <f t="shared" ca="1" si="8"/>
        <v>Saturday01:00-02:300</v>
      </c>
      <c r="K57" s="30" t="str">
        <f t="shared" ca="1" si="9"/>
        <v>Saturday01:00-02:300</v>
      </c>
      <c r="L57" s="39">
        <f t="shared" ca="1" si="3"/>
        <v>2</v>
      </c>
      <c r="M57" s="47" t="str">
        <f t="shared" ca="1" si="4"/>
        <v/>
      </c>
      <c r="N57" s="47"/>
      <c r="O57" s="47" t="str">
        <f t="shared" ca="1" si="10"/>
        <v>0
712 --- 0</v>
      </c>
      <c r="P57" s="13" t="s">
        <v>344</v>
      </c>
      <c r="R57" s="13" t="s">
        <v>344</v>
      </c>
    </row>
    <row r="58" spans="1:18">
      <c r="A58" s="30">
        <v>48</v>
      </c>
      <c r="B58" s="30" t="s">
        <v>0</v>
      </c>
      <c r="C58" s="30" t="str">
        <f t="shared" si="1"/>
        <v>01:00-02:30</v>
      </c>
      <c r="D58" s="30" t="s">
        <v>69</v>
      </c>
      <c r="E58" s="30">
        <f t="shared" si="15"/>
        <v>17</v>
      </c>
      <c r="F58" s="30">
        <f t="shared" ca="1" si="18"/>
        <v>509</v>
      </c>
      <c r="G58" s="30">
        <f t="shared" ca="1" si="19"/>
        <v>0</v>
      </c>
      <c r="H58" s="30">
        <f t="shared" ca="1" si="7"/>
        <v>0</v>
      </c>
      <c r="I58" s="30">
        <f t="shared" ca="1" si="2"/>
        <v>0</v>
      </c>
      <c r="J58" s="30" t="str">
        <f t="shared" ca="1" si="8"/>
        <v>Saturday01:00-02:300</v>
      </c>
      <c r="K58" s="30" t="str">
        <f t="shared" ca="1" si="9"/>
        <v>Saturday01:00-02:300</v>
      </c>
      <c r="L58" s="39">
        <f t="shared" ca="1" si="3"/>
        <v>2</v>
      </c>
      <c r="M58" s="47" t="str">
        <f t="shared" ca="1" si="4"/>
        <v/>
      </c>
      <c r="N58" s="47"/>
      <c r="O58" s="47" t="str">
        <f t="shared" ca="1" si="10"/>
        <v>0
509 --- 0</v>
      </c>
      <c r="P58" s="13" t="s">
        <v>159</v>
      </c>
      <c r="R58" s="13" t="s">
        <v>393</v>
      </c>
    </row>
    <row r="59" spans="1:18">
      <c r="A59" s="30">
        <v>49</v>
      </c>
      <c r="B59" s="30" t="s">
        <v>0</v>
      </c>
      <c r="C59" s="30" t="str">
        <f t="shared" si="1"/>
        <v>2:30-04:00</v>
      </c>
      <c r="D59" s="30" t="s">
        <v>70</v>
      </c>
      <c r="E59" s="30">
        <f>E47</f>
        <v>6</v>
      </c>
      <c r="F59" s="30">
        <f ca="1">INDIRECT(CONCATENATE("Sheet1!",CHAR(CODE(D59)),E59),1)</f>
        <v>701</v>
      </c>
      <c r="G59" s="30" t="str">
        <f ca="1">INDIRECT(CONCATENATE("Sheet1!",CHAR(CODE(D59)+1),E59),1)</f>
        <v>PHY111(L1T1)C</v>
      </c>
      <c r="H59" s="30" t="str">
        <f t="shared" ca="1" si="7"/>
        <v>AKA</v>
      </c>
      <c r="I59" s="30" t="str">
        <f t="shared" ca="1" si="2"/>
        <v>(L1T1)C</v>
      </c>
      <c r="J59" s="30" t="str">
        <f t="shared" ca="1" si="8"/>
        <v>Saturday2:30-04:00AKA</v>
      </c>
      <c r="K59" s="30" t="str">
        <f t="shared" ca="1" si="9"/>
        <v>Saturday2:30-04:00(L1T1)C</v>
      </c>
      <c r="L59" s="39">
        <f t="shared" ca="1" si="3"/>
        <v>1</v>
      </c>
      <c r="M59" s="47" t="str">
        <f t="shared" ca="1" si="4"/>
        <v>L1T1</v>
      </c>
      <c r="N59" s="47"/>
      <c r="O59" s="47" t="str">
        <f t="shared" ca="1" si="10"/>
        <v>PHY111(L1T1)C
701 --- AKA</v>
      </c>
      <c r="P59" s="13" t="s">
        <v>32</v>
      </c>
      <c r="R59" s="13" t="s">
        <v>443</v>
      </c>
    </row>
    <row r="60" spans="1:18">
      <c r="A60" s="30">
        <v>50</v>
      </c>
      <c r="B60" s="30" t="s">
        <v>0</v>
      </c>
      <c r="C60" s="30" t="str">
        <f t="shared" si="1"/>
        <v>2:30-04:00</v>
      </c>
      <c r="D60" s="30" t="s">
        <v>70</v>
      </c>
      <c r="E60" s="30">
        <f>E59+1</f>
        <v>7</v>
      </c>
      <c r="F60" s="30">
        <f t="shared" ref="F60:F70" ca="1" si="20">INDIRECT(CONCATENATE("Sheet1!",CHAR(CODE(D60)),E60),1)</f>
        <v>702</v>
      </c>
      <c r="G60" s="30" t="str">
        <f t="shared" ref="G60:G70" ca="1" si="21">INDIRECT(CONCATENATE("Sheet1!",CHAR(CODE(D60)+1),E60),1)</f>
        <v>TE203(L2T2)C</v>
      </c>
      <c r="H60" s="30" t="str">
        <f t="shared" ca="1" si="7"/>
        <v>RIK</v>
      </c>
      <c r="I60" s="30" t="str">
        <f t="shared" ca="1" si="2"/>
        <v>(L2T2)C</v>
      </c>
      <c r="J60" s="30" t="str">
        <f t="shared" ca="1" si="8"/>
        <v>Saturday2:30-04:00RIK</v>
      </c>
      <c r="K60" s="30" t="str">
        <f t="shared" ca="1" si="9"/>
        <v>Saturday2:30-04:00(L2T2)C</v>
      </c>
      <c r="L60" s="39">
        <f t="shared" ca="1" si="3"/>
        <v>1</v>
      </c>
      <c r="M60" s="47" t="str">
        <f t="shared" ca="1" si="4"/>
        <v>L2T2</v>
      </c>
      <c r="N60" s="47"/>
      <c r="O60" s="47" t="str">
        <f t="shared" ca="1" si="10"/>
        <v>TE203(L2T2)C
702 --- RIK</v>
      </c>
      <c r="P60" s="14" t="s">
        <v>74</v>
      </c>
      <c r="R60" s="13" t="s">
        <v>444</v>
      </c>
    </row>
    <row r="61" spans="1:18">
      <c r="A61" s="30">
        <v>51</v>
      </c>
      <c r="B61" s="30" t="s">
        <v>0</v>
      </c>
      <c r="C61" s="30" t="str">
        <f t="shared" si="1"/>
        <v>2:30-04:00</v>
      </c>
      <c r="D61" s="30" t="s">
        <v>70</v>
      </c>
      <c r="E61" s="30">
        <f t="shared" si="15"/>
        <v>8</v>
      </c>
      <c r="F61" s="30">
        <f t="shared" ca="1" si="20"/>
        <v>703</v>
      </c>
      <c r="G61" s="30" t="str">
        <f t="shared" ca="1" si="21"/>
        <v>A&amp;M209(L2T3)F</v>
      </c>
      <c r="H61" s="30" t="str">
        <f t="shared" ca="1" si="7"/>
        <v>BBA</v>
      </c>
      <c r="I61" s="30" t="str">
        <f t="shared" ca="1" si="2"/>
        <v>(L2T3)F</v>
      </c>
      <c r="J61" s="30" t="str">
        <f t="shared" ca="1" si="8"/>
        <v>Saturday2:30-04:00BBA</v>
      </c>
      <c r="K61" s="30" t="str">
        <f t="shared" ca="1" si="9"/>
        <v>Saturday2:30-04:00(L2T3)F</v>
      </c>
      <c r="L61" s="39">
        <f t="shared" ca="1" si="3"/>
        <v>1</v>
      </c>
      <c r="M61" s="47" t="str">
        <f t="shared" ca="1" si="4"/>
        <v>L2T3</v>
      </c>
      <c r="N61" s="47"/>
      <c r="O61" s="47" t="str">
        <f t="shared" ca="1" si="10"/>
        <v>A&amp;M209(L2T3)F
703 --- BBA</v>
      </c>
      <c r="R61" s="13" t="s">
        <v>445</v>
      </c>
    </row>
    <row r="62" spans="1:18">
      <c r="A62" s="30">
        <v>52</v>
      </c>
      <c r="B62" s="30" t="s">
        <v>0</v>
      </c>
      <c r="C62" s="30" t="str">
        <f t="shared" si="1"/>
        <v>2:30-04:00</v>
      </c>
      <c r="D62" s="30" t="s">
        <v>70</v>
      </c>
      <c r="E62" s="30">
        <f t="shared" si="15"/>
        <v>9</v>
      </c>
      <c r="F62" s="30">
        <f t="shared" ca="1" si="20"/>
        <v>704</v>
      </c>
      <c r="G62" s="30" t="str">
        <f t="shared" ca="1" si="21"/>
        <v>MAT133(L1T3)B</v>
      </c>
      <c r="H62" s="30" t="str">
        <f t="shared" ca="1" si="7"/>
        <v>BCD</v>
      </c>
      <c r="I62" s="30" t="str">
        <f t="shared" ca="1" si="2"/>
        <v>(L1T3)B</v>
      </c>
      <c r="J62" s="30" t="str">
        <f t="shared" ca="1" si="8"/>
        <v>Saturday2:30-04:00BCD</v>
      </c>
      <c r="K62" s="30" t="str">
        <f t="shared" ca="1" si="9"/>
        <v>Saturday2:30-04:00(L1T3)B</v>
      </c>
      <c r="L62" s="39">
        <f t="shared" ca="1" si="3"/>
        <v>1</v>
      </c>
      <c r="M62" s="47" t="str">
        <f t="shared" ca="1" si="4"/>
        <v>L1T3</v>
      </c>
      <c r="N62" s="47"/>
      <c r="O62" s="47" t="str">
        <f t="shared" ca="1" si="10"/>
        <v>MAT133(L1T3)B
704 --- BCD</v>
      </c>
      <c r="R62" s="14" t="s">
        <v>74</v>
      </c>
    </row>
    <row r="63" spans="1:18">
      <c r="A63" s="30">
        <v>53</v>
      </c>
      <c r="B63" s="30" t="s">
        <v>0</v>
      </c>
      <c r="C63" s="30" t="str">
        <f t="shared" si="1"/>
        <v>2:30-04:00</v>
      </c>
      <c r="D63" s="30" t="s">
        <v>70</v>
      </c>
      <c r="E63" s="30">
        <f t="shared" si="15"/>
        <v>10</v>
      </c>
      <c r="F63" s="30">
        <f t="shared" ca="1" si="20"/>
        <v>705</v>
      </c>
      <c r="G63" s="30" t="str">
        <f t="shared" ca="1" si="21"/>
        <v>TE133(L1T3)C</v>
      </c>
      <c r="H63" s="30" t="str">
        <f t="shared" ca="1" si="7"/>
        <v>MMI</v>
      </c>
      <c r="I63" s="30" t="str">
        <f t="shared" ca="1" si="2"/>
        <v>(L1T3)C</v>
      </c>
      <c r="J63" s="30" t="str">
        <f t="shared" ca="1" si="8"/>
        <v>Saturday2:30-04:00MMI</v>
      </c>
      <c r="K63" s="30" t="str">
        <f t="shared" ca="1" si="9"/>
        <v>Saturday2:30-04:00(L1T3)C</v>
      </c>
      <c r="L63" s="39">
        <f t="shared" ca="1" si="3"/>
        <v>1</v>
      </c>
      <c r="M63" s="47" t="str">
        <f t="shared" ca="1" si="4"/>
        <v>L1T3</v>
      </c>
      <c r="N63" s="47"/>
      <c r="O63" s="47" t="str">
        <f t="shared" ca="1" si="10"/>
        <v>TE133(L1T3)C
705 --- MMI</v>
      </c>
    </row>
    <row r="64" spans="1:18">
      <c r="A64" s="30">
        <v>54</v>
      </c>
      <c r="B64" s="30" t="s">
        <v>0</v>
      </c>
      <c r="C64" s="30" t="str">
        <f t="shared" si="1"/>
        <v>2:30-04:00</v>
      </c>
      <c r="D64" s="30" t="s">
        <v>70</v>
      </c>
      <c r="E64" s="30">
        <f t="shared" si="15"/>
        <v>11</v>
      </c>
      <c r="F64" s="30">
        <f t="shared" ca="1" si="20"/>
        <v>706</v>
      </c>
      <c r="G64" s="30" t="str">
        <f t="shared" ca="1" si="21"/>
        <v>BDS211(L2T3)E</v>
      </c>
      <c r="H64" s="30" t="str">
        <f t="shared" ca="1" si="7"/>
        <v>FE</v>
      </c>
      <c r="I64" s="30" t="str">
        <f t="shared" ca="1" si="2"/>
        <v>(L2T3)E</v>
      </c>
      <c r="J64" s="30" t="str">
        <f t="shared" ca="1" si="8"/>
        <v>Saturday2:30-04:00FE</v>
      </c>
      <c r="K64" s="30" t="str">
        <f t="shared" ca="1" si="9"/>
        <v>Saturday2:30-04:00(L2T3)E</v>
      </c>
      <c r="L64" s="39">
        <f t="shared" ca="1" si="3"/>
        <v>1</v>
      </c>
      <c r="M64" s="47" t="str">
        <f t="shared" ca="1" si="4"/>
        <v>L2T3</v>
      </c>
      <c r="N64" s="47"/>
      <c r="O64" s="47" t="str">
        <f t="shared" ca="1" si="10"/>
        <v>BDS211(L2T3)E
706 --- FE</v>
      </c>
    </row>
    <row r="65" spans="1:15">
      <c r="A65" s="30">
        <v>55</v>
      </c>
      <c r="B65" s="30" t="s">
        <v>0</v>
      </c>
      <c r="C65" s="30" t="str">
        <f t="shared" si="1"/>
        <v>2:30-04:00</v>
      </c>
      <c r="D65" s="30" t="s">
        <v>70</v>
      </c>
      <c r="E65" s="30">
        <f t="shared" si="15"/>
        <v>12</v>
      </c>
      <c r="F65" s="30">
        <f t="shared" ca="1" si="20"/>
        <v>707</v>
      </c>
      <c r="G65" s="30" t="str">
        <f t="shared" ca="1" si="21"/>
        <v>TE210(L2T3)D</v>
      </c>
      <c r="H65" s="30" t="str">
        <f t="shared" ca="1" si="7"/>
        <v>RT</v>
      </c>
      <c r="I65" s="30" t="str">
        <f t="shared" ca="1" si="2"/>
        <v>(L2T3)D</v>
      </c>
      <c r="J65" s="30" t="str">
        <f t="shared" ca="1" si="8"/>
        <v>Saturday2:30-04:00RT</v>
      </c>
      <c r="K65" s="30" t="str">
        <f t="shared" ca="1" si="9"/>
        <v>Saturday2:30-04:00(L2T3)D</v>
      </c>
      <c r="L65" s="39">
        <f t="shared" ca="1" si="3"/>
        <v>1</v>
      </c>
      <c r="M65" s="47" t="str">
        <f t="shared" ca="1" si="4"/>
        <v>L2T3</v>
      </c>
      <c r="N65" s="47"/>
      <c r="O65" s="47" t="str">
        <f t="shared" ca="1" si="10"/>
        <v>TE210(L2T3)D
707 --- RT</v>
      </c>
    </row>
    <row r="66" spans="1:15">
      <c r="A66" s="30">
        <v>56</v>
      </c>
      <c r="B66" s="30" t="s">
        <v>0</v>
      </c>
      <c r="C66" s="30" t="str">
        <f t="shared" si="1"/>
        <v>2:30-04:00</v>
      </c>
      <c r="D66" s="30" t="s">
        <v>70</v>
      </c>
      <c r="E66" s="30">
        <f t="shared" si="15"/>
        <v>13</v>
      </c>
      <c r="F66" s="30" t="str">
        <f t="shared" ca="1" si="20"/>
        <v>301P</v>
      </c>
      <c r="G66" s="30" t="str">
        <f t="shared" ca="1" si="21"/>
        <v>BUS208(L2T2)A</v>
      </c>
      <c r="H66" s="30" t="str">
        <f t="shared" ca="1" si="7"/>
        <v>RA</v>
      </c>
      <c r="I66" s="30" t="str">
        <f t="shared" ca="1" si="2"/>
        <v>(L2T2)A</v>
      </c>
      <c r="J66" s="30" t="str">
        <f t="shared" ca="1" si="8"/>
        <v>Saturday2:30-04:00RA</v>
      </c>
      <c r="K66" s="30" t="str">
        <f t="shared" ca="1" si="9"/>
        <v>Saturday2:30-04:00(L2T2)A</v>
      </c>
      <c r="L66" s="39">
        <f t="shared" ca="1" si="3"/>
        <v>1</v>
      </c>
      <c r="M66" s="47" t="str">
        <f t="shared" ca="1" si="4"/>
        <v>L2T2</v>
      </c>
      <c r="N66" s="47"/>
      <c r="O66" s="47" t="str">
        <f t="shared" ca="1" si="10"/>
        <v>BUS208(L2T2)A
301P --- RA</v>
      </c>
    </row>
    <row r="67" spans="1:15">
      <c r="A67" s="30">
        <v>57</v>
      </c>
      <c r="B67" s="30" t="s">
        <v>0</v>
      </c>
      <c r="C67" s="30" t="str">
        <f t="shared" si="1"/>
        <v>2:30-04:00</v>
      </c>
      <c r="D67" s="30" t="s">
        <v>70</v>
      </c>
      <c r="E67" s="30">
        <f t="shared" si="15"/>
        <v>14</v>
      </c>
      <c r="F67" s="30" t="str">
        <f t="shared" ca="1" si="20"/>
        <v>304P</v>
      </c>
      <c r="G67" s="30" t="str">
        <f t="shared" ca="1" si="21"/>
        <v>BUC403(L3T3)A</v>
      </c>
      <c r="H67" s="30" t="str">
        <f t="shared" ca="1" si="7"/>
        <v>SKM</v>
      </c>
      <c r="I67" s="30" t="str">
        <f t="shared" ca="1" si="2"/>
        <v>(L3T3)A</v>
      </c>
      <c r="J67" s="30" t="str">
        <f t="shared" ca="1" si="8"/>
        <v>Saturday2:30-04:00SKM</v>
      </c>
      <c r="K67" s="30" t="str">
        <f t="shared" ca="1" si="9"/>
        <v>Saturday2:30-04:00(L3T3)A</v>
      </c>
      <c r="L67" s="39">
        <f t="shared" ca="1" si="3"/>
        <v>1</v>
      </c>
      <c r="M67" s="47" t="str">
        <f t="shared" ca="1" si="4"/>
        <v>L3T3</v>
      </c>
      <c r="N67" s="47"/>
      <c r="O67" s="47" t="str">
        <f t="shared" ca="1" si="10"/>
        <v>BUC403(L3T3)A
304P --- SKM</v>
      </c>
    </row>
    <row r="68" spans="1:15">
      <c r="A68" s="30">
        <v>58</v>
      </c>
      <c r="B68" s="30" t="s">
        <v>0</v>
      </c>
      <c r="C68" s="30" t="str">
        <f t="shared" si="1"/>
        <v>2:30-04:00</v>
      </c>
      <c r="D68" s="30" t="s">
        <v>70</v>
      </c>
      <c r="E68" s="30">
        <f t="shared" si="15"/>
        <v>15</v>
      </c>
      <c r="F68" s="30">
        <f t="shared" ca="1" si="20"/>
        <v>711</v>
      </c>
      <c r="G68" s="30">
        <f t="shared" ca="1" si="21"/>
        <v>0</v>
      </c>
      <c r="H68" s="30">
        <f t="shared" ca="1" si="7"/>
        <v>0</v>
      </c>
      <c r="I68" s="30">
        <f t="shared" ca="1" si="2"/>
        <v>0</v>
      </c>
      <c r="J68" s="30" t="str">
        <f t="shared" ca="1" si="8"/>
        <v>Saturday2:30-04:000</v>
      </c>
      <c r="K68" s="30" t="str">
        <f t="shared" ca="1" si="9"/>
        <v>Saturday2:30-04:000</v>
      </c>
      <c r="L68" s="39">
        <f t="shared" ca="1" si="3"/>
        <v>2</v>
      </c>
      <c r="M68" s="47" t="str">
        <f t="shared" ca="1" si="4"/>
        <v/>
      </c>
      <c r="N68" s="47"/>
      <c r="O68" s="47" t="str">
        <f t="shared" ca="1" si="10"/>
        <v>0
711 --- 0</v>
      </c>
    </row>
    <row r="69" spans="1:15">
      <c r="A69" s="30">
        <v>59</v>
      </c>
      <c r="B69" s="30" t="s">
        <v>0</v>
      </c>
      <c r="C69" s="30" t="str">
        <f t="shared" si="1"/>
        <v>2:30-04:00</v>
      </c>
      <c r="D69" s="30" t="s">
        <v>70</v>
      </c>
      <c r="E69" s="30">
        <f t="shared" si="15"/>
        <v>16</v>
      </c>
      <c r="F69" s="30">
        <f t="shared" ca="1" si="20"/>
        <v>712</v>
      </c>
      <c r="G69" s="30" t="str">
        <f t="shared" ca="1" si="21"/>
        <v>Uttara campus</v>
      </c>
      <c r="H69" s="30" t="str">
        <f t="shared" ca="1" si="7"/>
        <v>MAB1</v>
      </c>
      <c r="I69" s="30" t="str">
        <f t="shared" ca="1" si="2"/>
        <v>Uttara campus</v>
      </c>
      <c r="J69" s="30" t="str">
        <f t="shared" ca="1" si="8"/>
        <v>Saturday2:30-04:00MAB1</v>
      </c>
      <c r="K69" s="30" t="str">
        <f t="shared" ca="1" si="9"/>
        <v>Saturday2:30-04:00Uttara campus</v>
      </c>
      <c r="L69" s="39">
        <f t="shared" ca="1" si="3"/>
        <v>1</v>
      </c>
      <c r="M69" s="47" t="str">
        <f t="shared" ca="1" si="4"/>
        <v>ttar</v>
      </c>
      <c r="N69" s="47"/>
      <c r="O69" s="47" t="str">
        <f t="shared" ca="1" si="10"/>
        <v>Uttara campus
712 --- MAB1</v>
      </c>
    </row>
    <row r="70" spans="1:15">
      <c r="A70" s="30">
        <v>60</v>
      </c>
      <c r="B70" s="30" t="s">
        <v>0</v>
      </c>
      <c r="C70" s="30" t="str">
        <f t="shared" si="1"/>
        <v>2:30-04:00</v>
      </c>
      <c r="D70" s="30" t="s">
        <v>70</v>
      </c>
      <c r="E70" s="30">
        <f t="shared" si="15"/>
        <v>17</v>
      </c>
      <c r="F70" s="30">
        <f t="shared" ca="1" si="20"/>
        <v>509</v>
      </c>
      <c r="G70" s="30">
        <f t="shared" ca="1" si="21"/>
        <v>0</v>
      </c>
      <c r="H70" s="30">
        <f t="shared" ca="1" si="7"/>
        <v>0</v>
      </c>
      <c r="I70" s="30">
        <f t="shared" ca="1" si="2"/>
        <v>0</v>
      </c>
      <c r="J70" s="30" t="str">
        <f t="shared" ca="1" si="8"/>
        <v>Saturday2:30-04:000</v>
      </c>
      <c r="K70" s="30" t="str">
        <f t="shared" ca="1" si="9"/>
        <v>Saturday2:30-04:000</v>
      </c>
      <c r="L70" s="39">
        <f t="shared" ca="1" si="3"/>
        <v>2</v>
      </c>
      <c r="M70" s="47" t="str">
        <f t="shared" ca="1" si="4"/>
        <v/>
      </c>
      <c r="N70" s="47"/>
      <c r="O70" s="47" t="str">
        <f t="shared" ca="1" si="10"/>
        <v>0
509 --- 0</v>
      </c>
    </row>
    <row r="71" spans="1:15">
      <c r="A71" s="30">
        <v>61</v>
      </c>
      <c r="B71" s="30" t="s">
        <v>0</v>
      </c>
      <c r="C71" s="30" t="str">
        <f t="shared" si="1"/>
        <v>04:00-05:30</v>
      </c>
      <c r="D71" s="30" t="s">
        <v>71</v>
      </c>
      <c r="E71" s="30">
        <f>E59</f>
        <v>6</v>
      </c>
      <c r="F71" s="30">
        <f ca="1">INDIRECT(CONCATENATE("Sheet1!",CHAR(CODE(D71)),E71),1)</f>
        <v>701</v>
      </c>
      <c r="G71" s="30" t="str">
        <f ca="1">INDIRECT(CONCATENATE("Sheet1!",CHAR(CODE(D71)+1),E71),1)</f>
        <v>TE133(L1T3)E</v>
      </c>
      <c r="H71" s="30" t="str">
        <f t="shared" ca="1" si="7"/>
        <v>KSS</v>
      </c>
      <c r="I71" s="30" t="str">
        <f t="shared" ca="1" si="2"/>
        <v>(L1T3)E</v>
      </c>
      <c r="J71" s="30" t="str">
        <f t="shared" ca="1" si="8"/>
        <v>Saturday04:00-05:30KSS</v>
      </c>
      <c r="K71" s="30" t="str">
        <f t="shared" ca="1" si="9"/>
        <v>Saturday04:00-05:30(L1T3)E</v>
      </c>
      <c r="L71" s="39">
        <f t="shared" ca="1" si="3"/>
        <v>1</v>
      </c>
      <c r="M71" s="47" t="str">
        <f t="shared" ca="1" si="4"/>
        <v>L1T3</v>
      </c>
      <c r="N71" s="47"/>
      <c r="O71" s="47" t="str">
        <f t="shared" ca="1" si="10"/>
        <v>TE133(L1T3)E
701 --- KSS</v>
      </c>
    </row>
    <row r="72" spans="1:15">
      <c r="A72" s="30">
        <v>62</v>
      </c>
      <c r="B72" s="30" t="s">
        <v>0</v>
      </c>
      <c r="C72" s="30" t="str">
        <f t="shared" si="1"/>
        <v>04:00-05:30</v>
      </c>
      <c r="D72" s="30" t="s">
        <v>71</v>
      </c>
      <c r="E72" s="30">
        <f>E71+1</f>
        <v>7</v>
      </c>
      <c r="F72" s="30">
        <f t="shared" ref="F72:F82" ca="1" si="22">INDIRECT(CONCATENATE("Sheet1!",CHAR(CODE(D72)),E72),1)</f>
        <v>702</v>
      </c>
      <c r="G72" s="30" t="str">
        <f t="shared" ref="G72:G82" ca="1" si="23">INDIRECT(CONCATENATE("Sheet1!",CHAR(CODE(D72)+1),E72),1)</f>
        <v>ENG111(L1T1)A</v>
      </c>
      <c r="H72" s="30" t="str">
        <f t="shared" ca="1" si="7"/>
        <v>SKB</v>
      </c>
      <c r="I72" s="30" t="str">
        <f t="shared" ca="1" si="2"/>
        <v>(L1T1)A</v>
      </c>
      <c r="J72" s="30" t="str">
        <f t="shared" ca="1" si="8"/>
        <v>Saturday04:00-05:30SKB</v>
      </c>
      <c r="K72" s="30" t="str">
        <f t="shared" ca="1" si="9"/>
        <v>Saturday04:00-05:30(L1T1)A</v>
      </c>
      <c r="L72" s="39">
        <f t="shared" ca="1" si="3"/>
        <v>1</v>
      </c>
      <c r="M72" s="47" t="str">
        <f t="shared" ca="1" si="4"/>
        <v>L1T1</v>
      </c>
      <c r="N72" s="47"/>
      <c r="O72" s="47" t="str">
        <f t="shared" ca="1" si="10"/>
        <v>ENG111(L1T1)A
702 --- SKB</v>
      </c>
    </row>
    <row r="73" spans="1:15">
      <c r="A73" s="30">
        <v>63</v>
      </c>
      <c r="B73" s="30" t="s">
        <v>0</v>
      </c>
      <c r="C73" s="30" t="str">
        <f t="shared" si="1"/>
        <v>04:00-05:30</v>
      </c>
      <c r="D73" s="30" t="s">
        <v>71</v>
      </c>
      <c r="E73" s="30">
        <f t="shared" si="15"/>
        <v>8</v>
      </c>
      <c r="F73" s="30">
        <f t="shared" ca="1" si="22"/>
        <v>703</v>
      </c>
      <c r="G73" s="30">
        <f t="shared" ca="1" si="23"/>
        <v>0</v>
      </c>
      <c r="H73" s="30">
        <f t="shared" ca="1" si="7"/>
        <v>0</v>
      </c>
      <c r="I73" s="30">
        <f t="shared" ca="1" si="2"/>
        <v>0</v>
      </c>
      <c r="J73" s="30" t="str">
        <f t="shared" ca="1" si="8"/>
        <v>Saturday04:00-05:300</v>
      </c>
      <c r="K73" s="30" t="str">
        <f t="shared" ca="1" si="9"/>
        <v>Saturday04:00-05:300</v>
      </c>
      <c r="L73" s="39">
        <f t="shared" ca="1" si="3"/>
        <v>3</v>
      </c>
      <c r="M73" s="47" t="str">
        <f t="shared" ca="1" si="4"/>
        <v/>
      </c>
      <c r="N73" s="47"/>
      <c r="O73" s="47" t="str">
        <f t="shared" ca="1" si="10"/>
        <v>0
703 --- 0</v>
      </c>
    </row>
    <row r="74" spans="1:15">
      <c r="A74" s="30">
        <v>64</v>
      </c>
      <c r="B74" s="30" t="s">
        <v>0</v>
      </c>
      <c r="C74" s="30" t="str">
        <f t="shared" si="1"/>
        <v>04:00-05:30</v>
      </c>
      <c r="D74" s="30" t="s">
        <v>71</v>
      </c>
      <c r="E74" s="30">
        <f t="shared" si="15"/>
        <v>9</v>
      </c>
      <c r="F74" s="30">
        <f t="shared" ca="1" si="22"/>
        <v>704</v>
      </c>
      <c r="G74" s="30" t="str">
        <f t="shared" ca="1" si="23"/>
        <v>PHY122(L1T2)B</v>
      </c>
      <c r="H74" s="30" t="str">
        <f t="shared" ca="1" si="7"/>
        <v>FN</v>
      </c>
      <c r="I74" s="30" t="str">
        <f t="shared" ca="1" si="2"/>
        <v>(L1T2)B</v>
      </c>
      <c r="J74" s="30" t="str">
        <f t="shared" ca="1" si="8"/>
        <v>Saturday04:00-05:30FN</v>
      </c>
      <c r="K74" s="30" t="str">
        <f t="shared" ca="1" si="9"/>
        <v>Saturday04:00-05:30(L1T2)B</v>
      </c>
      <c r="L74" s="39">
        <f t="shared" ca="1" si="3"/>
        <v>1</v>
      </c>
      <c r="M74" s="47" t="str">
        <f t="shared" ca="1" si="4"/>
        <v>L1T2</v>
      </c>
      <c r="N74" s="47"/>
      <c r="O74" s="47" t="str">
        <f t="shared" ca="1" si="10"/>
        <v>PHY122(L1T2)B
704 --- FN</v>
      </c>
    </row>
    <row r="75" spans="1:15">
      <c r="A75" s="30">
        <v>65</v>
      </c>
      <c r="B75" s="30" t="s">
        <v>0</v>
      </c>
      <c r="C75" s="30" t="str">
        <f t="shared" ref="C75:C138" si="24">LOOKUP(D75,$L$1:$L$6,$K$1:$K$6)</f>
        <v>04:00-05:30</v>
      </c>
      <c r="D75" s="30" t="s">
        <v>71</v>
      </c>
      <c r="E75" s="30">
        <f t="shared" si="15"/>
        <v>10</v>
      </c>
      <c r="F75" s="30">
        <f t="shared" ca="1" si="22"/>
        <v>705</v>
      </c>
      <c r="G75" s="30" t="str">
        <f t="shared" ca="1" si="23"/>
        <v>BUS208(L2T2)B</v>
      </c>
      <c r="H75" s="30" t="str">
        <f t="shared" ca="1" si="7"/>
        <v>RA</v>
      </c>
      <c r="I75" s="30" t="str">
        <f t="shared" ref="I75:I138" ca="1" si="25">IFERROR(MID(G75,SEARCH("(",G75,1),12),G75)</f>
        <v>(L2T2)B</v>
      </c>
      <c r="J75" s="30" t="str">
        <f t="shared" ca="1" si="8"/>
        <v>Saturday04:00-05:30RA</v>
      </c>
      <c r="K75" s="30" t="str">
        <f t="shared" ca="1" si="9"/>
        <v>Saturday04:00-05:30(L2T2)B</v>
      </c>
      <c r="L75" s="39">
        <f t="shared" ref="L75:L138" ca="1" si="26">COUNTIFS($J$11:$J$442,J75)</f>
        <v>1</v>
      </c>
      <c r="M75" s="47" t="str">
        <f t="shared" ref="M75:M138" ca="1" si="27">IFERROR(MID(I75,2,4),I75)</f>
        <v>L2T2</v>
      </c>
      <c r="N75" s="47"/>
      <c r="O75" s="47" t="str">
        <f t="shared" ca="1" si="10"/>
        <v>BUS208(L2T2)B
705 --- RA</v>
      </c>
    </row>
    <row r="76" spans="1:15">
      <c r="A76" s="30">
        <v>66</v>
      </c>
      <c r="B76" s="30" t="s">
        <v>0</v>
      </c>
      <c r="C76" s="30" t="str">
        <f t="shared" si="24"/>
        <v>04:00-05:30</v>
      </c>
      <c r="D76" s="30" t="s">
        <v>71</v>
      </c>
      <c r="E76" s="30">
        <f t="shared" si="15"/>
        <v>11</v>
      </c>
      <c r="F76" s="30">
        <f t="shared" ca="1" si="22"/>
        <v>706</v>
      </c>
      <c r="G76" s="30" t="str">
        <f t="shared" ca="1" si="23"/>
        <v>BDS211(L2T3)F</v>
      </c>
      <c r="H76" s="30" t="str">
        <f t="shared" ref="H76:H82" ca="1" si="28">INDIRECT(CONCATENATE("Sheet1!",CHAR(CODE(D76)+2),E76),1)</f>
        <v>MI</v>
      </c>
      <c r="I76" s="30" t="str">
        <f t="shared" ca="1" si="25"/>
        <v>(L2T3)F</v>
      </c>
      <c r="J76" s="30" t="str">
        <f t="shared" ref="J76:J139" ca="1" si="29">CONCATENATE(B76,C76,H76)</f>
        <v>Saturday04:00-05:30MI</v>
      </c>
      <c r="K76" s="30" t="str">
        <f t="shared" ref="K76:K139" ca="1" si="30">CONCATENATE(B76,C76,I76)</f>
        <v>Saturday04:00-05:30(L2T3)F</v>
      </c>
      <c r="L76" s="39">
        <f t="shared" ca="1" si="26"/>
        <v>1</v>
      </c>
      <c r="M76" s="47" t="str">
        <f t="shared" ca="1" si="27"/>
        <v>L2T3</v>
      </c>
      <c r="N76" s="47"/>
      <c r="O76" s="47" t="str">
        <f t="shared" ref="O76:O139" ca="1" si="31">CONCATENATE(G76,CHAR(10),F76," --- ",H76)</f>
        <v>BDS211(L2T3)F
706 --- MI</v>
      </c>
    </row>
    <row r="77" spans="1:15">
      <c r="A77" s="30">
        <v>67</v>
      </c>
      <c r="B77" s="30" t="s">
        <v>0</v>
      </c>
      <c r="C77" s="30" t="str">
        <f t="shared" si="24"/>
        <v>04:00-05:30</v>
      </c>
      <c r="D77" s="30" t="s">
        <v>71</v>
      </c>
      <c r="E77" s="30">
        <f t="shared" si="15"/>
        <v>12</v>
      </c>
      <c r="F77" s="30">
        <f t="shared" ca="1" si="22"/>
        <v>707</v>
      </c>
      <c r="G77" s="30" t="str">
        <f t="shared" ca="1" si="23"/>
        <v>STA131(L1T3)C</v>
      </c>
      <c r="H77" s="30" t="str">
        <f t="shared" ca="1" si="28"/>
        <v>TM(NS)</v>
      </c>
      <c r="I77" s="30" t="str">
        <f t="shared" ca="1" si="25"/>
        <v>(L1T3)C</v>
      </c>
      <c r="J77" s="30" t="str">
        <f t="shared" ca="1" si="29"/>
        <v>Saturday04:00-05:30TM(NS)</v>
      </c>
      <c r="K77" s="30" t="str">
        <f t="shared" ca="1" si="30"/>
        <v>Saturday04:00-05:30(L1T3)C</v>
      </c>
      <c r="L77" s="39">
        <f t="shared" ca="1" si="26"/>
        <v>1</v>
      </c>
      <c r="M77" s="47" t="str">
        <f t="shared" ca="1" si="27"/>
        <v>L1T3</v>
      </c>
      <c r="N77" s="47"/>
      <c r="O77" s="47" t="str">
        <f t="shared" ca="1" si="31"/>
        <v>STA131(L1T3)C
707 --- TM(NS)</v>
      </c>
    </row>
    <row r="78" spans="1:15">
      <c r="A78" s="30">
        <v>68</v>
      </c>
      <c r="B78" s="30" t="s">
        <v>0</v>
      </c>
      <c r="C78" s="30" t="str">
        <f t="shared" si="24"/>
        <v>04:00-05:30</v>
      </c>
      <c r="D78" s="30" t="s">
        <v>71</v>
      </c>
      <c r="E78" s="30">
        <f t="shared" si="15"/>
        <v>13</v>
      </c>
      <c r="F78" s="30" t="str">
        <f t="shared" ca="1" si="22"/>
        <v>301P</v>
      </c>
      <c r="G78" s="30" t="str">
        <f t="shared" ca="1" si="23"/>
        <v>STA131(L1T3)F</v>
      </c>
      <c r="H78" s="30" t="str">
        <f t="shared" ca="1" si="28"/>
        <v>SRD</v>
      </c>
      <c r="I78" s="30" t="str">
        <f t="shared" ca="1" si="25"/>
        <v>(L1T3)F</v>
      </c>
      <c r="J78" s="30" t="str">
        <f t="shared" ca="1" si="29"/>
        <v>Saturday04:00-05:30SRD</v>
      </c>
      <c r="K78" s="30" t="str">
        <f t="shared" ca="1" si="30"/>
        <v>Saturday04:00-05:30(L1T3)F</v>
      </c>
      <c r="L78" s="39">
        <f t="shared" ca="1" si="26"/>
        <v>1</v>
      </c>
      <c r="M78" s="47" t="str">
        <f t="shared" ca="1" si="27"/>
        <v>L1T3</v>
      </c>
      <c r="N78" s="47"/>
      <c r="O78" s="47" t="str">
        <f t="shared" ca="1" si="31"/>
        <v>STA131(L1T3)F
301P --- SRD</v>
      </c>
    </row>
    <row r="79" spans="1:15">
      <c r="A79" s="30">
        <v>69</v>
      </c>
      <c r="B79" s="30" t="s">
        <v>0</v>
      </c>
      <c r="C79" s="30" t="str">
        <f t="shared" si="24"/>
        <v>04:00-05:30</v>
      </c>
      <c r="D79" s="30" t="s">
        <v>71</v>
      </c>
      <c r="E79" s="30">
        <f t="shared" si="15"/>
        <v>14</v>
      </c>
      <c r="F79" s="30" t="str">
        <f t="shared" ca="1" si="22"/>
        <v>304P</v>
      </c>
      <c r="G79" s="30" t="str">
        <f t="shared" ca="1" si="23"/>
        <v>BUC403(L3T3)A</v>
      </c>
      <c r="H79" s="30" t="str">
        <f t="shared" ca="1" si="28"/>
        <v>SKM</v>
      </c>
      <c r="I79" s="30" t="str">
        <f t="shared" ca="1" si="25"/>
        <v>(L3T3)A</v>
      </c>
      <c r="J79" s="30" t="str">
        <f t="shared" ca="1" si="29"/>
        <v>Saturday04:00-05:30SKM</v>
      </c>
      <c r="K79" s="30" t="str">
        <f t="shared" ca="1" si="30"/>
        <v>Saturday04:00-05:30(L3T3)A</v>
      </c>
      <c r="L79" s="39">
        <f t="shared" ca="1" si="26"/>
        <v>1</v>
      </c>
      <c r="M79" s="47" t="str">
        <f t="shared" ca="1" si="27"/>
        <v>L3T3</v>
      </c>
      <c r="N79" s="47"/>
      <c r="O79" s="47" t="str">
        <f t="shared" ca="1" si="31"/>
        <v>BUC403(L3T3)A
304P --- SKM</v>
      </c>
    </row>
    <row r="80" spans="1:15">
      <c r="A80" s="30">
        <v>70</v>
      </c>
      <c r="B80" s="30" t="s">
        <v>0</v>
      </c>
      <c r="C80" s="30" t="str">
        <f t="shared" si="24"/>
        <v>04:00-05:30</v>
      </c>
      <c r="D80" s="30" t="s">
        <v>71</v>
      </c>
      <c r="E80" s="30">
        <f t="shared" si="15"/>
        <v>15</v>
      </c>
      <c r="F80" s="30">
        <f t="shared" ca="1" si="22"/>
        <v>711</v>
      </c>
      <c r="G80" s="30">
        <f t="shared" ca="1" si="23"/>
        <v>0</v>
      </c>
      <c r="H80" s="30">
        <f t="shared" ca="1" si="28"/>
        <v>0</v>
      </c>
      <c r="I80" s="30">
        <f t="shared" ca="1" si="25"/>
        <v>0</v>
      </c>
      <c r="J80" s="30" t="str">
        <f t="shared" ca="1" si="29"/>
        <v>Saturday04:00-05:300</v>
      </c>
      <c r="K80" s="30" t="str">
        <f t="shared" ca="1" si="30"/>
        <v>Saturday04:00-05:300</v>
      </c>
      <c r="L80" s="39">
        <f t="shared" ca="1" si="26"/>
        <v>3</v>
      </c>
      <c r="M80" s="47" t="str">
        <f t="shared" ca="1" si="27"/>
        <v/>
      </c>
      <c r="N80" s="47"/>
      <c r="O80" s="47" t="str">
        <f t="shared" ca="1" si="31"/>
        <v>0
711 --- 0</v>
      </c>
    </row>
    <row r="81" spans="1:15">
      <c r="A81" s="30">
        <v>71</v>
      </c>
      <c r="B81" s="30" t="s">
        <v>0</v>
      </c>
      <c r="C81" s="30" t="str">
        <f t="shared" si="24"/>
        <v>04:00-05:30</v>
      </c>
      <c r="D81" s="30" t="s">
        <v>71</v>
      </c>
      <c r="E81" s="30">
        <f t="shared" si="15"/>
        <v>16</v>
      </c>
      <c r="F81" s="30">
        <f t="shared" ca="1" si="22"/>
        <v>712</v>
      </c>
      <c r="G81" s="30" t="str">
        <f t="shared" ca="1" si="23"/>
        <v>Uttara campus</v>
      </c>
      <c r="H81" s="30" t="str">
        <f t="shared" ca="1" si="28"/>
        <v>MAB1</v>
      </c>
      <c r="I81" s="30" t="str">
        <f t="shared" ca="1" si="25"/>
        <v>Uttara campus</v>
      </c>
      <c r="J81" s="30" t="str">
        <f t="shared" ca="1" si="29"/>
        <v>Saturday04:00-05:30MAB1</v>
      </c>
      <c r="K81" s="30" t="str">
        <f t="shared" ca="1" si="30"/>
        <v>Saturday04:00-05:30Uttara campus</v>
      </c>
      <c r="L81" s="39">
        <f t="shared" ca="1" si="26"/>
        <v>1</v>
      </c>
      <c r="M81" s="47" t="str">
        <f t="shared" ca="1" si="27"/>
        <v>ttar</v>
      </c>
      <c r="N81" s="47"/>
      <c r="O81" s="47" t="str">
        <f t="shared" ca="1" si="31"/>
        <v>Uttara campus
712 --- MAB1</v>
      </c>
    </row>
    <row r="82" spans="1:15">
      <c r="A82" s="30">
        <v>72</v>
      </c>
      <c r="B82" s="30" t="s">
        <v>0</v>
      </c>
      <c r="C82" s="30" t="str">
        <f t="shared" si="24"/>
        <v>04:00-05:30</v>
      </c>
      <c r="D82" s="30" t="s">
        <v>71</v>
      </c>
      <c r="E82" s="30">
        <f t="shared" si="15"/>
        <v>17</v>
      </c>
      <c r="F82" s="30">
        <f t="shared" ca="1" si="22"/>
        <v>509</v>
      </c>
      <c r="G82" s="30">
        <f t="shared" ca="1" si="23"/>
        <v>0</v>
      </c>
      <c r="H82" s="30">
        <f t="shared" ca="1" si="28"/>
        <v>0</v>
      </c>
      <c r="I82" s="30">
        <f t="shared" ca="1" si="25"/>
        <v>0</v>
      </c>
      <c r="J82" s="30" t="str">
        <f t="shared" ca="1" si="29"/>
        <v>Saturday04:00-05:300</v>
      </c>
      <c r="K82" s="30" t="str">
        <f t="shared" ca="1" si="30"/>
        <v>Saturday04:00-05:300</v>
      </c>
      <c r="L82" s="39">
        <f t="shared" ca="1" si="26"/>
        <v>3</v>
      </c>
      <c r="M82" s="47" t="str">
        <f t="shared" ca="1" si="27"/>
        <v/>
      </c>
      <c r="N82" s="47"/>
      <c r="O82" s="47" t="str">
        <f t="shared" ca="1" si="31"/>
        <v>0
509 --- 0</v>
      </c>
    </row>
    <row r="83" spans="1:15">
      <c r="A83" s="30">
        <v>73</v>
      </c>
      <c r="B83" s="30" t="s">
        <v>13</v>
      </c>
      <c r="C83" s="30" t="str">
        <f t="shared" si="24"/>
        <v>08:30-10:00</v>
      </c>
      <c r="D83" s="30" t="s">
        <v>66</v>
      </c>
      <c r="E83" s="30">
        <f>$C$3</f>
        <v>39</v>
      </c>
      <c r="F83" s="30">
        <f ca="1">INDIRECT(CONCATENATE("Sheet1!",CHAR(CODE(D83)),E83),1)</f>
        <v>701</v>
      </c>
      <c r="G83" s="30" t="str">
        <f ca="1">INDIRECT(CONCATENATE("Sheet1!",CHAR(CODE(D83)+1),E83),1)</f>
        <v>TE402(L3T3)B</v>
      </c>
      <c r="H83" s="30" t="str">
        <f ca="1">INDIRECT(CONCATENATE("Sheet1!",CHAR(CODE(D83)+2),E83),1)</f>
        <v>DMA</v>
      </c>
      <c r="I83" s="30" t="str">
        <f t="shared" ca="1" si="25"/>
        <v>(L3T3)B</v>
      </c>
      <c r="J83" s="30" t="str">
        <f t="shared" ca="1" si="29"/>
        <v>Sunday08:30-10:00DMA</v>
      </c>
      <c r="K83" s="30" t="str">
        <f t="shared" ca="1" si="30"/>
        <v>Sunday08:30-10:00(L3T3)B</v>
      </c>
      <c r="L83" s="39">
        <f t="shared" ca="1" si="26"/>
        <v>1</v>
      </c>
      <c r="M83" s="47" t="str">
        <f t="shared" ca="1" si="27"/>
        <v>L3T3</v>
      </c>
      <c r="N83" s="47"/>
      <c r="O83" s="47" t="str">
        <f t="shared" ca="1" si="31"/>
        <v>TE402(L3T3)B
701 --- DMA</v>
      </c>
    </row>
    <row r="84" spans="1:15">
      <c r="A84" s="30">
        <v>74</v>
      </c>
      <c r="B84" s="30" t="s">
        <v>13</v>
      </c>
      <c r="C84" s="30" t="str">
        <f t="shared" si="24"/>
        <v>08:30-10:00</v>
      </c>
      <c r="D84" s="30" t="s">
        <v>66</v>
      </c>
      <c r="E84" s="30">
        <f>E83+1</f>
        <v>40</v>
      </c>
      <c r="F84" s="30">
        <f t="shared" ref="F84:F94" ca="1" si="32">INDIRECT(CONCATENATE("Sheet1!",CHAR(CODE(D84)),E84),1)</f>
        <v>702</v>
      </c>
      <c r="G84" s="30" t="str">
        <f t="shared" ref="G84:G94" ca="1" si="33">INDIRECT(CONCATENATE("Sheet1!",CHAR(CODE(D84)+1),E84),1)</f>
        <v>PHY111(L1T1)B</v>
      </c>
      <c r="H84" s="30" t="str">
        <f t="shared" ref="H84:H147" ca="1" si="34">INDIRECT(CONCATENATE("Sheet1!",CHAR(CODE(D84)+2),E84),1)</f>
        <v>AKA</v>
      </c>
      <c r="I84" s="30" t="str">
        <f t="shared" ca="1" si="25"/>
        <v>(L1T1)B</v>
      </c>
      <c r="J84" s="30" t="str">
        <f t="shared" ca="1" si="29"/>
        <v>Sunday08:30-10:00AKA</v>
      </c>
      <c r="K84" s="30" t="str">
        <f t="shared" ca="1" si="30"/>
        <v>Sunday08:30-10:00(L1T1)B</v>
      </c>
      <c r="L84" s="39">
        <f t="shared" ca="1" si="26"/>
        <v>1</v>
      </c>
      <c r="M84" s="47" t="str">
        <f t="shared" ca="1" si="27"/>
        <v>L1T1</v>
      </c>
      <c r="N84" s="47"/>
      <c r="O84" s="47" t="str">
        <f t="shared" ca="1" si="31"/>
        <v>PHY111(L1T1)B
702 --- AKA</v>
      </c>
    </row>
    <row r="85" spans="1:15">
      <c r="A85" s="30">
        <v>75</v>
      </c>
      <c r="B85" s="30" t="s">
        <v>13</v>
      </c>
      <c r="C85" s="30" t="str">
        <f t="shared" si="24"/>
        <v>08:30-10:00</v>
      </c>
      <c r="D85" s="30" t="s">
        <v>66</v>
      </c>
      <c r="E85" s="30">
        <f t="shared" ref="E85:E94" si="35">E84+1</f>
        <v>41</v>
      </c>
      <c r="F85" s="30">
        <f t="shared" ca="1" si="32"/>
        <v>703</v>
      </c>
      <c r="G85" s="30" t="str">
        <f t="shared" ca="1" si="33"/>
        <v>TE406(L4T1)A</v>
      </c>
      <c r="H85" s="30" t="str">
        <f t="shared" ca="1" si="34"/>
        <v>AAA</v>
      </c>
      <c r="I85" s="30" t="str">
        <f t="shared" ca="1" si="25"/>
        <v>(L4T1)A</v>
      </c>
      <c r="J85" s="30" t="str">
        <f t="shared" ca="1" si="29"/>
        <v>Sunday08:30-10:00AAA</v>
      </c>
      <c r="K85" s="30" t="str">
        <f t="shared" ca="1" si="30"/>
        <v>Sunday08:30-10:00(L4T1)A</v>
      </c>
      <c r="L85" s="39">
        <f t="shared" ca="1" si="26"/>
        <v>1</v>
      </c>
      <c r="M85" s="47" t="str">
        <f t="shared" ca="1" si="27"/>
        <v>L4T1</v>
      </c>
      <c r="N85" s="47"/>
      <c r="O85" s="47" t="str">
        <f t="shared" ca="1" si="31"/>
        <v>TE406(L4T1)A
703 --- AAA</v>
      </c>
    </row>
    <row r="86" spans="1:15">
      <c r="A86" s="30">
        <v>76</v>
      </c>
      <c r="B86" s="30" t="s">
        <v>13</v>
      </c>
      <c r="C86" s="30" t="str">
        <f t="shared" si="24"/>
        <v>08:30-10:00</v>
      </c>
      <c r="D86" s="30" t="s">
        <v>66</v>
      </c>
      <c r="E86" s="30">
        <f t="shared" si="35"/>
        <v>42</v>
      </c>
      <c r="F86" s="30">
        <f t="shared" ca="1" si="32"/>
        <v>704</v>
      </c>
      <c r="G86" s="30" t="str">
        <f t="shared" ca="1" si="33"/>
        <v>BDS211(L2T3)A</v>
      </c>
      <c r="H86" s="30" t="str">
        <f t="shared" ca="1" si="34"/>
        <v>KAF</v>
      </c>
      <c r="I86" s="30" t="str">
        <f t="shared" ca="1" si="25"/>
        <v>(L2T3)A</v>
      </c>
      <c r="J86" s="30" t="str">
        <f t="shared" ca="1" si="29"/>
        <v>Sunday08:30-10:00KAF</v>
      </c>
      <c r="K86" s="30" t="str">
        <f t="shared" ca="1" si="30"/>
        <v>Sunday08:30-10:00(L2T3)A</v>
      </c>
      <c r="L86" s="39">
        <f t="shared" ca="1" si="26"/>
        <v>1</v>
      </c>
      <c r="M86" s="47" t="str">
        <f t="shared" ca="1" si="27"/>
        <v>L2T3</v>
      </c>
      <c r="N86" s="47"/>
      <c r="O86" s="47" t="str">
        <f t="shared" ca="1" si="31"/>
        <v>BDS211(L2T3)A
704 --- KAF</v>
      </c>
    </row>
    <row r="87" spans="1:15">
      <c r="A87" s="30">
        <v>77</v>
      </c>
      <c r="B87" s="30" t="s">
        <v>13</v>
      </c>
      <c r="C87" s="30" t="str">
        <f t="shared" si="24"/>
        <v>08:30-10:00</v>
      </c>
      <c r="D87" s="30" t="s">
        <v>66</v>
      </c>
      <c r="E87" s="30">
        <f t="shared" si="35"/>
        <v>43</v>
      </c>
      <c r="F87" s="30">
        <f t="shared" ca="1" si="32"/>
        <v>705</v>
      </c>
      <c r="G87" s="30" t="str">
        <f t="shared" ca="1" si="33"/>
        <v>TE132(L1T3)D</v>
      </c>
      <c r="H87" s="30" t="str">
        <f t="shared" ca="1" si="34"/>
        <v>WAB</v>
      </c>
      <c r="I87" s="30" t="str">
        <f t="shared" ca="1" si="25"/>
        <v>(L1T3)D</v>
      </c>
      <c r="J87" s="30" t="str">
        <f t="shared" ca="1" si="29"/>
        <v>Sunday08:30-10:00WAB</v>
      </c>
      <c r="K87" s="30" t="str">
        <f t="shared" ca="1" si="30"/>
        <v>Sunday08:30-10:00(L1T3)D</v>
      </c>
      <c r="L87" s="39">
        <f t="shared" ca="1" si="26"/>
        <v>1</v>
      </c>
      <c r="M87" s="47" t="str">
        <f t="shared" ca="1" si="27"/>
        <v>L1T3</v>
      </c>
      <c r="N87" s="47"/>
      <c r="O87" s="47" t="str">
        <f t="shared" ca="1" si="31"/>
        <v>TE132(L1T3)D
705 --- WAB</v>
      </c>
    </row>
    <row r="88" spans="1:15">
      <c r="A88" s="30">
        <v>78</v>
      </c>
      <c r="B88" s="30" t="s">
        <v>13</v>
      </c>
      <c r="C88" s="30" t="str">
        <f t="shared" si="24"/>
        <v>08:30-10:00</v>
      </c>
      <c r="D88" s="30" t="s">
        <v>66</v>
      </c>
      <c r="E88" s="30">
        <f t="shared" si="35"/>
        <v>44</v>
      </c>
      <c r="F88" s="30">
        <f t="shared" ca="1" si="32"/>
        <v>706</v>
      </c>
      <c r="G88" s="30" t="str">
        <f t="shared" ca="1" si="33"/>
        <v>TE306(L3T2)A</v>
      </c>
      <c r="H88" s="30" t="str">
        <f t="shared" ca="1" si="34"/>
        <v>TM</v>
      </c>
      <c r="I88" s="30" t="str">
        <f t="shared" ca="1" si="25"/>
        <v>(L3T2)A</v>
      </c>
      <c r="J88" s="30" t="str">
        <f t="shared" ca="1" si="29"/>
        <v>Sunday08:30-10:00TM</v>
      </c>
      <c r="K88" s="30" t="str">
        <f t="shared" ca="1" si="30"/>
        <v>Sunday08:30-10:00(L3T2)A</v>
      </c>
      <c r="L88" s="39">
        <f t="shared" ca="1" si="26"/>
        <v>1</v>
      </c>
      <c r="M88" s="47" t="str">
        <f t="shared" ca="1" si="27"/>
        <v>L3T2</v>
      </c>
      <c r="N88" s="47"/>
      <c r="O88" s="47" t="str">
        <f t="shared" ca="1" si="31"/>
        <v>TE306(L3T2)A
706 --- TM</v>
      </c>
    </row>
    <row r="89" spans="1:15">
      <c r="A89" s="30">
        <v>79</v>
      </c>
      <c r="B89" s="30" t="s">
        <v>13</v>
      </c>
      <c r="C89" s="30" t="str">
        <f t="shared" si="24"/>
        <v>08:30-10:00</v>
      </c>
      <c r="D89" s="30" t="s">
        <v>66</v>
      </c>
      <c r="E89" s="30">
        <f t="shared" si="35"/>
        <v>45</v>
      </c>
      <c r="F89" s="30">
        <f t="shared" ca="1" si="32"/>
        <v>707</v>
      </c>
      <c r="G89" s="30" t="str">
        <f t="shared" ca="1" si="33"/>
        <v>TE404(L4T2)A(Ap)</v>
      </c>
      <c r="H89" s="30" t="str">
        <f t="shared" ca="1" si="34"/>
        <v>MMR</v>
      </c>
      <c r="I89" s="30" t="str">
        <f t="shared" ca="1" si="25"/>
        <v>(L4T2)A(Ap)</v>
      </c>
      <c r="J89" s="30" t="str">
        <f t="shared" ca="1" si="29"/>
        <v>Sunday08:30-10:00MMR</v>
      </c>
      <c r="K89" s="30" t="str">
        <f t="shared" ca="1" si="30"/>
        <v>Sunday08:30-10:00(L4T2)A(Ap)</v>
      </c>
      <c r="L89" s="39">
        <f t="shared" ca="1" si="26"/>
        <v>1</v>
      </c>
      <c r="M89" s="47" t="str">
        <f t="shared" ca="1" si="27"/>
        <v>L4T2</v>
      </c>
      <c r="N89" s="47"/>
      <c r="O89" s="47" t="str">
        <f t="shared" ca="1" si="31"/>
        <v>TE404(L4T2)A(Ap)
707 --- MMR</v>
      </c>
    </row>
    <row r="90" spans="1:15">
      <c r="A90" s="30">
        <v>80</v>
      </c>
      <c r="B90" s="30" t="s">
        <v>13</v>
      </c>
      <c r="C90" s="30" t="str">
        <f t="shared" si="24"/>
        <v>08:30-10:00</v>
      </c>
      <c r="D90" s="30" t="s">
        <v>66</v>
      </c>
      <c r="E90" s="30">
        <f t="shared" si="35"/>
        <v>46</v>
      </c>
      <c r="F90" s="30" t="str">
        <f t="shared" ca="1" si="32"/>
        <v>301P</v>
      </c>
      <c r="G90" s="30" t="str">
        <f t="shared" ca="1" si="33"/>
        <v>TE302(L3T1)B</v>
      </c>
      <c r="H90" s="30" t="str">
        <f t="shared" ca="1" si="34"/>
        <v>AG</v>
      </c>
      <c r="I90" s="30" t="str">
        <f t="shared" ca="1" si="25"/>
        <v>(L3T1)B</v>
      </c>
      <c r="J90" s="30" t="str">
        <f t="shared" ca="1" si="29"/>
        <v>Sunday08:30-10:00AG</v>
      </c>
      <c r="K90" s="30" t="str">
        <f t="shared" ca="1" si="30"/>
        <v>Sunday08:30-10:00(L3T1)B</v>
      </c>
      <c r="L90" s="39">
        <f t="shared" ca="1" si="26"/>
        <v>1</v>
      </c>
      <c r="M90" s="47" t="str">
        <f t="shared" ca="1" si="27"/>
        <v>L3T1</v>
      </c>
      <c r="N90" s="47"/>
      <c r="O90" s="47" t="str">
        <f t="shared" ca="1" si="31"/>
        <v>TE302(L3T1)B
301P --- AG</v>
      </c>
    </row>
    <row r="91" spans="1:15">
      <c r="A91" s="30">
        <v>81</v>
      </c>
      <c r="B91" s="30" t="s">
        <v>13</v>
      </c>
      <c r="C91" s="30" t="str">
        <f t="shared" si="24"/>
        <v>08:30-10:00</v>
      </c>
      <c r="D91" s="30" t="s">
        <v>66</v>
      </c>
      <c r="E91" s="30">
        <f t="shared" si="35"/>
        <v>47</v>
      </c>
      <c r="F91" s="30" t="str">
        <f t="shared" ca="1" si="32"/>
        <v>304P</v>
      </c>
      <c r="G91" s="30">
        <f t="shared" ca="1" si="33"/>
        <v>0</v>
      </c>
      <c r="H91" s="30">
        <f t="shared" ca="1" si="34"/>
        <v>0</v>
      </c>
      <c r="I91" s="30">
        <f t="shared" ca="1" si="25"/>
        <v>0</v>
      </c>
      <c r="J91" s="30" t="str">
        <f t="shared" ca="1" si="29"/>
        <v>Sunday08:30-10:000</v>
      </c>
      <c r="K91" s="30" t="str">
        <f t="shared" ca="1" si="30"/>
        <v>Sunday08:30-10:000</v>
      </c>
      <c r="L91" s="39">
        <f t="shared" ca="1" si="26"/>
        <v>4</v>
      </c>
      <c r="M91" s="47" t="str">
        <f t="shared" ca="1" si="27"/>
        <v/>
      </c>
      <c r="N91" s="47"/>
      <c r="O91" s="47" t="str">
        <f t="shared" ca="1" si="31"/>
        <v>0
304P --- 0</v>
      </c>
    </row>
    <row r="92" spans="1:15">
      <c r="A92" s="30">
        <v>82</v>
      </c>
      <c r="B92" s="30" t="s">
        <v>13</v>
      </c>
      <c r="C92" s="30" t="str">
        <f t="shared" si="24"/>
        <v>08:30-10:00</v>
      </c>
      <c r="D92" s="30" t="s">
        <v>66</v>
      </c>
      <c r="E92" s="30">
        <f t="shared" si="35"/>
        <v>48</v>
      </c>
      <c r="F92" s="30">
        <f t="shared" ca="1" si="32"/>
        <v>711</v>
      </c>
      <c r="G92" s="30">
        <f t="shared" ca="1" si="33"/>
        <v>0</v>
      </c>
      <c r="H92" s="30">
        <f t="shared" ca="1" si="34"/>
        <v>0</v>
      </c>
      <c r="I92" s="30">
        <f t="shared" ca="1" si="25"/>
        <v>0</v>
      </c>
      <c r="J92" s="30" t="str">
        <f t="shared" ca="1" si="29"/>
        <v>Sunday08:30-10:000</v>
      </c>
      <c r="K92" s="30" t="str">
        <f t="shared" ca="1" si="30"/>
        <v>Sunday08:30-10:000</v>
      </c>
      <c r="L92" s="39">
        <f t="shared" ca="1" si="26"/>
        <v>4</v>
      </c>
      <c r="M92" s="47" t="str">
        <f t="shared" ca="1" si="27"/>
        <v/>
      </c>
      <c r="N92" s="47"/>
      <c r="O92" s="47" t="str">
        <f t="shared" ca="1" si="31"/>
        <v>0
711 --- 0</v>
      </c>
    </row>
    <row r="93" spans="1:15">
      <c r="A93" s="30">
        <v>83</v>
      </c>
      <c r="B93" s="30" t="s">
        <v>13</v>
      </c>
      <c r="C93" s="30" t="str">
        <f t="shared" si="24"/>
        <v>08:30-10:00</v>
      </c>
      <c r="D93" s="30" t="s">
        <v>66</v>
      </c>
      <c r="E93" s="30">
        <f t="shared" si="35"/>
        <v>49</v>
      </c>
      <c r="F93" s="30">
        <f t="shared" ca="1" si="32"/>
        <v>712</v>
      </c>
      <c r="G93" s="30">
        <f t="shared" ca="1" si="33"/>
        <v>0</v>
      </c>
      <c r="H93" s="30">
        <f t="shared" ca="1" si="34"/>
        <v>0</v>
      </c>
      <c r="I93" s="30">
        <f t="shared" ca="1" si="25"/>
        <v>0</v>
      </c>
      <c r="J93" s="30" t="str">
        <f t="shared" ca="1" si="29"/>
        <v>Sunday08:30-10:000</v>
      </c>
      <c r="K93" s="30" t="str">
        <f t="shared" ca="1" si="30"/>
        <v>Sunday08:30-10:000</v>
      </c>
      <c r="L93" s="39">
        <f t="shared" ca="1" si="26"/>
        <v>4</v>
      </c>
      <c r="M93" s="47" t="str">
        <f t="shared" ca="1" si="27"/>
        <v/>
      </c>
      <c r="N93" s="47"/>
      <c r="O93" s="47" t="str">
        <f t="shared" ca="1" si="31"/>
        <v>0
712 --- 0</v>
      </c>
    </row>
    <row r="94" spans="1:15">
      <c r="A94" s="30">
        <v>84</v>
      </c>
      <c r="B94" s="30" t="s">
        <v>13</v>
      </c>
      <c r="C94" s="30" t="str">
        <f t="shared" si="24"/>
        <v>08:30-10:00</v>
      </c>
      <c r="D94" s="30" t="s">
        <v>66</v>
      </c>
      <c r="E94" s="30">
        <f t="shared" si="35"/>
        <v>50</v>
      </c>
      <c r="F94" s="30">
        <f t="shared" ca="1" si="32"/>
        <v>302</v>
      </c>
      <c r="G94" s="30">
        <f t="shared" ca="1" si="33"/>
        <v>0</v>
      </c>
      <c r="H94" s="30">
        <f t="shared" ca="1" si="34"/>
        <v>0</v>
      </c>
      <c r="I94" s="30">
        <f t="shared" ca="1" si="25"/>
        <v>0</v>
      </c>
      <c r="J94" s="30" t="str">
        <f t="shared" ca="1" si="29"/>
        <v>Sunday08:30-10:000</v>
      </c>
      <c r="K94" s="30" t="str">
        <f t="shared" ca="1" si="30"/>
        <v>Sunday08:30-10:000</v>
      </c>
      <c r="L94" s="39">
        <f t="shared" ca="1" si="26"/>
        <v>4</v>
      </c>
      <c r="M94" s="47" t="str">
        <f t="shared" ca="1" si="27"/>
        <v/>
      </c>
      <c r="N94" s="47"/>
      <c r="O94" s="47" t="str">
        <f t="shared" ca="1" si="31"/>
        <v>0
302 --- 0</v>
      </c>
    </row>
    <row r="95" spans="1:15">
      <c r="A95" s="30">
        <v>85</v>
      </c>
      <c r="B95" s="30" t="s">
        <v>13</v>
      </c>
      <c r="C95" s="30" t="str">
        <f t="shared" si="24"/>
        <v>10:00-11:30</v>
      </c>
      <c r="D95" s="30" t="s">
        <v>67</v>
      </c>
      <c r="E95" s="30">
        <f>E83</f>
        <v>39</v>
      </c>
      <c r="F95" s="30">
        <f ca="1">INDIRECT(CONCATENATE("Sheet1!",CHAR(CODE(D95)),E95),1)</f>
        <v>701</v>
      </c>
      <c r="G95" s="30" t="str">
        <f ca="1">INDIRECT(CONCATENATE("Sheet1!",CHAR(CODE(D95)+1),E95),1)</f>
        <v>xxxxxxx</v>
      </c>
      <c r="H95" s="30" t="str">
        <f t="shared" ca="1" si="34"/>
        <v>xxx</v>
      </c>
      <c r="I95" s="30" t="str">
        <f t="shared" ca="1" si="25"/>
        <v>xxxxxxx</v>
      </c>
      <c r="J95" s="30" t="str">
        <f t="shared" ca="1" si="29"/>
        <v>Sunday10:00-11:30xxx</v>
      </c>
      <c r="K95" s="30" t="str">
        <f t="shared" ca="1" si="30"/>
        <v>Sunday10:00-11:30xxxxxxx</v>
      </c>
      <c r="L95" s="39">
        <f t="shared" ca="1" si="26"/>
        <v>1</v>
      </c>
      <c r="M95" s="47" t="str">
        <f t="shared" ca="1" si="27"/>
        <v>xxxx</v>
      </c>
      <c r="N95" s="47"/>
      <c r="O95" s="47" t="str">
        <f t="shared" ca="1" si="31"/>
        <v>xxxxxxx
701 --- xxx</v>
      </c>
    </row>
    <row r="96" spans="1:15">
      <c r="A96" s="30">
        <v>86</v>
      </c>
      <c r="B96" s="30" t="s">
        <v>13</v>
      </c>
      <c r="C96" s="30" t="str">
        <f t="shared" si="24"/>
        <v>10:00-11:30</v>
      </c>
      <c r="D96" s="30" t="s">
        <v>67</v>
      </c>
      <c r="E96" s="30">
        <f>E95+1</f>
        <v>40</v>
      </c>
      <c r="F96" s="30">
        <f t="shared" ref="F96:F106" ca="1" si="36">INDIRECT(CONCATENATE("Sheet1!",CHAR(CODE(D96)),E96),1)</f>
        <v>702</v>
      </c>
      <c r="G96" s="30" t="str">
        <f t="shared" ref="G96:G106" ca="1" si="37">INDIRECT(CONCATENATE("Sheet1!",CHAR(CODE(D96)+1),E96),1)</f>
        <v>TE204(L2T3)C</v>
      </c>
      <c r="H96" s="30" t="str">
        <f t="shared" ca="1" si="34"/>
        <v>MRR</v>
      </c>
      <c r="I96" s="30" t="str">
        <f t="shared" ca="1" si="25"/>
        <v>(L2T3)C</v>
      </c>
      <c r="J96" s="30" t="str">
        <f t="shared" ca="1" si="29"/>
        <v>Sunday10:00-11:30MRR</v>
      </c>
      <c r="K96" s="30" t="str">
        <f t="shared" ca="1" si="30"/>
        <v>Sunday10:00-11:30(L2T3)C</v>
      </c>
      <c r="L96" s="39">
        <f t="shared" ca="1" si="26"/>
        <v>1</v>
      </c>
      <c r="M96" s="47" t="str">
        <f t="shared" ca="1" si="27"/>
        <v>L2T3</v>
      </c>
      <c r="N96" s="47"/>
      <c r="O96" s="47" t="str">
        <f t="shared" ca="1" si="31"/>
        <v>TE204(L2T3)C
702 --- MRR</v>
      </c>
    </row>
    <row r="97" spans="1:15">
      <c r="A97" s="30">
        <v>87</v>
      </c>
      <c r="B97" s="30" t="s">
        <v>13</v>
      </c>
      <c r="C97" s="30" t="str">
        <f t="shared" si="24"/>
        <v>10:00-11:30</v>
      </c>
      <c r="D97" s="30" t="s">
        <v>67</v>
      </c>
      <c r="E97" s="30">
        <f t="shared" ref="E97:E106" si="38">E96+1</f>
        <v>41</v>
      </c>
      <c r="F97" s="30">
        <f t="shared" ca="1" si="36"/>
        <v>703</v>
      </c>
      <c r="G97" s="30" t="str">
        <f t="shared" ca="1" si="37"/>
        <v>TE132(L1T3)E</v>
      </c>
      <c r="H97" s="30" t="str">
        <f t="shared" ca="1" si="34"/>
        <v>TM</v>
      </c>
      <c r="I97" s="30" t="str">
        <f t="shared" ca="1" si="25"/>
        <v>(L1T3)E</v>
      </c>
      <c r="J97" s="30" t="str">
        <f t="shared" ca="1" si="29"/>
        <v>Sunday10:00-11:30TM</v>
      </c>
      <c r="K97" s="30" t="str">
        <f t="shared" ca="1" si="30"/>
        <v>Sunday10:00-11:30(L1T3)E</v>
      </c>
      <c r="L97" s="39">
        <f t="shared" ca="1" si="26"/>
        <v>1</v>
      </c>
      <c r="M97" s="47" t="str">
        <f t="shared" ca="1" si="27"/>
        <v>L1T3</v>
      </c>
      <c r="N97" s="47"/>
      <c r="O97" s="47" t="str">
        <f t="shared" ca="1" si="31"/>
        <v>TE132(L1T3)E
703 --- TM</v>
      </c>
    </row>
    <row r="98" spans="1:15">
      <c r="A98" s="30">
        <v>88</v>
      </c>
      <c r="B98" s="30" t="s">
        <v>13</v>
      </c>
      <c r="C98" s="30" t="str">
        <f t="shared" si="24"/>
        <v>10:00-11:30</v>
      </c>
      <c r="D98" s="30" t="s">
        <v>67</v>
      </c>
      <c r="E98" s="30">
        <f t="shared" si="38"/>
        <v>42</v>
      </c>
      <c r="F98" s="30">
        <f t="shared" ca="1" si="36"/>
        <v>704</v>
      </c>
      <c r="G98" s="30" t="str">
        <f t="shared" ca="1" si="37"/>
        <v>TE408(L4T2)B(Ap)</v>
      </c>
      <c r="H98" s="30" t="str">
        <f t="shared" ca="1" si="34"/>
        <v>AAM</v>
      </c>
      <c r="I98" s="30" t="str">
        <f t="shared" ca="1" si="25"/>
        <v>(L4T2)B(Ap)</v>
      </c>
      <c r="J98" s="30" t="str">
        <f t="shared" ca="1" si="29"/>
        <v>Sunday10:00-11:30AAM</v>
      </c>
      <c r="K98" s="30" t="str">
        <f t="shared" ca="1" si="30"/>
        <v>Sunday10:00-11:30(L4T2)B(Ap)</v>
      </c>
      <c r="L98" s="39">
        <f t="shared" ca="1" si="26"/>
        <v>1</v>
      </c>
      <c r="M98" s="47" t="str">
        <f t="shared" ca="1" si="27"/>
        <v>L4T2</v>
      </c>
      <c r="N98" s="47"/>
      <c r="O98" s="47" t="str">
        <f t="shared" ca="1" si="31"/>
        <v>TE408(L4T2)B(Ap)
704 --- AAM</v>
      </c>
    </row>
    <row r="99" spans="1:15">
      <c r="A99" s="30">
        <v>89</v>
      </c>
      <c r="B99" s="30" t="s">
        <v>13</v>
      </c>
      <c r="C99" s="30" t="str">
        <f t="shared" si="24"/>
        <v>10:00-11:30</v>
      </c>
      <c r="D99" s="30" t="s">
        <v>67</v>
      </c>
      <c r="E99" s="30">
        <f t="shared" si="38"/>
        <v>43</v>
      </c>
      <c r="F99" s="30">
        <f t="shared" ca="1" si="36"/>
        <v>705</v>
      </c>
      <c r="G99" s="30" t="str">
        <f t="shared" ca="1" si="37"/>
        <v>TE133(L1T3)D</v>
      </c>
      <c r="H99" s="30" t="str">
        <f t="shared" ca="1" si="34"/>
        <v>KSS</v>
      </c>
      <c r="I99" s="30" t="str">
        <f t="shared" ca="1" si="25"/>
        <v>(L1T3)D</v>
      </c>
      <c r="J99" s="30" t="str">
        <f t="shared" ca="1" si="29"/>
        <v>Sunday10:00-11:30KSS</v>
      </c>
      <c r="K99" s="30" t="str">
        <f t="shared" ca="1" si="30"/>
        <v>Sunday10:00-11:30(L1T3)D</v>
      </c>
      <c r="L99" s="39">
        <f t="shared" ca="1" si="26"/>
        <v>1</v>
      </c>
      <c r="M99" s="47" t="str">
        <f t="shared" ca="1" si="27"/>
        <v>L1T3</v>
      </c>
      <c r="N99" s="47"/>
      <c r="O99" s="47" t="str">
        <f t="shared" ca="1" si="31"/>
        <v>TE133(L1T3)D
705 --- KSS</v>
      </c>
    </row>
    <row r="100" spans="1:15">
      <c r="A100" s="30">
        <v>90</v>
      </c>
      <c r="B100" s="30" t="s">
        <v>13</v>
      </c>
      <c r="C100" s="30" t="str">
        <f t="shared" si="24"/>
        <v>10:00-11:30</v>
      </c>
      <c r="D100" s="30" t="s">
        <v>67</v>
      </c>
      <c r="E100" s="30">
        <f t="shared" si="38"/>
        <v>44</v>
      </c>
      <c r="F100" s="30">
        <f t="shared" ca="1" si="36"/>
        <v>706</v>
      </c>
      <c r="G100" s="30" t="str">
        <f t="shared" ca="1" si="37"/>
        <v>TE402(L3T3)B</v>
      </c>
      <c r="H100" s="30" t="str">
        <f t="shared" ca="1" si="34"/>
        <v>DMA</v>
      </c>
      <c r="I100" s="30" t="str">
        <f t="shared" ca="1" si="25"/>
        <v>(L3T3)B</v>
      </c>
      <c r="J100" s="30" t="str">
        <f t="shared" ca="1" si="29"/>
        <v>Sunday10:00-11:30DMA</v>
      </c>
      <c r="K100" s="30" t="str">
        <f t="shared" ca="1" si="30"/>
        <v>Sunday10:00-11:30(L3T3)B</v>
      </c>
      <c r="L100" s="39">
        <f t="shared" ca="1" si="26"/>
        <v>1</v>
      </c>
      <c r="M100" s="47" t="str">
        <f t="shared" ca="1" si="27"/>
        <v>L3T3</v>
      </c>
      <c r="N100" s="47"/>
      <c r="O100" s="47" t="str">
        <f t="shared" ca="1" si="31"/>
        <v>TE402(L3T3)B
706 --- DMA</v>
      </c>
    </row>
    <row r="101" spans="1:15">
      <c r="A101" s="30">
        <v>91</v>
      </c>
      <c r="B101" s="30" t="s">
        <v>13</v>
      </c>
      <c r="C101" s="30" t="str">
        <f t="shared" si="24"/>
        <v>10:00-11:30</v>
      </c>
      <c r="D101" s="30" t="s">
        <v>67</v>
      </c>
      <c r="E101" s="30">
        <f t="shared" si="38"/>
        <v>45</v>
      </c>
      <c r="F101" s="30">
        <f t="shared" ca="1" si="36"/>
        <v>707</v>
      </c>
      <c r="G101" s="30" t="str">
        <f t="shared" ca="1" si="37"/>
        <v>TE305(L3T1)A</v>
      </c>
      <c r="H101" s="30" t="str">
        <f t="shared" ca="1" si="34"/>
        <v>TAC</v>
      </c>
      <c r="I101" s="30" t="str">
        <f t="shared" ca="1" si="25"/>
        <v>(L3T1)A</v>
      </c>
      <c r="J101" s="30" t="str">
        <f t="shared" ca="1" si="29"/>
        <v>Sunday10:00-11:30TAC</v>
      </c>
      <c r="K101" s="30" t="str">
        <f t="shared" ca="1" si="30"/>
        <v>Sunday10:00-11:30(L3T1)A</v>
      </c>
      <c r="L101" s="39">
        <f t="shared" ca="1" si="26"/>
        <v>1</v>
      </c>
      <c r="M101" s="47" t="str">
        <f t="shared" ca="1" si="27"/>
        <v>L3T1</v>
      </c>
      <c r="N101" s="47"/>
      <c r="O101" s="47" t="str">
        <f t="shared" ca="1" si="31"/>
        <v>TE305(L3T1)A
707 --- TAC</v>
      </c>
    </row>
    <row r="102" spans="1:15">
      <c r="A102" s="30">
        <v>92</v>
      </c>
      <c r="B102" s="30" t="s">
        <v>13</v>
      </c>
      <c r="C102" s="30" t="str">
        <f t="shared" si="24"/>
        <v>10:00-11:30</v>
      </c>
      <c r="D102" s="30" t="s">
        <v>67</v>
      </c>
      <c r="E102" s="30">
        <f t="shared" si="38"/>
        <v>46</v>
      </c>
      <c r="F102" s="30" t="str">
        <f t="shared" ca="1" si="36"/>
        <v>304P</v>
      </c>
      <c r="G102" s="30" t="str">
        <f t="shared" ca="1" si="37"/>
        <v>TE302(L3T1)C</v>
      </c>
      <c r="H102" s="30" t="str">
        <f t="shared" ca="1" si="34"/>
        <v>AG</v>
      </c>
      <c r="I102" s="30" t="str">
        <f t="shared" ca="1" si="25"/>
        <v>(L3T1)C</v>
      </c>
      <c r="J102" s="30" t="str">
        <f t="shared" ca="1" si="29"/>
        <v>Sunday10:00-11:30AG</v>
      </c>
      <c r="K102" s="30" t="str">
        <f t="shared" ca="1" si="30"/>
        <v>Sunday10:00-11:30(L3T1)C</v>
      </c>
      <c r="L102" s="39">
        <f t="shared" ca="1" si="26"/>
        <v>1</v>
      </c>
      <c r="M102" s="47" t="str">
        <f t="shared" ca="1" si="27"/>
        <v>L3T1</v>
      </c>
      <c r="N102" s="47"/>
      <c r="O102" s="47" t="str">
        <f t="shared" ca="1" si="31"/>
        <v>TE302(L3T1)C
304P --- AG</v>
      </c>
    </row>
    <row r="103" spans="1:15">
      <c r="A103" s="30">
        <v>93</v>
      </c>
      <c r="B103" s="30" t="s">
        <v>13</v>
      </c>
      <c r="C103" s="30" t="str">
        <f t="shared" si="24"/>
        <v>10:00-11:30</v>
      </c>
      <c r="D103" s="30" t="s">
        <v>67</v>
      </c>
      <c r="E103" s="30">
        <f t="shared" si="38"/>
        <v>47</v>
      </c>
      <c r="F103" s="30" t="str">
        <f t="shared" ca="1" si="36"/>
        <v>301P</v>
      </c>
      <c r="G103" s="30" t="str">
        <f t="shared" ca="1" si="37"/>
        <v>TE311(L3T3)C</v>
      </c>
      <c r="H103" s="30" t="str">
        <f t="shared" ca="1" si="34"/>
        <v>MR1</v>
      </c>
      <c r="I103" s="30" t="str">
        <f t="shared" ca="1" si="25"/>
        <v>(L3T3)C</v>
      </c>
      <c r="J103" s="30" t="str">
        <f t="shared" ca="1" si="29"/>
        <v>Sunday10:00-11:30MR1</v>
      </c>
      <c r="K103" s="30" t="str">
        <f t="shared" ca="1" si="30"/>
        <v>Sunday10:00-11:30(L3T3)C</v>
      </c>
      <c r="L103" s="39">
        <f t="shared" ca="1" si="26"/>
        <v>1</v>
      </c>
      <c r="M103" s="47" t="str">
        <f t="shared" ca="1" si="27"/>
        <v>L3T3</v>
      </c>
      <c r="N103" s="47"/>
      <c r="O103" s="47" t="str">
        <f t="shared" ca="1" si="31"/>
        <v>TE311(L3T3)C
301P --- MR1</v>
      </c>
    </row>
    <row r="104" spans="1:15">
      <c r="A104" s="30">
        <v>94</v>
      </c>
      <c r="B104" s="30" t="s">
        <v>13</v>
      </c>
      <c r="C104" s="30" t="str">
        <f t="shared" si="24"/>
        <v>10:00-11:30</v>
      </c>
      <c r="D104" s="30" t="s">
        <v>67</v>
      </c>
      <c r="E104" s="30">
        <f t="shared" si="38"/>
        <v>48</v>
      </c>
      <c r="F104" s="30">
        <f t="shared" ca="1" si="36"/>
        <v>711</v>
      </c>
      <c r="G104" s="30">
        <f t="shared" ca="1" si="37"/>
        <v>0</v>
      </c>
      <c r="H104" s="30">
        <f t="shared" ca="1" si="34"/>
        <v>0</v>
      </c>
      <c r="I104" s="30">
        <f t="shared" ca="1" si="25"/>
        <v>0</v>
      </c>
      <c r="J104" s="30" t="str">
        <f t="shared" ca="1" si="29"/>
        <v>Sunday10:00-11:300</v>
      </c>
      <c r="K104" s="30" t="str">
        <f t="shared" ca="1" si="30"/>
        <v>Sunday10:00-11:300</v>
      </c>
      <c r="L104" s="39">
        <f t="shared" ca="1" si="26"/>
        <v>2</v>
      </c>
      <c r="M104" s="47" t="str">
        <f t="shared" ca="1" si="27"/>
        <v/>
      </c>
      <c r="N104" s="47"/>
      <c r="O104" s="47" t="str">
        <f t="shared" ca="1" si="31"/>
        <v>0
711 --- 0</v>
      </c>
    </row>
    <row r="105" spans="1:15">
      <c r="A105" s="30">
        <v>95</v>
      </c>
      <c r="B105" s="30" t="s">
        <v>13</v>
      </c>
      <c r="C105" s="30" t="str">
        <f t="shared" si="24"/>
        <v>10:00-11:30</v>
      </c>
      <c r="D105" s="30" t="s">
        <v>67</v>
      </c>
      <c r="E105" s="30">
        <f t="shared" si="38"/>
        <v>49</v>
      </c>
      <c r="F105" s="30">
        <f t="shared" ca="1" si="36"/>
        <v>712</v>
      </c>
      <c r="G105" s="30">
        <f t="shared" ca="1" si="37"/>
        <v>0</v>
      </c>
      <c r="H105" s="30">
        <f t="shared" ca="1" si="34"/>
        <v>0</v>
      </c>
      <c r="I105" s="30">
        <f t="shared" ca="1" si="25"/>
        <v>0</v>
      </c>
      <c r="J105" s="30" t="str">
        <f t="shared" ca="1" si="29"/>
        <v>Sunday10:00-11:300</v>
      </c>
      <c r="K105" s="30" t="str">
        <f t="shared" ca="1" si="30"/>
        <v>Sunday10:00-11:300</v>
      </c>
      <c r="L105" s="39">
        <f t="shared" ca="1" si="26"/>
        <v>2</v>
      </c>
      <c r="M105" s="47" t="str">
        <f t="shared" ca="1" si="27"/>
        <v/>
      </c>
      <c r="N105" s="47"/>
      <c r="O105" s="47" t="str">
        <f t="shared" ca="1" si="31"/>
        <v>0
712 --- 0</v>
      </c>
    </row>
    <row r="106" spans="1:15">
      <c r="A106" s="30">
        <v>96</v>
      </c>
      <c r="B106" s="30" t="s">
        <v>13</v>
      </c>
      <c r="C106" s="30" t="str">
        <f t="shared" si="24"/>
        <v>10:00-11:30</v>
      </c>
      <c r="D106" s="30" t="s">
        <v>67</v>
      </c>
      <c r="E106" s="30">
        <f t="shared" si="38"/>
        <v>50</v>
      </c>
      <c r="F106" s="30">
        <f t="shared" ca="1" si="36"/>
        <v>301</v>
      </c>
      <c r="G106" s="30" t="str">
        <f t="shared" ca="1" si="37"/>
        <v>TE409(L4T1)A</v>
      </c>
      <c r="H106" s="30" t="str">
        <f t="shared" ca="1" si="34"/>
        <v>MH</v>
      </c>
      <c r="I106" s="30" t="str">
        <f t="shared" ca="1" si="25"/>
        <v>(L4T1)A</v>
      </c>
      <c r="J106" s="30" t="str">
        <f t="shared" ca="1" si="29"/>
        <v>Sunday10:00-11:30MH</v>
      </c>
      <c r="K106" s="30" t="str">
        <f t="shared" ca="1" si="30"/>
        <v>Sunday10:00-11:30(L4T1)A</v>
      </c>
      <c r="L106" s="39">
        <f t="shared" ca="1" si="26"/>
        <v>1</v>
      </c>
      <c r="M106" s="47" t="str">
        <f t="shared" ca="1" si="27"/>
        <v>L4T1</v>
      </c>
      <c r="N106" s="47"/>
      <c r="O106" s="47" t="str">
        <f t="shared" ca="1" si="31"/>
        <v>TE409(L4T1)A
301 --- MH</v>
      </c>
    </row>
    <row r="107" spans="1:15">
      <c r="A107" s="30">
        <v>97</v>
      </c>
      <c r="B107" s="30" t="s">
        <v>13</v>
      </c>
      <c r="C107" s="30" t="str">
        <f t="shared" si="24"/>
        <v>11:30-01:00</v>
      </c>
      <c r="D107" s="30" t="s">
        <v>68</v>
      </c>
      <c r="E107" s="30">
        <f>E95</f>
        <v>39</v>
      </c>
      <c r="F107" s="30">
        <f ca="1">INDIRECT(CONCATENATE("Sheet1!",CHAR(CODE(D107)),E107),1)</f>
        <v>701</v>
      </c>
      <c r="G107" s="30">
        <f ca="1">INDIRECT(CONCATENATE("Sheet1!",CHAR(CODE(D107)+1),E107),1)</f>
        <v>0</v>
      </c>
      <c r="H107" s="30">
        <f t="shared" ca="1" si="34"/>
        <v>0</v>
      </c>
      <c r="I107" s="30">
        <f t="shared" ca="1" si="25"/>
        <v>0</v>
      </c>
      <c r="J107" s="30" t="str">
        <f t="shared" ca="1" si="29"/>
        <v>Sunday11:30-01:000</v>
      </c>
      <c r="K107" s="30" t="str">
        <f t="shared" ca="1" si="30"/>
        <v>Sunday11:30-01:000</v>
      </c>
      <c r="L107" s="39">
        <f t="shared" ca="1" si="26"/>
        <v>3</v>
      </c>
      <c r="M107" s="47" t="str">
        <f t="shared" ca="1" si="27"/>
        <v/>
      </c>
      <c r="N107" s="47"/>
      <c r="O107" s="47" t="str">
        <f t="shared" ca="1" si="31"/>
        <v>0
701 --- 0</v>
      </c>
    </row>
    <row r="108" spans="1:15">
      <c r="A108" s="30">
        <v>98</v>
      </c>
      <c r="B108" s="30" t="s">
        <v>13</v>
      </c>
      <c r="C108" s="30" t="str">
        <f t="shared" si="24"/>
        <v>11:30-01:00</v>
      </c>
      <c r="D108" s="30" t="s">
        <v>68</v>
      </c>
      <c r="E108" s="30">
        <f t="shared" ref="E108:E118" si="39">E107+1</f>
        <v>40</v>
      </c>
      <c r="F108" s="30">
        <f t="shared" ref="F108:F118" ca="1" si="40">INDIRECT(CONCATENATE("Sheet1!",CHAR(CODE(D108)),E108),1)</f>
        <v>702</v>
      </c>
      <c r="G108" s="30" t="str">
        <f t="shared" ref="G108:G118" ca="1" si="41">INDIRECT(CONCATENATE("Sheet1!",CHAR(CODE(D108)+1),E108),1)</f>
        <v>TE132(L1T3)B</v>
      </c>
      <c r="H108" s="30" t="str">
        <f t="shared" ca="1" si="34"/>
        <v>WAB</v>
      </c>
      <c r="I108" s="30" t="str">
        <f t="shared" ca="1" si="25"/>
        <v>(L1T3)B</v>
      </c>
      <c r="J108" s="30" t="str">
        <f t="shared" ca="1" si="29"/>
        <v>Sunday11:30-01:00WAB</v>
      </c>
      <c r="K108" s="30" t="str">
        <f t="shared" ca="1" si="30"/>
        <v>Sunday11:30-01:00(L1T3)B</v>
      </c>
      <c r="L108" s="39">
        <f t="shared" ca="1" si="26"/>
        <v>1</v>
      </c>
      <c r="M108" s="47" t="str">
        <f t="shared" ca="1" si="27"/>
        <v>L1T3</v>
      </c>
      <c r="N108" s="47"/>
      <c r="O108" s="47" t="str">
        <f t="shared" ca="1" si="31"/>
        <v>TE132(L1T3)B
702 --- WAB</v>
      </c>
    </row>
    <row r="109" spans="1:15">
      <c r="A109" s="30">
        <v>99</v>
      </c>
      <c r="B109" s="30" t="s">
        <v>13</v>
      </c>
      <c r="C109" s="30" t="str">
        <f t="shared" si="24"/>
        <v>11:30-01:00</v>
      </c>
      <c r="D109" s="30" t="s">
        <v>68</v>
      </c>
      <c r="E109" s="30">
        <f t="shared" si="39"/>
        <v>41</v>
      </c>
      <c r="F109" s="30">
        <f t="shared" ca="1" si="40"/>
        <v>703</v>
      </c>
      <c r="G109" s="30" t="str">
        <f t="shared" ca="1" si="41"/>
        <v>TE213(L2T1)C</v>
      </c>
      <c r="H109" s="30" t="str">
        <f t="shared" ca="1" si="34"/>
        <v>AAA</v>
      </c>
      <c r="I109" s="30" t="str">
        <f t="shared" ca="1" si="25"/>
        <v>(L2T1)C</v>
      </c>
      <c r="J109" s="30" t="str">
        <f t="shared" ca="1" si="29"/>
        <v>Sunday11:30-01:00AAA</v>
      </c>
      <c r="K109" s="30" t="str">
        <f t="shared" ca="1" si="30"/>
        <v>Sunday11:30-01:00(L2T1)C</v>
      </c>
      <c r="L109" s="39">
        <f t="shared" ca="1" si="26"/>
        <v>1</v>
      </c>
      <c r="M109" s="47" t="str">
        <f t="shared" ca="1" si="27"/>
        <v>L2T1</v>
      </c>
      <c r="N109" s="47"/>
      <c r="O109" s="47" t="str">
        <f t="shared" ca="1" si="31"/>
        <v>TE213(L2T1)C
703 --- AAA</v>
      </c>
    </row>
    <row r="110" spans="1:15">
      <c r="A110" s="30">
        <v>100</v>
      </c>
      <c r="B110" s="30" t="s">
        <v>13</v>
      </c>
      <c r="C110" s="30" t="str">
        <f t="shared" si="24"/>
        <v>11:30-01:00</v>
      </c>
      <c r="D110" s="30" t="s">
        <v>68</v>
      </c>
      <c r="E110" s="30">
        <f t="shared" si="39"/>
        <v>42</v>
      </c>
      <c r="F110" s="30">
        <f t="shared" ca="1" si="40"/>
        <v>704</v>
      </c>
      <c r="G110" s="30" t="str">
        <f t="shared" ca="1" si="41"/>
        <v>TE203(L2T2)C</v>
      </c>
      <c r="H110" s="30" t="str">
        <f t="shared" ca="1" si="34"/>
        <v>RIK</v>
      </c>
      <c r="I110" s="30" t="str">
        <f t="shared" ca="1" si="25"/>
        <v>(L2T2)C</v>
      </c>
      <c r="J110" s="30" t="str">
        <f t="shared" ca="1" si="29"/>
        <v>Sunday11:30-01:00RIK</v>
      </c>
      <c r="K110" s="30" t="str">
        <f t="shared" ca="1" si="30"/>
        <v>Sunday11:30-01:00(L2T2)C</v>
      </c>
      <c r="L110" s="39">
        <f t="shared" ca="1" si="26"/>
        <v>1</v>
      </c>
      <c r="M110" s="47" t="str">
        <f t="shared" ca="1" si="27"/>
        <v>L2T2</v>
      </c>
      <c r="N110" s="47"/>
      <c r="O110" s="47" t="str">
        <f t="shared" ca="1" si="31"/>
        <v>TE203(L2T2)C
704 --- RIK</v>
      </c>
    </row>
    <row r="111" spans="1:15">
      <c r="A111" s="30">
        <v>101</v>
      </c>
      <c r="B111" s="30" t="s">
        <v>13</v>
      </c>
      <c r="C111" s="30" t="str">
        <f t="shared" si="24"/>
        <v>11:30-01:00</v>
      </c>
      <c r="D111" s="30" t="s">
        <v>68</v>
      </c>
      <c r="E111" s="30">
        <f t="shared" si="39"/>
        <v>43</v>
      </c>
      <c r="F111" s="30">
        <f t="shared" ca="1" si="40"/>
        <v>705</v>
      </c>
      <c r="G111" s="30" t="str">
        <f t="shared" ca="1" si="41"/>
        <v>CHE124(L1T2)B</v>
      </c>
      <c r="H111" s="30" t="str">
        <f t="shared" ca="1" si="34"/>
        <v>MMI</v>
      </c>
      <c r="I111" s="30" t="str">
        <f t="shared" ca="1" si="25"/>
        <v>(L1T2)B</v>
      </c>
      <c r="J111" s="30" t="str">
        <f t="shared" ca="1" si="29"/>
        <v>Sunday11:30-01:00MMI</v>
      </c>
      <c r="K111" s="30" t="str">
        <f t="shared" ca="1" si="30"/>
        <v>Sunday11:30-01:00(L1T2)B</v>
      </c>
      <c r="L111" s="39">
        <f t="shared" ca="1" si="26"/>
        <v>1</v>
      </c>
      <c r="M111" s="47" t="str">
        <f t="shared" ca="1" si="27"/>
        <v>L1T2</v>
      </c>
      <c r="N111" s="47"/>
      <c r="O111" s="47" t="str">
        <f t="shared" ca="1" si="31"/>
        <v>CHE124(L1T2)B
705 --- MMI</v>
      </c>
    </row>
    <row r="112" spans="1:15">
      <c r="A112" s="30">
        <v>102</v>
      </c>
      <c r="B112" s="30" t="s">
        <v>13</v>
      </c>
      <c r="C112" s="30" t="str">
        <f t="shared" si="24"/>
        <v>11:30-01:00</v>
      </c>
      <c r="D112" s="30" t="s">
        <v>68</v>
      </c>
      <c r="E112" s="30">
        <f t="shared" si="39"/>
        <v>44</v>
      </c>
      <c r="F112" s="30">
        <f t="shared" ca="1" si="40"/>
        <v>706</v>
      </c>
      <c r="G112" s="30" t="str">
        <f t="shared" ca="1" si="41"/>
        <v>TE308 (L3T2)A</v>
      </c>
      <c r="H112" s="30" t="str">
        <f t="shared" ca="1" si="34"/>
        <v>MAB</v>
      </c>
      <c r="I112" s="30" t="str">
        <f t="shared" ca="1" si="25"/>
        <v>(L3T2)A</v>
      </c>
      <c r="J112" s="30" t="str">
        <f t="shared" ca="1" si="29"/>
        <v>Sunday11:30-01:00MAB</v>
      </c>
      <c r="K112" s="30" t="str">
        <f t="shared" ca="1" si="30"/>
        <v>Sunday11:30-01:00(L3T2)A</v>
      </c>
      <c r="L112" s="39">
        <f t="shared" ca="1" si="26"/>
        <v>1</v>
      </c>
      <c r="M112" s="47" t="str">
        <f t="shared" ca="1" si="27"/>
        <v>L3T2</v>
      </c>
      <c r="N112" s="47"/>
      <c r="O112" s="47" t="str">
        <f t="shared" ca="1" si="31"/>
        <v>TE308 (L3T2)A
706 --- MAB</v>
      </c>
    </row>
    <row r="113" spans="1:15">
      <c r="A113" s="30">
        <v>103</v>
      </c>
      <c r="B113" s="30" t="s">
        <v>13</v>
      </c>
      <c r="C113" s="30" t="str">
        <f t="shared" si="24"/>
        <v>11:30-01:00</v>
      </c>
      <c r="D113" s="30" t="s">
        <v>68</v>
      </c>
      <c r="E113" s="30">
        <f t="shared" si="39"/>
        <v>45</v>
      </c>
      <c r="F113" s="30">
        <f t="shared" ca="1" si="40"/>
        <v>707</v>
      </c>
      <c r="G113" s="30" t="str">
        <f t="shared" ca="1" si="41"/>
        <v>TE305(L3T1)B</v>
      </c>
      <c r="H113" s="30" t="str">
        <f t="shared" ca="1" si="34"/>
        <v>TAC</v>
      </c>
      <c r="I113" s="30" t="str">
        <f t="shared" ca="1" si="25"/>
        <v>(L3T1)B</v>
      </c>
      <c r="J113" s="30" t="str">
        <f t="shared" ca="1" si="29"/>
        <v>Sunday11:30-01:00TAC</v>
      </c>
      <c r="K113" s="30" t="str">
        <f t="shared" ca="1" si="30"/>
        <v>Sunday11:30-01:00(L3T1)B</v>
      </c>
      <c r="L113" s="39">
        <f t="shared" ca="1" si="26"/>
        <v>1</v>
      </c>
      <c r="M113" s="47" t="str">
        <f t="shared" ca="1" si="27"/>
        <v>L3T1</v>
      </c>
      <c r="N113" s="47"/>
      <c r="O113" s="47" t="str">
        <f t="shared" ca="1" si="31"/>
        <v>TE305(L3T1)B
707 --- TAC</v>
      </c>
    </row>
    <row r="114" spans="1:15">
      <c r="A114" s="30">
        <v>104</v>
      </c>
      <c r="B114" s="30" t="s">
        <v>13</v>
      </c>
      <c r="C114" s="30" t="str">
        <f t="shared" si="24"/>
        <v>11:30-01:00</v>
      </c>
      <c r="D114" s="30" t="s">
        <v>68</v>
      </c>
      <c r="E114" s="30">
        <f t="shared" si="39"/>
        <v>46</v>
      </c>
      <c r="F114" s="30" t="str">
        <f t="shared" ca="1" si="40"/>
        <v>301P</v>
      </c>
      <c r="G114" s="30" t="str">
        <f t="shared" ca="1" si="41"/>
        <v>TE211(L2T1)B</v>
      </c>
      <c r="H114" s="30" t="str">
        <f t="shared" ca="1" si="34"/>
        <v>SM1</v>
      </c>
      <c r="I114" s="30" t="str">
        <f t="shared" ca="1" si="25"/>
        <v>(L2T1)B</v>
      </c>
      <c r="J114" s="30" t="str">
        <f t="shared" ca="1" si="29"/>
        <v>Sunday11:30-01:00SM1</v>
      </c>
      <c r="K114" s="30" t="str">
        <f t="shared" ca="1" si="30"/>
        <v>Sunday11:30-01:00(L2T1)B</v>
      </c>
      <c r="L114" s="39">
        <f t="shared" ca="1" si="26"/>
        <v>1</v>
      </c>
      <c r="M114" s="47" t="str">
        <f t="shared" ca="1" si="27"/>
        <v>L2T1</v>
      </c>
      <c r="N114" s="47"/>
      <c r="O114" s="47" t="str">
        <f t="shared" ca="1" si="31"/>
        <v>TE211(L2T1)B
301P --- SM1</v>
      </c>
    </row>
    <row r="115" spans="1:15">
      <c r="A115" s="30">
        <v>105</v>
      </c>
      <c r="B115" s="30" t="s">
        <v>13</v>
      </c>
      <c r="C115" s="30" t="str">
        <f t="shared" si="24"/>
        <v>11:30-01:00</v>
      </c>
      <c r="D115" s="30" t="s">
        <v>68</v>
      </c>
      <c r="E115" s="30">
        <f t="shared" si="39"/>
        <v>47</v>
      </c>
      <c r="F115" s="30" t="str">
        <f t="shared" ca="1" si="40"/>
        <v>304P</v>
      </c>
      <c r="G115" s="30" t="str">
        <f t="shared" ca="1" si="41"/>
        <v>TE311(L3T3)D</v>
      </c>
      <c r="H115" s="30" t="str">
        <f t="shared" ca="1" si="34"/>
        <v>MR1</v>
      </c>
      <c r="I115" s="30" t="str">
        <f t="shared" ca="1" si="25"/>
        <v>(L3T3)D</v>
      </c>
      <c r="J115" s="30" t="str">
        <f t="shared" ca="1" si="29"/>
        <v>Sunday11:30-01:00MR1</v>
      </c>
      <c r="K115" s="30" t="str">
        <f t="shared" ca="1" si="30"/>
        <v>Sunday11:30-01:00(L3T3)D</v>
      </c>
      <c r="L115" s="39">
        <f t="shared" ca="1" si="26"/>
        <v>1</v>
      </c>
      <c r="M115" s="47" t="str">
        <f t="shared" ca="1" si="27"/>
        <v>L3T3</v>
      </c>
      <c r="N115" s="47"/>
      <c r="O115" s="47" t="str">
        <f t="shared" ca="1" si="31"/>
        <v>TE311(L3T3)D
304P --- MR1</v>
      </c>
    </row>
    <row r="116" spans="1:15">
      <c r="A116" s="30">
        <v>106</v>
      </c>
      <c r="B116" s="30" t="s">
        <v>13</v>
      </c>
      <c r="C116" s="30" t="str">
        <f t="shared" si="24"/>
        <v>11:30-01:00</v>
      </c>
      <c r="D116" s="30" t="s">
        <v>68</v>
      </c>
      <c r="E116" s="30">
        <f t="shared" si="39"/>
        <v>48</v>
      </c>
      <c r="F116" s="30">
        <f t="shared" ca="1" si="40"/>
        <v>711</v>
      </c>
      <c r="G116" s="30">
        <f t="shared" ca="1" si="41"/>
        <v>0</v>
      </c>
      <c r="H116" s="30">
        <f t="shared" ca="1" si="34"/>
        <v>0</v>
      </c>
      <c r="I116" s="30">
        <f t="shared" ca="1" si="25"/>
        <v>0</v>
      </c>
      <c r="J116" s="30" t="str">
        <f t="shared" ca="1" si="29"/>
        <v>Sunday11:30-01:000</v>
      </c>
      <c r="K116" s="30" t="str">
        <f t="shared" ca="1" si="30"/>
        <v>Sunday11:30-01:000</v>
      </c>
      <c r="L116" s="39">
        <f t="shared" ca="1" si="26"/>
        <v>3</v>
      </c>
      <c r="M116" s="47" t="str">
        <f t="shared" ca="1" si="27"/>
        <v/>
      </c>
      <c r="N116" s="47"/>
      <c r="O116" s="47" t="str">
        <f t="shared" ca="1" si="31"/>
        <v>0
711 --- 0</v>
      </c>
    </row>
    <row r="117" spans="1:15">
      <c r="A117" s="30">
        <v>107</v>
      </c>
      <c r="B117" s="30" t="s">
        <v>13</v>
      </c>
      <c r="C117" s="30" t="str">
        <f t="shared" si="24"/>
        <v>11:30-01:00</v>
      </c>
      <c r="D117" s="30" t="s">
        <v>68</v>
      </c>
      <c r="E117" s="30">
        <f t="shared" si="39"/>
        <v>49</v>
      </c>
      <c r="F117" s="30">
        <f t="shared" ca="1" si="40"/>
        <v>712</v>
      </c>
      <c r="G117" s="30" t="str">
        <f t="shared" ca="1" si="41"/>
        <v>TE203(L2T2)A</v>
      </c>
      <c r="H117" s="30" t="str">
        <f t="shared" ca="1" si="34"/>
        <v>FHA</v>
      </c>
      <c r="I117" s="30" t="str">
        <f t="shared" ca="1" si="25"/>
        <v>(L2T2)A</v>
      </c>
      <c r="J117" s="30" t="str">
        <f t="shared" ca="1" si="29"/>
        <v>Sunday11:30-01:00FHA</v>
      </c>
      <c r="K117" s="30" t="str">
        <f t="shared" ca="1" si="30"/>
        <v>Sunday11:30-01:00(L2T2)A</v>
      </c>
      <c r="L117" s="39">
        <f t="shared" ca="1" si="26"/>
        <v>1</v>
      </c>
      <c r="M117" s="47" t="str">
        <f t="shared" ca="1" si="27"/>
        <v>L2T2</v>
      </c>
      <c r="N117" s="47"/>
      <c r="O117" s="47" t="str">
        <f t="shared" ca="1" si="31"/>
        <v>TE203(L2T2)A
712 --- FHA</v>
      </c>
    </row>
    <row r="118" spans="1:15">
      <c r="A118" s="30">
        <v>108</v>
      </c>
      <c r="B118" s="30" t="s">
        <v>13</v>
      </c>
      <c r="C118" s="30" t="str">
        <f t="shared" si="24"/>
        <v>11:30-01:00</v>
      </c>
      <c r="D118" s="30" t="s">
        <v>68</v>
      </c>
      <c r="E118" s="30">
        <f t="shared" si="39"/>
        <v>50</v>
      </c>
      <c r="F118" s="30">
        <f t="shared" ca="1" si="40"/>
        <v>0</v>
      </c>
      <c r="G118" s="30">
        <f t="shared" ca="1" si="41"/>
        <v>0</v>
      </c>
      <c r="H118" s="30">
        <f t="shared" ca="1" si="34"/>
        <v>0</v>
      </c>
      <c r="I118" s="30">
        <f t="shared" ca="1" si="25"/>
        <v>0</v>
      </c>
      <c r="J118" s="30" t="str">
        <f t="shared" ca="1" si="29"/>
        <v>Sunday11:30-01:000</v>
      </c>
      <c r="K118" s="30" t="str">
        <f t="shared" ca="1" si="30"/>
        <v>Sunday11:30-01:000</v>
      </c>
      <c r="L118" s="39">
        <f t="shared" ca="1" si="26"/>
        <v>3</v>
      </c>
      <c r="M118" s="47" t="str">
        <f t="shared" ca="1" si="27"/>
        <v/>
      </c>
      <c r="N118" s="47"/>
      <c r="O118" s="47" t="str">
        <f t="shared" ca="1" si="31"/>
        <v>0
0 --- 0</v>
      </c>
    </row>
    <row r="119" spans="1:15">
      <c r="A119" s="30">
        <v>109</v>
      </c>
      <c r="B119" s="30" t="s">
        <v>13</v>
      </c>
      <c r="C119" s="30" t="str">
        <f t="shared" si="24"/>
        <v>01:00-02:30</v>
      </c>
      <c r="D119" s="30" t="s">
        <v>69</v>
      </c>
      <c r="E119" s="30">
        <f>E107</f>
        <v>39</v>
      </c>
      <c r="F119" s="30">
        <f ca="1">INDIRECT(CONCATENATE("Sheet1!",CHAR(CODE(D119)),E119),1)</f>
        <v>701</v>
      </c>
      <c r="G119" s="30" t="str">
        <f ca="1">INDIRECT(CONCATENATE("Sheet1!",CHAR(CODE(D119)+1),E119),1)</f>
        <v>TE404(L4T2)B(Ap)</v>
      </c>
      <c r="H119" s="30" t="str">
        <f t="shared" ca="1" si="34"/>
        <v>MMR</v>
      </c>
      <c r="I119" s="30" t="str">
        <f t="shared" ca="1" si="25"/>
        <v>(L4T2)B(Ap)</v>
      </c>
      <c r="J119" s="30" t="str">
        <f t="shared" ca="1" si="29"/>
        <v>Sunday01:00-02:30MMR</v>
      </c>
      <c r="K119" s="30" t="str">
        <f t="shared" ca="1" si="30"/>
        <v>Sunday01:00-02:30(L4T2)B(Ap)</v>
      </c>
      <c r="L119" s="39">
        <f t="shared" ca="1" si="26"/>
        <v>1</v>
      </c>
      <c r="M119" s="47" t="str">
        <f t="shared" ca="1" si="27"/>
        <v>L4T2</v>
      </c>
      <c r="N119" s="47"/>
      <c r="O119" s="47" t="str">
        <f t="shared" ca="1" si="31"/>
        <v>TE404(L4T2)B(Ap)
701 --- MMR</v>
      </c>
    </row>
    <row r="120" spans="1:15">
      <c r="A120" s="30">
        <v>110</v>
      </c>
      <c r="B120" s="30" t="s">
        <v>13</v>
      </c>
      <c r="C120" s="30" t="str">
        <f t="shared" si="24"/>
        <v>01:00-02:30</v>
      </c>
      <c r="D120" s="30" t="s">
        <v>69</v>
      </c>
      <c r="E120" s="30">
        <f t="shared" ref="E120:E130" si="42">E119+1</f>
        <v>40</v>
      </c>
      <c r="F120" s="30">
        <f t="shared" ref="F120:F130" ca="1" si="43">INDIRECT(CONCATENATE("Sheet1!",CHAR(CODE(D120)),E120),1)</f>
        <v>702</v>
      </c>
      <c r="G120" s="30" t="str">
        <f t="shared" ref="G120:G130" ca="1" si="44">INDIRECT(CONCATENATE("Sheet1!",CHAR(CODE(D120)+1),E120),1)</f>
        <v>TE204(L2T3)A</v>
      </c>
      <c r="H120" s="30" t="str">
        <f t="shared" ca="1" si="34"/>
        <v>MAB</v>
      </c>
      <c r="I120" s="30" t="str">
        <f t="shared" ca="1" si="25"/>
        <v>(L2T3)A</v>
      </c>
      <c r="J120" s="30" t="str">
        <f t="shared" ca="1" si="29"/>
        <v>Sunday01:00-02:30MAB</v>
      </c>
      <c r="K120" s="30" t="str">
        <f t="shared" ca="1" si="30"/>
        <v>Sunday01:00-02:30(L2T3)A</v>
      </c>
      <c r="L120" s="39">
        <f t="shared" ca="1" si="26"/>
        <v>1</v>
      </c>
      <c r="M120" s="47" t="str">
        <f t="shared" ca="1" si="27"/>
        <v>L2T3</v>
      </c>
      <c r="N120" s="47"/>
      <c r="O120" s="47" t="str">
        <f t="shared" ca="1" si="31"/>
        <v>TE204(L2T3)A
702 --- MAB</v>
      </c>
    </row>
    <row r="121" spans="1:15">
      <c r="A121" s="30">
        <v>111</v>
      </c>
      <c r="B121" s="30" t="s">
        <v>13</v>
      </c>
      <c r="C121" s="30" t="str">
        <f t="shared" si="24"/>
        <v>01:00-02:30</v>
      </c>
      <c r="D121" s="30" t="s">
        <v>69</v>
      </c>
      <c r="E121" s="30">
        <f t="shared" si="42"/>
        <v>41</v>
      </c>
      <c r="F121" s="30">
        <f t="shared" ca="1" si="43"/>
        <v>703</v>
      </c>
      <c r="G121" s="30">
        <f t="shared" ca="1" si="44"/>
        <v>0</v>
      </c>
      <c r="H121" s="30">
        <f t="shared" ca="1" si="34"/>
        <v>0</v>
      </c>
      <c r="I121" s="30">
        <f t="shared" ca="1" si="25"/>
        <v>0</v>
      </c>
      <c r="J121" s="30" t="str">
        <f t="shared" ca="1" si="29"/>
        <v>Sunday01:00-02:300</v>
      </c>
      <c r="K121" s="30" t="str">
        <f t="shared" ca="1" si="30"/>
        <v>Sunday01:00-02:300</v>
      </c>
      <c r="L121" s="39">
        <f t="shared" ca="1" si="26"/>
        <v>1</v>
      </c>
      <c r="M121" s="47" t="str">
        <f t="shared" ca="1" si="27"/>
        <v/>
      </c>
      <c r="N121" s="47"/>
      <c r="O121" s="47" t="str">
        <f t="shared" ca="1" si="31"/>
        <v>0
703 --- 0</v>
      </c>
    </row>
    <row r="122" spans="1:15">
      <c r="A122" s="30">
        <v>112</v>
      </c>
      <c r="B122" s="30" t="s">
        <v>13</v>
      </c>
      <c r="C122" s="30" t="str">
        <f t="shared" si="24"/>
        <v>01:00-02:30</v>
      </c>
      <c r="D122" s="30" t="s">
        <v>69</v>
      </c>
      <c r="E122" s="30">
        <f t="shared" si="42"/>
        <v>42</v>
      </c>
      <c r="F122" s="30">
        <f t="shared" ca="1" si="43"/>
        <v>704</v>
      </c>
      <c r="G122" s="30" t="str">
        <f t="shared" ca="1" si="44"/>
        <v>TE204(L2T3)B</v>
      </c>
      <c r="H122" s="30" t="str">
        <f t="shared" ca="1" si="34"/>
        <v>AAM</v>
      </c>
      <c r="I122" s="30" t="str">
        <f t="shared" ca="1" si="25"/>
        <v>(L2T3)B</v>
      </c>
      <c r="J122" s="30" t="str">
        <f t="shared" ca="1" si="29"/>
        <v>Sunday01:00-02:30AAM</v>
      </c>
      <c r="K122" s="30" t="str">
        <f t="shared" ca="1" si="30"/>
        <v>Sunday01:00-02:30(L2T3)B</v>
      </c>
      <c r="L122" s="39">
        <f t="shared" ca="1" si="26"/>
        <v>1</v>
      </c>
      <c r="M122" s="47" t="str">
        <f t="shared" ca="1" si="27"/>
        <v>L2T3</v>
      </c>
      <c r="N122" s="47"/>
      <c r="O122" s="47" t="str">
        <f t="shared" ca="1" si="31"/>
        <v>TE204(L2T3)B
704 --- AAM</v>
      </c>
    </row>
    <row r="123" spans="1:15">
      <c r="A123" s="30">
        <v>113</v>
      </c>
      <c r="B123" s="30" t="s">
        <v>13</v>
      </c>
      <c r="C123" s="30" t="str">
        <f t="shared" si="24"/>
        <v>01:00-02:30</v>
      </c>
      <c r="D123" s="30" t="s">
        <v>69</v>
      </c>
      <c r="E123" s="30">
        <f t="shared" si="42"/>
        <v>43</v>
      </c>
      <c r="F123" s="30">
        <f t="shared" ca="1" si="43"/>
        <v>705</v>
      </c>
      <c r="G123" s="30" t="str">
        <f t="shared" ca="1" si="44"/>
        <v>TE404(L4T2)(Fb)</v>
      </c>
      <c r="H123" s="30" t="str">
        <f t="shared" ca="1" si="34"/>
        <v>MMH</v>
      </c>
      <c r="I123" s="30" t="str">
        <f t="shared" ca="1" si="25"/>
        <v>(L4T2)(Fb)</v>
      </c>
      <c r="J123" s="30" t="str">
        <f t="shared" ca="1" si="29"/>
        <v>Sunday01:00-02:30MMH</v>
      </c>
      <c r="K123" s="30" t="str">
        <f t="shared" ca="1" si="30"/>
        <v>Sunday01:00-02:30(L4T2)(Fb)</v>
      </c>
      <c r="L123" s="39">
        <f t="shared" ca="1" si="26"/>
        <v>1</v>
      </c>
      <c r="M123" s="47" t="str">
        <f t="shared" ca="1" si="27"/>
        <v>L4T2</v>
      </c>
      <c r="N123" s="47"/>
      <c r="O123" s="47" t="str">
        <f t="shared" ca="1" si="31"/>
        <v>TE404(L4T2)(Fb)
705 --- MMH</v>
      </c>
    </row>
    <row r="124" spans="1:15">
      <c r="A124" s="30">
        <v>114</v>
      </c>
      <c r="B124" s="30" t="s">
        <v>13</v>
      </c>
      <c r="C124" s="30" t="str">
        <f t="shared" si="24"/>
        <v>01:00-02:30</v>
      </c>
      <c r="D124" s="30" t="s">
        <v>69</v>
      </c>
      <c r="E124" s="30">
        <f t="shared" si="42"/>
        <v>44</v>
      </c>
      <c r="F124" s="30">
        <f t="shared" ca="1" si="43"/>
        <v>706</v>
      </c>
      <c r="G124" s="30" t="str">
        <f t="shared" ca="1" si="44"/>
        <v>PHY111(L1T1)A</v>
      </c>
      <c r="H124" s="30" t="str">
        <f t="shared" ca="1" si="34"/>
        <v>AKA</v>
      </c>
      <c r="I124" s="30" t="str">
        <f t="shared" ca="1" si="25"/>
        <v>(L1T1)A</v>
      </c>
      <c r="J124" s="30" t="str">
        <f t="shared" ca="1" si="29"/>
        <v>Sunday01:00-02:30AKA</v>
      </c>
      <c r="K124" s="30" t="str">
        <f t="shared" ca="1" si="30"/>
        <v>Sunday01:00-02:30(L1T1)A</v>
      </c>
      <c r="L124" s="39">
        <f t="shared" ca="1" si="26"/>
        <v>1</v>
      </c>
      <c r="M124" s="47" t="str">
        <f t="shared" ca="1" si="27"/>
        <v>L1T1</v>
      </c>
      <c r="N124" s="47"/>
      <c r="O124" s="47" t="str">
        <f t="shared" ca="1" si="31"/>
        <v>PHY111(L1T1)A
706 --- AKA</v>
      </c>
    </row>
    <row r="125" spans="1:15">
      <c r="A125" s="30">
        <v>115</v>
      </c>
      <c r="B125" s="30" t="s">
        <v>13</v>
      </c>
      <c r="C125" s="30" t="str">
        <f t="shared" si="24"/>
        <v>01:00-02:30</v>
      </c>
      <c r="D125" s="30" t="s">
        <v>69</v>
      </c>
      <c r="E125" s="30">
        <f t="shared" si="42"/>
        <v>45</v>
      </c>
      <c r="F125" s="30">
        <f t="shared" ca="1" si="43"/>
        <v>707</v>
      </c>
      <c r="G125" s="30" t="str">
        <f t="shared" ca="1" si="44"/>
        <v>xxxxxx</v>
      </c>
      <c r="H125" s="30" t="str">
        <f t="shared" ca="1" si="34"/>
        <v>xxxx</v>
      </c>
      <c r="I125" s="30" t="str">
        <f t="shared" ca="1" si="25"/>
        <v>xxxxxx</v>
      </c>
      <c r="J125" s="30" t="str">
        <f t="shared" ca="1" si="29"/>
        <v>Sunday01:00-02:30xxxx</v>
      </c>
      <c r="K125" s="30" t="str">
        <f t="shared" ca="1" si="30"/>
        <v>Sunday01:00-02:30xxxxxx</v>
      </c>
      <c r="L125" s="39">
        <f t="shared" ca="1" si="26"/>
        <v>1</v>
      </c>
      <c r="M125" s="47" t="str">
        <f t="shared" ca="1" si="27"/>
        <v>xxxx</v>
      </c>
      <c r="N125" s="47"/>
      <c r="O125" s="47" t="str">
        <f t="shared" ca="1" si="31"/>
        <v>xxxxxx
707 --- xxxx</v>
      </c>
    </row>
    <row r="126" spans="1:15">
      <c r="A126" s="30">
        <v>116</v>
      </c>
      <c r="B126" s="30" t="s">
        <v>13</v>
      </c>
      <c r="C126" s="30" t="str">
        <f t="shared" si="24"/>
        <v>01:00-02:30</v>
      </c>
      <c r="D126" s="30" t="s">
        <v>69</v>
      </c>
      <c r="E126" s="30">
        <f t="shared" si="42"/>
        <v>46</v>
      </c>
      <c r="F126" s="30" t="str">
        <f t="shared" ca="1" si="43"/>
        <v>301P</v>
      </c>
      <c r="G126" s="30" t="str">
        <f t="shared" ca="1" si="44"/>
        <v>TE211(L2T1)A</v>
      </c>
      <c r="H126" s="30" t="str">
        <f t="shared" ca="1" si="34"/>
        <v>SM1</v>
      </c>
      <c r="I126" s="30" t="str">
        <f t="shared" ca="1" si="25"/>
        <v>(L2T1)A</v>
      </c>
      <c r="J126" s="30" t="str">
        <f t="shared" ca="1" si="29"/>
        <v>Sunday01:00-02:30SM1</v>
      </c>
      <c r="K126" s="30" t="str">
        <f t="shared" ca="1" si="30"/>
        <v>Sunday01:00-02:30(L2T1)A</v>
      </c>
      <c r="L126" s="39">
        <f t="shared" ca="1" si="26"/>
        <v>1</v>
      </c>
      <c r="M126" s="47" t="str">
        <f t="shared" ca="1" si="27"/>
        <v>L2T1</v>
      </c>
      <c r="N126" s="47"/>
      <c r="O126" s="47" t="str">
        <f t="shared" ca="1" si="31"/>
        <v>TE211(L2T1)A
301P --- SM1</v>
      </c>
    </row>
    <row r="127" spans="1:15">
      <c r="A127" s="30">
        <v>117</v>
      </c>
      <c r="B127" s="30" t="s">
        <v>13</v>
      </c>
      <c r="C127" s="30" t="str">
        <f t="shared" si="24"/>
        <v>01:00-02:30</v>
      </c>
      <c r="D127" s="30" t="s">
        <v>69</v>
      </c>
      <c r="E127" s="30">
        <f t="shared" si="42"/>
        <v>47</v>
      </c>
      <c r="F127" s="30" t="str">
        <f t="shared" ca="1" si="43"/>
        <v>304P</v>
      </c>
      <c r="G127" s="30" t="str">
        <f t="shared" ca="1" si="44"/>
        <v>STA131(L1T3)F</v>
      </c>
      <c r="H127" s="30" t="str">
        <f t="shared" ca="1" si="34"/>
        <v>SRD</v>
      </c>
      <c r="I127" s="30" t="str">
        <f t="shared" ca="1" si="25"/>
        <v>(L1T3)F</v>
      </c>
      <c r="J127" s="30" t="str">
        <f t="shared" ca="1" si="29"/>
        <v>Sunday01:00-02:30SRD</v>
      </c>
      <c r="K127" s="30" t="str">
        <f t="shared" ca="1" si="30"/>
        <v>Sunday01:00-02:30(L1T3)F</v>
      </c>
      <c r="L127" s="39">
        <f t="shared" ca="1" si="26"/>
        <v>1</v>
      </c>
      <c r="M127" s="47" t="str">
        <f t="shared" ca="1" si="27"/>
        <v>L1T3</v>
      </c>
      <c r="N127" s="47"/>
      <c r="O127" s="47" t="str">
        <f t="shared" ca="1" si="31"/>
        <v>STA131(L1T3)F
304P --- SRD</v>
      </c>
    </row>
    <row r="128" spans="1:15">
      <c r="A128" s="30">
        <v>118</v>
      </c>
      <c r="B128" s="30" t="s">
        <v>13</v>
      </c>
      <c r="C128" s="30" t="str">
        <f t="shared" si="24"/>
        <v>01:00-02:30</v>
      </c>
      <c r="D128" s="30" t="s">
        <v>69</v>
      </c>
      <c r="E128" s="30">
        <f t="shared" si="42"/>
        <v>48</v>
      </c>
      <c r="F128" s="30">
        <f t="shared" ca="1" si="43"/>
        <v>711</v>
      </c>
      <c r="G128" s="30" t="str">
        <f t="shared" ca="1" si="44"/>
        <v>BUC403(L3T3)C</v>
      </c>
      <c r="H128" s="30" t="str">
        <f t="shared" ca="1" si="34"/>
        <v>SH1</v>
      </c>
      <c r="I128" s="30" t="str">
        <f t="shared" ca="1" si="25"/>
        <v>(L3T3)C</v>
      </c>
      <c r="J128" s="30" t="str">
        <f t="shared" ca="1" si="29"/>
        <v>Sunday01:00-02:30SH1</v>
      </c>
      <c r="K128" s="30" t="str">
        <f t="shared" ca="1" si="30"/>
        <v>Sunday01:00-02:30(L3T3)C</v>
      </c>
      <c r="L128" s="39">
        <f t="shared" ca="1" si="26"/>
        <v>1</v>
      </c>
      <c r="M128" s="47" t="str">
        <f t="shared" ca="1" si="27"/>
        <v>L3T3</v>
      </c>
      <c r="N128" s="47"/>
      <c r="O128" s="47" t="str">
        <f t="shared" ca="1" si="31"/>
        <v>BUC403(L3T3)C
711 --- SH1</v>
      </c>
    </row>
    <row r="129" spans="1:15">
      <c r="A129" s="30">
        <v>119</v>
      </c>
      <c r="B129" s="30" t="s">
        <v>13</v>
      </c>
      <c r="C129" s="30" t="str">
        <f t="shared" si="24"/>
        <v>01:00-02:30</v>
      </c>
      <c r="D129" s="30" t="s">
        <v>69</v>
      </c>
      <c r="E129" s="30">
        <f t="shared" si="42"/>
        <v>49</v>
      </c>
      <c r="F129" s="30">
        <f t="shared" ca="1" si="43"/>
        <v>712</v>
      </c>
      <c r="G129" s="30" t="str">
        <f t="shared" ca="1" si="44"/>
        <v>TE 205(L2T2)A</v>
      </c>
      <c r="H129" s="30" t="str">
        <f t="shared" ca="1" si="34"/>
        <v>FS</v>
      </c>
      <c r="I129" s="30" t="str">
        <f t="shared" ca="1" si="25"/>
        <v>(L2T2)A</v>
      </c>
      <c r="J129" s="30" t="str">
        <f t="shared" ca="1" si="29"/>
        <v>Sunday01:00-02:30FS</v>
      </c>
      <c r="K129" s="30" t="str">
        <f t="shared" ca="1" si="30"/>
        <v>Sunday01:00-02:30(L2T2)A</v>
      </c>
      <c r="L129" s="39">
        <f t="shared" ca="1" si="26"/>
        <v>1</v>
      </c>
      <c r="M129" s="47" t="str">
        <f t="shared" ca="1" si="27"/>
        <v>L2T2</v>
      </c>
      <c r="N129" s="47"/>
      <c r="O129" s="47" t="str">
        <f t="shared" ca="1" si="31"/>
        <v>TE 205(L2T2)A
712 --- FS</v>
      </c>
    </row>
    <row r="130" spans="1:15">
      <c r="A130" s="30">
        <v>120</v>
      </c>
      <c r="B130" s="30" t="s">
        <v>13</v>
      </c>
      <c r="C130" s="30" t="str">
        <f t="shared" si="24"/>
        <v>01:00-02:30</v>
      </c>
      <c r="D130" s="30" t="s">
        <v>69</v>
      </c>
      <c r="E130" s="30">
        <f t="shared" si="42"/>
        <v>50</v>
      </c>
      <c r="F130" s="30">
        <f t="shared" ca="1" si="43"/>
        <v>301</v>
      </c>
      <c r="G130" s="30" t="str">
        <f t="shared" ca="1" si="44"/>
        <v>TE409(L4T1)B</v>
      </c>
      <c r="H130" s="30" t="str">
        <f t="shared" ca="1" si="34"/>
        <v>MH</v>
      </c>
      <c r="I130" s="30" t="str">
        <f t="shared" ca="1" si="25"/>
        <v>(L4T1)B</v>
      </c>
      <c r="J130" s="30" t="str">
        <f t="shared" ca="1" si="29"/>
        <v>Sunday01:00-02:30MH</v>
      </c>
      <c r="K130" s="30" t="str">
        <f t="shared" ca="1" si="30"/>
        <v>Sunday01:00-02:30(L4T1)B</v>
      </c>
      <c r="L130" s="39">
        <f t="shared" ca="1" si="26"/>
        <v>1</v>
      </c>
      <c r="M130" s="47" t="str">
        <f t="shared" ca="1" si="27"/>
        <v>L4T1</v>
      </c>
      <c r="N130" s="47"/>
      <c r="O130" s="47" t="str">
        <f t="shared" ca="1" si="31"/>
        <v>TE409(L4T1)B
301 --- MH</v>
      </c>
    </row>
    <row r="131" spans="1:15">
      <c r="A131" s="30">
        <v>121</v>
      </c>
      <c r="B131" s="30" t="s">
        <v>13</v>
      </c>
      <c r="C131" s="30" t="str">
        <f t="shared" si="24"/>
        <v>2:30-04:00</v>
      </c>
      <c r="D131" s="30" t="s">
        <v>70</v>
      </c>
      <c r="E131" s="30">
        <f>E119</f>
        <v>39</v>
      </c>
      <c r="F131" s="30">
        <f ca="1">INDIRECT(CONCATENATE("Sheet1!",CHAR(CODE(D131)),E131),1)</f>
        <v>701</v>
      </c>
      <c r="G131" s="30" t="str">
        <f ca="1">INDIRECT(CONCATENATE("Sheet1!",CHAR(CODE(D131)+1),E131),1)</f>
        <v>TE401(L4T1)(WP)</v>
      </c>
      <c r="H131" s="30" t="str">
        <f t="shared" ca="1" si="34"/>
        <v>ZU</v>
      </c>
      <c r="I131" s="30" t="str">
        <f t="shared" ca="1" si="25"/>
        <v>(L4T1)(WP)</v>
      </c>
      <c r="J131" s="30" t="str">
        <f t="shared" ca="1" si="29"/>
        <v>Sunday2:30-04:00ZU</v>
      </c>
      <c r="K131" s="30" t="str">
        <f t="shared" ca="1" si="30"/>
        <v>Sunday2:30-04:00(L4T1)(WP)</v>
      </c>
      <c r="L131" s="39">
        <f t="shared" ca="1" si="26"/>
        <v>1</v>
      </c>
      <c r="M131" s="47" t="str">
        <f t="shared" ca="1" si="27"/>
        <v>L4T1</v>
      </c>
      <c r="N131" s="47"/>
      <c r="O131" s="47" t="str">
        <f t="shared" ca="1" si="31"/>
        <v>TE401(L4T1)(WP)
701 --- ZU</v>
      </c>
    </row>
    <row r="132" spans="1:15">
      <c r="A132" s="30">
        <v>122</v>
      </c>
      <c r="B132" s="30" t="s">
        <v>13</v>
      </c>
      <c r="C132" s="30" t="str">
        <f t="shared" si="24"/>
        <v>2:30-04:00</v>
      </c>
      <c r="D132" s="30" t="s">
        <v>70</v>
      </c>
      <c r="E132" s="30">
        <f t="shared" ref="E132:E142" si="45">E131+1</f>
        <v>40</v>
      </c>
      <c r="F132" s="30">
        <f t="shared" ref="F132:F142" ca="1" si="46">INDIRECT(CONCATENATE("Sheet1!",CHAR(CODE(D132)),E132),1)</f>
        <v>702</v>
      </c>
      <c r="G132" s="30" t="str">
        <f t="shared" ref="G132:G142" ca="1" si="47">INDIRECT(CONCATENATE("Sheet1!",CHAR(CODE(D132)+1),E132),1)</f>
        <v>TE301 (L3T1)A</v>
      </c>
      <c r="H132" s="30" t="str">
        <f t="shared" ca="1" si="34"/>
        <v>AHM</v>
      </c>
      <c r="I132" s="30" t="str">
        <f t="shared" ca="1" si="25"/>
        <v>(L3T1)A</v>
      </c>
      <c r="J132" s="30" t="str">
        <f t="shared" ca="1" si="29"/>
        <v>Sunday2:30-04:00AHM</v>
      </c>
      <c r="K132" s="30" t="str">
        <f t="shared" ca="1" si="30"/>
        <v>Sunday2:30-04:00(L3T1)A</v>
      </c>
      <c r="L132" s="39">
        <f t="shared" ca="1" si="26"/>
        <v>1</v>
      </c>
      <c r="M132" s="47" t="str">
        <f t="shared" ca="1" si="27"/>
        <v>L3T1</v>
      </c>
      <c r="N132" s="47"/>
      <c r="O132" s="47" t="str">
        <f t="shared" ca="1" si="31"/>
        <v>TE301 (L3T1)A
702 --- AHM</v>
      </c>
    </row>
    <row r="133" spans="1:15">
      <c r="A133" s="30">
        <v>123</v>
      </c>
      <c r="B133" s="30" t="s">
        <v>13</v>
      </c>
      <c r="C133" s="30" t="str">
        <f t="shared" si="24"/>
        <v>2:30-04:00</v>
      </c>
      <c r="D133" s="30" t="s">
        <v>70</v>
      </c>
      <c r="E133" s="30">
        <f t="shared" si="45"/>
        <v>41</v>
      </c>
      <c r="F133" s="30">
        <f t="shared" ca="1" si="46"/>
        <v>703</v>
      </c>
      <c r="G133" s="30" t="str">
        <f t="shared" ca="1" si="47"/>
        <v>TE205(L2T2)B</v>
      </c>
      <c r="H133" s="30" t="str">
        <f t="shared" ca="1" si="34"/>
        <v>RIK</v>
      </c>
      <c r="I133" s="30" t="str">
        <f t="shared" ca="1" si="25"/>
        <v>(L2T2)B</v>
      </c>
      <c r="J133" s="30" t="str">
        <f t="shared" ca="1" si="29"/>
        <v>Sunday2:30-04:00RIK</v>
      </c>
      <c r="K133" s="30" t="str">
        <f t="shared" ca="1" si="30"/>
        <v>Sunday2:30-04:00(L2T2)B</v>
      </c>
      <c r="L133" s="39">
        <f t="shared" ca="1" si="26"/>
        <v>1</v>
      </c>
      <c r="M133" s="47" t="str">
        <f t="shared" ca="1" si="27"/>
        <v>L2T2</v>
      </c>
      <c r="N133" s="47"/>
      <c r="O133" s="47" t="str">
        <f t="shared" ca="1" si="31"/>
        <v>TE205(L2T2)B
703 --- RIK</v>
      </c>
    </row>
    <row r="134" spans="1:15">
      <c r="A134" s="30">
        <v>124</v>
      </c>
      <c r="B134" s="30" t="s">
        <v>13</v>
      </c>
      <c r="C134" s="30" t="str">
        <f t="shared" si="24"/>
        <v>2:30-04:00</v>
      </c>
      <c r="D134" s="30" t="s">
        <v>70</v>
      </c>
      <c r="E134" s="30">
        <f t="shared" si="45"/>
        <v>42</v>
      </c>
      <c r="F134" s="30">
        <f t="shared" ca="1" si="46"/>
        <v>704</v>
      </c>
      <c r="G134" s="30" t="str">
        <f t="shared" ca="1" si="47"/>
        <v>TE215(L2T1)A</v>
      </c>
      <c r="H134" s="30" t="str">
        <f t="shared" ca="1" si="34"/>
        <v>ANF</v>
      </c>
      <c r="I134" s="30" t="str">
        <f t="shared" ca="1" si="25"/>
        <v>(L2T1)A</v>
      </c>
      <c r="J134" s="30" t="str">
        <f t="shared" ca="1" si="29"/>
        <v>Sunday2:30-04:00ANF</v>
      </c>
      <c r="K134" s="30" t="str">
        <f t="shared" ca="1" si="30"/>
        <v>Sunday2:30-04:00(L2T1)A</v>
      </c>
      <c r="L134" s="39">
        <f t="shared" ca="1" si="26"/>
        <v>1</v>
      </c>
      <c r="M134" s="47" t="str">
        <f t="shared" ca="1" si="27"/>
        <v>L2T1</v>
      </c>
      <c r="N134" s="47"/>
      <c r="O134" s="47" t="str">
        <f t="shared" ca="1" si="31"/>
        <v>TE215(L2T1)A
704 --- ANF</v>
      </c>
    </row>
    <row r="135" spans="1:15">
      <c r="A135" s="30">
        <v>125</v>
      </c>
      <c r="B135" s="30" t="s">
        <v>13</v>
      </c>
      <c r="C135" s="30" t="str">
        <f t="shared" si="24"/>
        <v>2:30-04:00</v>
      </c>
      <c r="D135" s="30" t="s">
        <v>70</v>
      </c>
      <c r="E135" s="30">
        <f t="shared" si="45"/>
        <v>43</v>
      </c>
      <c r="F135" s="30">
        <f t="shared" ca="1" si="46"/>
        <v>705</v>
      </c>
      <c r="G135" s="30" t="str">
        <f t="shared" ca="1" si="47"/>
        <v>CHE124(L1T2)A</v>
      </c>
      <c r="H135" s="30" t="str">
        <f t="shared" ca="1" si="34"/>
        <v>MMI</v>
      </c>
      <c r="I135" s="30" t="str">
        <f t="shared" ca="1" si="25"/>
        <v>(L1T2)A</v>
      </c>
      <c r="J135" s="30" t="str">
        <f t="shared" ca="1" si="29"/>
        <v>Sunday2:30-04:00MMI</v>
      </c>
      <c r="K135" s="30" t="str">
        <f t="shared" ca="1" si="30"/>
        <v>Sunday2:30-04:00(L1T2)A</v>
      </c>
      <c r="L135" s="39">
        <f t="shared" ca="1" si="26"/>
        <v>1</v>
      </c>
      <c r="M135" s="47" t="str">
        <f t="shared" ca="1" si="27"/>
        <v>L1T2</v>
      </c>
      <c r="N135" s="47"/>
      <c r="O135" s="47" t="str">
        <f t="shared" ca="1" si="31"/>
        <v>CHE124(L1T2)A
705 --- MMI</v>
      </c>
    </row>
    <row r="136" spans="1:15">
      <c r="A136" s="30">
        <v>126</v>
      </c>
      <c r="B136" s="30" t="s">
        <v>13</v>
      </c>
      <c r="C136" s="30" t="str">
        <f t="shared" si="24"/>
        <v>2:30-04:00</v>
      </c>
      <c r="D136" s="30" t="s">
        <v>70</v>
      </c>
      <c r="E136" s="30">
        <f t="shared" si="45"/>
        <v>44</v>
      </c>
      <c r="F136" s="30">
        <f t="shared" ca="1" si="46"/>
        <v>706</v>
      </c>
      <c r="G136" s="30" t="str">
        <f t="shared" ca="1" si="47"/>
        <v>PHY111(L1T1)C</v>
      </c>
      <c r="H136" s="30" t="str">
        <f t="shared" ca="1" si="34"/>
        <v>AKA</v>
      </c>
      <c r="I136" s="30" t="str">
        <f t="shared" ca="1" si="25"/>
        <v>(L1T1)C</v>
      </c>
      <c r="J136" s="30" t="str">
        <f t="shared" ca="1" si="29"/>
        <v>Sunday2:30-04:00AKA</v>
      </c>
      <c r="K136" s="30" t="str">
        <f t="shared" ca="1" si="30"/>
        <v>Sunday2:30-04:00(L1T1)C</v>
      </c>
      <c r="L136" s="39">
        <f t="shared" ca="1" si="26"/>
        <v>1</v>
      </c>
      <c r="M136" s="47" t="str">
        <f t="shared" ca="1" si="27"/>
        <v>L1T1</v>
      </c>
      <c r="N136" s="47"/>
      <c r="O136" s="47" t="str">
        <f t="shared" ca="1" si="31"/>
        <v>PHY111(L1T1)C
706 --- AKA</v>
      </c>
    </row>
    <row r="137" spans="1:15">
      <c r="A137" s="30">
        <v>127</v>
      </c>
      <c r="B137" s="30" t="s">
        <v>13</v>
      </c>
      <c r="C137" s="30" t="str">
        <f t="shared" si="24"/>
        <v>2:30-04:00</v>
      </c>
      <c r="D137" s="30" t="s">
        <v>70</v>
      </c>
      <c r="E137" s="30">
        <f t="shared" si="45"/>
        <v>45</v>
      </c>
      <c r="F137" s="30">
        <f t="shared" ca="1" si="46"/>
        <v>707</v>
      </c>
      <c r="G137" s="30" t="str">
        <f t="shared" ca="1" si="47"/>
        <v>TE401(L4T1)A(Ap)</v>
      </c>
      <c r="H137" s="30" t="str">
        <f t="shared" ca="1" si="34"/>
        <v>MMR</v>
      </c>
      <c r="I137" s="30" t="str">
        <f t="shared" ca="1" si="25"/>
        <v>(L4T1)A(Ap)</v>
      </c>
      <c r="J137" s="30" t="str">
        <f t="shared" ca="1" si="29"/>
        <v>Sunday2:30-04:00MMR</v>
      </c>
      <c r="K137" s="30" t="str">
        <f t="shared" ca="1" si="30"/>
        <v>Sunday2:30-04:00(L4T1)A(Ap)</v>
      </c>
      <c r="L137" s="39">
        <f t="shared" ca="1" si="26"/>
        <v>1</v>
      </c>
      <c r="M137" s="47" t="str">
        <f t="shared" ca="1" si="27"/>
        <v>L4T1</v>
      </c>
      <c r="N137" s="47"/>
      <c r="O137" s="47" t="str">
        <f t="shared" ca="1" si="31"/>
        <v>TE401(L4T1)A(Ap)
707 --- MMR</v>
      </c>
    </row>
    <row r="138" spans="1:15">
      <c r="A138" s="30">
        <v>128</v>
      </c>
      <c r="B138" s="30" t="s">
        <v>13</v>
      </c>
      <c r="C138" s="30" t="str">
        <f t="shared" si="24"/>
        <v>2:30-04:00</v>
      </c>
      <c r="D138" s="30" t="s">
        <v>70</v>
      </c>
      <c r="E138" s="30">
        <f t="shared" si="45"/>
        <v>46</v>
      </c>
      <c r="F138" s="30" t="str">
        <f t="shared" ca="1" si="46"/>
        <v>301P</v>
      </c>
      <c r="G138" s="30" t="str">
        <f t="shared" ca="1" si="47"/>
        <v>TE311(L3T3)B</v>
      </c>
      <c r="H138" s="30" t="str">
        <f t="shared" ca="1" si="34"/>
        <v>SSS</v>
      </c>
      <c r="I138" s="30" t="str">
        <f t="shared" ca="1" si="25"/>
        <v>(L3T3)B</v>
      </c>
      <c r="J138" s="30" t="str">
        <f t="shared" ca="1" si="29"/>
        <v>Sunday2:30-04:00SSS</v>
      </c>
      <c r="K138" s="30" t="str">
        <f t="shared" ca="1" si="30"/>
        <v>Sunday2:30-04:00(L3T3)B</v>
      </c>
      <c r="L138" s="39">
        <f t="shared" ca="1" si="26"/>
        <v>1</v>
      </c>
      <c r="M138" s="47" t="str">
        <f t="shared" ca="1" si="27"/>
        <v>L3T3</v>
      </c>
      <c r="N138" s="47"/>
      <c r="O138" s="47" t="str">
        <f t="shared" ca="1" si="31"/>
        <v>TE311(L3T3)B
301P --- SSS</v>
      </c>
    </row>
    <row r="139" spans="1:15">
      <c r="A139" s="30">
        <v>129</v>
      </c>
      <c r="B139" s="30" t="s">
        <v>13</v>
      </c>
      <c r="C139" s="30" t="str">
        <f t="shared" ref="C139:C202" si="48">LOOKUP(D139,$L$1:$L$6,$K$1:$K$6)</f>
        <v>2:30-04:00</v>
      </c>
      <c r="D139" s="30" t="s">
        <v>70</v>
      </c>
      <c r="E139" s="30">
        <f t="shared" si="45"/>
        <v>47</v>
      </c>
      <c r="F139" s="30" t="str">
        <f t="shared" ca="1" si="46"/>
        <v>304P</v>
      </c>
      <c r="G139" s="30" t="str">
        <f t="shared" ca="1" si="47"/>
        <v>MAT111(L1T1)D</v>
      </c>
      <c r="H139" s="30" t="str">
        <f t="shared" ca="1" si="34"/>
        <v>SF1</v>
      </c>
      <c r="I139" s="30" t="str">
        <f t="shared" ref="I139:I202" ca="1" si="49">IFERROR(MID(G139,SEARCH("(",G139,1),12),G139)</f>
        <v>(L1T1)D</v>
      </c>
      <c r="J139" s="30" t="str">
        <f t="shared" ca="1" si="29"/>
        <v>Sunday2:30-04:00SF1</v>
      </c>
      <c r="K139" s="30" t="str">
        <f t="shared" ca="1" si="30"/>
        <v>Sunday2:30-04:00(L1T1)D</v>
      </c>
      <c r="L139" s="39">
        <f t="shared" ref="L139:L202" ca="1" si="50">COUNTIFS($J$11:$J$442,J139)</f>
        <v>1</v>
      </c>
      <c r="M139" s="47" t="str">
        <f t="shared" ref="M139:M202" ca="1" si="51">IFERROR(MID(I139,2,4),I139)</f>
        <v>L1T1</v>
      </c>
      <c r="N139" s="47"/>
      <c r="O139" s="47" t="str">
        <f t="shared" ca="1" si="31"/>
        <v>MAT111(L1T1)D
304P --- SF1</v>
      </c>
    </row>
    <row r="140" spans="1:15">
      <c r="A140" s="30">
        <v>130</v>
      </c>
      <c r="B140" s="30" t="s">
        <v>13</v>
      </c>
      <c r="C140" s="30" t="str">
        <f t="shared" si="48"/>
        <v>2:30-04:00</v>
      </c>
      <c r="D140" s="30" t="s">
        <v>70</v>
      </c>
      <c r="E140" s="30">
        <f t="shared" si="45"/>
        <v>48</v>
      </c>
      <c r="F140" s="30">
        <f t="shared" ca="1" si="46"/>
        <v>711</v>
      </c>
      <c r="G140" s="30" t="str">
        <f t="shared" ca="1" si="47"/>
        <v>BUC403(L3T3)D</v>
      </c>
      <c r="H140" s="30" t="str">
        <f t="shared" ca="1" si="34"/>
        <v>SH1</v>
      </c>
      <c r="I140" s="30" t="str">
        <f t="shared" ca="1" si="49"/>
        <v>(L3T3)D</v>
      </c>
      <c r="J140" s="30" t="str">
        <f t="shared" ref="J140:J203" ca="1" si="52">CONCATENATE(B140,C140,H140)</f>
        <v>Sunday2:30-04:00SH1</v>
      </c>
      <c r="K140" s="30" t="str">
        <f t="shared" ref="K140:K203" ca="1" si="53">CONCATENATE(B140,C140,I140)</f>
        <v>Sunday2:30-04:00(L3T3)D</v>
      </c>
      <c r="L140" s="39">
        <f t="shared" ca="1" si="50"/>
        <v>1</v>
      </c>
      <c r="M140" s="47" t="str">
        <f t="shared" ca="1" si="51"/>
        <v>L3T3</v>
      </c>
      <c r="N140" s="47"/>
      <c r="O140" s="47" t="str">
        <f t="shared" ref="O140:O203" ca="1" si="54">CONCATENATE(G140,CHAR(10),F140," --- ",H140)</f>
        <v>BUC403(L3T3)D
711 --- SH1</v>
      </c>
    </row>
    <row r="141" spans="1:15">
      <c r="A141" s="30">
        <v>131</v>
      </c>
      <c r="B141" s="30" t="s">
        <v>13</v>
      </c>
      <c r="C141" s="30" t="str">
        <f t="shared" si="48"/>
        <v>2:30-04:00</v>
      </c>
      <c r="D141" s="30" t="s">
        <v>70</v>
      </c>
      <c r="E141" s="30">
        <f t="shared" si="45"/>
        <v>49</v>
      </c>
      <c r="F141" s="30">
        <f t="shared" ca="1" si="46"/>
        <v>712</v>
      </c>
      <c r="G141" s="30">
        <f t="shared" ca="1" si="47"/>
        <v>0</v>
      </c>
      <c r="H141" s="30">
        <f t="shared" ca="1" si="34"/>
        <v>0</v>
      </c>
      <c r="I141" s="30">
        <f t="shared" ca="1" si="49"/>
        <v>0</v>
      </c>
      <c r="J141" s="30" t="str">
        <f t="shared" ca="1" si="52"/>
        <v>Sunday2:30-04:000</v>
      </c>
      <c r="K141" s="30" t="str">
        <f t="shared" ca="1" si="53"/>
        <v>Sunday2:30-04:000</v>
      </c>
      <c r="L141" s="39">
        <f t="shared" ca="1" si="50"/>
        <v>2</v>
      </c>
      <c r="M141" s="47" t="str">
        <f t="shared" ca="1" si="51"/>
        <v/>
      </c>
      <c r="N141" s="47"/>
      <c r="O141" s="47" t="str">
        <f t="shared" ca="1" si="54"/>
        <v>0
712 --- 0</v>
      </c>
    </row>
    <row r="142" spans="1:15">
      <c r="A142" s="30">
        <v>132</v>
      </c>
      <c r="B142" s="30" t="s">
        <v>13</v>
      </c>
      <c r="C142" s="30" t="str">
        <f t="shared" si="48"/>
        <v>2:30-04:00</v>
      </c>
      <c r="D142" s="30" t="s">
        <v>70</v>
      </c>
      <c r="E142" s="30">
        <f t="shared" si="45"/>
        <v>50</v>
      </c>
      <c r="F142" s="30">
        <f t="shared" ca="1" si="46"/>
        <v>0</v>
      </c>
      <c r="G142" s="30">
        <f t="shared" ca="1" si="47"/>
        <v>0</v>
      </c>
      <c r="H142" s="30">
        <f t="shared" ca="1" si="34"/>
        <v>0</v>
      </c>
      <c r="I142" s="30">
        <f t="shared" ca="1" si="49"/>
        <v>0</v>
      </c>
      <c r="J142" s="30" t="str">
        <f t="shared" ca="1" si="52"/>
        <v>Sunday2:30-04:000</v>
      </c>
      <c r="K142" s="30" t="str">
        <f t="shared" ca="1" si="53"/>
        <v>Sunday2:30-04:000</v>
      </c>
      <c r="L142" s="39">
        <f t="shared" ca="1" si="50"/>
        <v>2</v>
      </c>
      <c r="M142" s="47" t="str">
        <f t="shared" ca="1" si="51"/>
        <v/>
      </c>
      <c r="N142" s="47"/>
      <c r="O142" s="47" t="str">
        <f t="shared" ca="1" si="54"/>
        <v>0
0 --- 0</v>
      </c>
    </row>
    <row r="143" spans="1:15">
      <c r="A143" s="30">
        <v>133</v>
      </c>
      <c r="B143" s="30" t="s">
        <v>13</v>
      </c>
      <c r="C143" s="30" t="str">
        <f t="shared" si="48"/>
        <v>04:00-05:30</v>
      </c>
      <c r="D143" s="30" t="s">
        <v>71</v>
      </c>
      <c r="E143" s="30">
        <f>E131</f>
        <v>39</v>
      </c>
      <c r="F143" s="30">
        <f ca="1">INDIRECT(CONCATENATE("Sheet1!",CHAR(CODE(D143)),E143),1)</f>
        <v>701</v>
      </c>
      <c r="G143" s="30" t="str">
        <f ca="1">INDIRECT(CONCATENATE("Sheet1!",CHAR(CODE(D143)+1),E143),1)</f>
        <v>TE404(L4T2)(WP)</v>
      </c>
      <c r="H143" s="30" t="str">
        <f t="shared" ca="1" si="34"/>
        <v>ZU</v>
      </c>
      <c r="I143" s="30" t="str">
        <f t="shared" ca="1" si="49"/>
        <v>(L4T2)(WP)</v>
      </c>
      <c r="J143" s="30" t="str">
        <f t="shared" ca="1" si="52"/>
        <v>Sunday04:00-05:30ZU</v>
      </c>
      <c r="K143" s="30" t="str">
        <f t="shared" ca="1" si="53"/>
        <v>Sunday04:00-05:30(L4T2)(WP)</v>
      </c>
      <c r="L143" s="39">
        <f t="shared" ca="1" si="50"/>
        <v>1</v>
      </c>
      <c r="M143" s="47" t="str">
        <f t="shared" ca="1" si="51"/>
        <v>L4T2</v>
      </c>
      <c r="N143" s="47"/>
      <c r="O143" s="47" t="str">
        <f t="shared" ca="1" si="54"/>
        <v>TE404(L4T2)(WP)
701 --- ZU</v>
      </c>
    </row>
    <row r="144" spans="1:15">
      <c r="A144" s="30">
        <v>134</v>
      </c>
      <c r="B144" s="30" t="s">
        <v>13</v>
      </c>
      <c r="C144" s="30" t="str">
        <f t="shared" si="48"/>
        <v>04:00-05:30</v>
      </c>
      <c r="D144" s="30" t="s">
        <v>71</v>
      </c>
      <c r="E144" s="30">
        <f t="shared" ref="E144:E154" si="55">E143+1</f>
        <v>40</v>
      </c>
      <c r="F144" s="30">
        <f t="shared" ref="F144:F154" ca="1" si="56">INDIRECT(CONCATENATE("Sheet1!",CHAR(CODE(D144)),E144),1)</f>
        <v>702</v>
      </c>
      <c r="G144" s="30" t="str">
        <f t="shared" ref="G144:G154" ca="1" si="57">INDIRECT(CONCATENATE("Sheet1!",CHAR(CODE(D144)+1),E144),1)</f>
        <v>TE133(L1T3)E</v>
      </c>
      <c r="H144" s="30" t="str">
        <f t="shared" ca="1" si="34"/>
        <v>KSS</v>
      </c>
      <c r="I144" s="30" t="str">
        <f t="shared" ca="1" si="49"/>
        <v>(L1T3)E</v>
      </c>
      <c r="J144" s="30" t="str">
        <f t="shared" ca="1" si="52"/>
        <v>Sunday04:00-05:30KSS</v>
      </c>
      <c r="K144" s="30" t="str">
        <f t="shared" ca="1" si="53"/>
        <v>Sunday04:00-05:30(L1T3)E</v>
      </c>
      <c r="L144" s="39">
        <f t="shared" ca="1" si="50"/>
        <v>1</v>
      </c>
      <c r="M144" s="47" t="str">
        <f t="shared" ca="1" si="51"/>
        <v>L1T3</v>
      </c>
      <c r="N144" s="47"/>
      <c r="O144" s="47" t="str">
        <f t="shared" ca="1" si="54"/>
        <v>TE133(L1T3)E
702 --- KSS</v>
      </c>
    </row>
    <row r="145" spans="1:15">
      <c r="A145" s="30">
        <v>135</v>
      </c>
      <c r="B145" s="30" t="s">
        <v>13</v>
      </c>
      <c r="C145" s="30" t="str">
        <f t="shared" si="48"/>
        <v>04:00-05:30</v>
      </c>
      <c r="D145" s="30" t="s">
        <v>71</v>
      </c>
      <c r="E145" s="30">
        <f t="shared" si="55"/>
        <v>41</v>
      </c>
      <c r="F145" s="30">
        <f t="shared" ca="1" si="56"/>
        <v>703</v>
      </c>
      <c r="G145" s="30">
        <f t="shared" ca="1" si="57"/>
        <v>0</v>
      </c>
      <c r="H145" s="30">
        <f t="shared" ca="1" si="34"/>
        <v>0</v>
      </c>
      <c r="I145" s="30">
        <f t="shared" ca="1" si="49"/>
        <v>0</v>
      </c>
      <c r="J145" s="30" t="str">
        <f t="shared" ca="1" si="52"/>
        <v>Sunday04:00-05:300</v>
      </c>
      <c r="K145" s="30" t="str">
        <f t="shared" ca="1" si="53"/>
        <v>Sunday04:00-05:300</v>
      </c>
      <c r="L145" s="39">
        <f t="shared" ca="1" si="50"/>
        <v>7</v>
      </c>
      <c r="M145" s="47" t="str">
        <f t="shared" ca="1" si="51"/>
        <v/>
      </c>
      <c r="N145" s="47"/>
      <c r="O145" s="47" t="str">
        <f t="shared" ca="1" si="54"/>
        <v>0
703 --- 0</v>
      </c>
    </row>
    <row r="146" spans="1:15">
      <c r="A146" s="30">
        <v>136</v>
      </c>
      <c r="B146" s="30" t="s">
        <v>13</v>
      </c>
      <c r="C146" s="30" t="str">
        <f t="shared" si="48"/>
        <v>04:00-05:30</v>
      </c>
      <c r="D146" s="30" t="s">
        <v>71</v>
      </c>
      <c r="E146" s="30">
        <f t="shared" si="55"/>
        <v>42</v>
      </c>
      <c r="F146" s="30">
        <f t="shared" ca="1" si="56"/>
        <v>704</v>
      </c>
      <c r="G146" s="30">
        <f t="shared" ca="1" si="57"/>
        <v>0</v>
      </c>
      <c r="H146" s="30">
        <f t="shared" ca="1" si="34"/>
        <v>0</v>
      </c>
      <c r="I146" s="30">
        <f t="shared" ca="1" si="49"/>
        <v>0</v>
      </c>
      <c r="J146" s="30" t="str">
        <f t="shared" ca="1" si="52"/>
        <v>Sunday04:00-05:300</v>
      </c>
      <c r="K146" s="30" t="str">
        <f t="shared" ca="1" si="53"/>
        <v>Sunday04:00-05:300</v>
      </c>
      <c r="L146" s="39">
        <f t="shared" ca="1" si="50"/>
        <v>7</v>
      </c>
      <c r="M146" s="47" t="str">
        <f t="shared" ca="1" si="51"/>
        <v/>
      </c>
      <c r="N146" s="47"/>
      <c r="O146" s="47" t="str">
        <f t="shared" ca="1" si="54"/>
        <v>0
704 --- 0</v>
      </c>
    </row>
    <row r="147" spans="1:15">
      <c r="A147" s="30">
        <v>137</v>
      </c>
      <c r="B147" s="30" t="s">
        <v>13</v>
      </c>
      <c r="C147" s="30" t="str">
        <f t="shared" si="48"/>
        <v>04:00-05:30</v>
      </c>
      <c r="D147" s="30" t="s">
        <v>71</v>
      </c>
      <c r="E147" s="30">
        <f t="shared" si="55"/>
        <v>43</v>
      </c>
      <c r="F147" s="30">
        <f t="shared" ca="1" si="56"/>
        <v>705</v>
      </c>
      <c r="G147" s="30" t="str">
        <f t="shared" ca="1" si="57"/>
        <v>TE215(L2T1)C</v>
      </c>
      <c r="H147" s="30" t="str">
        <f t="shared" ca="1" si="34"/>
        <v>ANF</v>
      </c>
      <c r="I147" s="30" t="str">
        <f t="shared" ca="1" si="49"/>
        <v>(L2T1)C</v>
      </c>
      <c r="J147" s="30" t="str">
        <f t="shared" ca="1" si="52"/>
        <v>Sunday04:00-05:30ANF</v>
      </c>
      <c r="K147" s="30" t="str">
        <f t="shared" ca="1" si="53"/>
        <v>Sunday04:00-05:30(L2T1)C</v>
      </c>
      <c r="L147" s="39">
        <f t="shared" ca="1" si="50"/>
        <v>1</v>
      </c>
      <c r="M147" s="47" t="str">
        <f t="shared" ca="1" si="51"/>
        <v>L2T1</v>
      </c>
      <c r="N147" s="47"/>
      <c r="O147" s="47" t="str">
        <f t="shared" ca="1" si="54"/>
        <v>TE215(L2T1)C
705 --- ANF</v>
      </c>
    </row>
    <row r="148" spans="1:15">
      <c r="A148" s="30">
        <v>138</v>
      </c>
      <c r="B148" s="30" t="s">
        <v>13</v>
      </c>
      <c r="C148" s="30" t="str">
        <f t="shared" si="48"/>
        <v>04:00-05:30</v>
      </c>
      <c r="D148" s="30" t="s">
        <v>71</v>
      </c>
      <c r="E148" s="30">
        <f t="shared" si="55"/>
        <v>44</v>
      </c>
      <c r="F148" s="30">
        <f t="shared" ca="1" si="56"/>
        <v>706</v>
      </c>
      <c r="G148" s="30" t="str">
        <f t="shared" ca="1" si="57"/>
        <v>BDS211(L2T3)B</v>
      </c>
      <c r="H148" s="30" t="str">
        <f t="shared" ref="H148:H154" ca="1" si="58">INDIRECT(CONCATENATE("Sheet1!",CHAR(CODE(D148)+2),E148),1)</f>
        <v>KAF</v>
      </c>
      <c r="I148" s="30" t="str">
        <f t="shared" ca="1" si="49"/>
        <v>(L2T3)B</v>
      </c>
      <c r="J148" s="30" t="str">
        <f t="shared" ca="1" si="52"/>
        <v>Sunday04:00-05:30KAF</v>
      </c>
      <c r="K148" s="30" t="str">
        <f t="shared" ca="1" si="53"/>
        <v>Sunday04:00-05:30(L2T3)B</v>
      </c>
      <c r="L148" s="39">
        <f t="shared" ca="1" si="50"/>
        <v>1</v>
      </c>
      <c r="M148" s="47" t="str">
        <f t="shared" ca="1" si="51"/>
        <v>L2T3</v>
      </c>
      <c r="N148" s="47"/>
      <c r="O148" s="47" t="str">
        <f t="shared" ca="1" si="54"/>
        <v>BDS211(L2T3)B
706 --- KAF</v>
      </c>
    </row>
    <row r="149" spans="1:15">
      <c r="A149" s="30">
        <v>139</v>
      </c>
      <c r="B149" s="30" t="s">
        <v>13</v>
      </c>
      <c r="C149" s="30" t="str">
        <f t="shared" si="48"/>
        <v>04:00-05:30</v>
      </c>
      <c r="D149" s="30" t="s">
        <v>71</v>
      </c>
      <c r="E149" s="30">
        <f t="shared" si="55"/>
        <v>45</v>
      </c>
      <c r="F149" s="30">
        <f t="shared" ca="1" si="56"/>
        <v>707</v>
      </c>
      <c r="G149" s="30">
        <f t="shared" ca="1" si="57"/>
        <v>0</v>
      </c>
      <c r="H149" s="30">
        <f t="shared" ca="1" si="58"/>
        <v>0</v>
      </c>
      <c r="I149" s="30">
        <f t="shared" ca="1" si="49"/>
        <v>0</v>
      </c>
      <c r="J149" s="30" t="str">
        <f t="shared" ca="1" si="52"/>
        <v>Sunday04:00-05:300</v>
      </c>
      <c r="K149" s="30" t="str">
        <f t="shared" ca="1" si="53"/>
        <v>Sunday04:00-05:300</v>
      </c>
      <c r="L149" s="39">
        <f t="shared" ca="1" si="50"/>
        <v>7</v>
      </c>
      <c r="M149" s="47" t="str">
        <f t="shared" ca="1" si="51"/>
        <v/>
      </c>
      <c r="N149" s="47"/>
      <c r="O149" s="47" t="str">
        <f t="shared" ca="1" si="54"/>
        <v>0
707 --- 0</v>
      </c>
    </row>
    <row r="150" spans="1:15">
      <c r="A150" s="30">
        <v>140</v>
      </c>
      <c r="B150" s="30" t="s">
        <v>13</v>
      </c>
      <c r="C150" s="30" t="str">
        <f t="shared" si="48"/>
        <v>04:00-05:30</v>
      </c>
      <c r="D150" s="30" t="s">
        <v>71</v>
      </c>
      <c r="E150" s="30">
        <f t="shared" si="55"/>
        <v>46</v>
      </c>
      <c r="F150" s="30" t="str">
        <f t="shared" ca="1" si="56"/>
        <v>301P</v>
      </c>
      <c r="G150" s="30">
        <f t="shared" ca="1" si="57"/>
        <v>0</v>
      </c>
      <c r="H150" s="30">
        <f t="shared" ca="1" si="58"/>
        <v>0</v>
      </c>
      <c r="I150" s="30">
        <f t="shared" ca="1" si="49"/>
        <v>0</v>
      </c>
      <c r="J150" s="30" t="str">
        <f t="shared" ca="1" si="52"/>
        <v>Sunday04:00-05:300</v>
      </c>
      <c r="K150" s="30" t="str">
        <f t="shared" ca="1" si="53"/>
        <v>Sunday04:00-05:300</v>
      </c>
      <c r="L150" s="39">
        <f t="shared" ca="1" si="50"/>
        <v>7</v>
      </c>
      <c r="M150" s="47" t="str">
        <f t="shared" ca="1" si="51"/>
        <v/>
      </c>
      <c r="N150" s="47"/>
      <c r="O150" s="47" t="str">
        <f t="shared" ca="1" si="54"/>
        <v>0
301P --- 0</v>
      </c>
    </row>
    <row r="151" spans="1:15">
      <c r="A151" s="30">
        <v>141</v>
      </c>
      <c r="B151" s="30" t="s">
        <v>13</v>
      </c>
      <c r="C151" s="30" t="str">
        <f t="shared" si="48"/>
        <v>04:00-05:30</v>
      </c>
      <c r="D151" s="30" t="s">
        <v>71</v>
      </c>
      <c r="E151" s="30">
        <f t="shared" si="55"/>
        <v>47</v>
      </c>
      <c r="F151" s="30" t="str">
        <f t="shared" ca="1" si="56"/>
        <v>304P</v>
      </c>
      <c r="G151" s="30" t="str">
        <f t="shared" ca="1" si="57"/>
        <v>MAT111(L1T1)C</v>
      </c>
      <c r="H151" s="30" t="str">
        <f t="shared" ca="1" si="58"/>
        <v>SF1</v>
      </c>
      <c r="I151" s="30" t="str">
        <f t="shared" ca="1" si="49"/>
        <v>(L1T1)C</v>
      </c>
      <c r="J151" s="30" t="str">
        <f t="shared" ca="1" si="52"/>
        <v>Sunday04:00-05:30SF1</v>
      </c>
      <c r="K151" s="30" t="str">
        <f t="shared" ca="1" si="53"/>
        <v>Sunday04:00-05:30(L1T1)C</v>
      </c>
      <c r="L151" s="39">
        <f t="shared" ca="1" si="50"/>
        <v>1</v>
      </c>
      <c r="M151" s="47" t="str">
        <f t="shared" ca="1" si="51"/>
        <v>L1T1</v>
      </c>
      <c r="N151" s="47"/>
      <c r="O151" s="47" t="str">
        <f t="shared" ca="1" si="54"/>
        <v>MAT111(L1T1)C
304P --- SF1</v>
      </c>
    </row>
    <row r="152" spans="1:15">
      <c r="A152" s="30">
        <v>142</v>
      </c>
      <c r="B152" s="30" t="s">
        <v>13</v>
      </c>
      <c r="C152" s="30" t="str">
        <f t="shared" si="48"/>
        <v>04:00-05:30</v>
      </c>
      <c r="D152" s="30" t="s">
        <v>71</v>
      </c>
      <c r="E152" s="30">
        <f t="shared" si="55"/>
        <v>48</v>
      </c>
      <c r="F152" s="30">
        <f t="shared" ca="1" si="56"/>
        <v>711</v>
      </c>
      <c r="G152" s="30">
        <f t="shared" ca="1" si="57"/>
        <v>0</v>
      </c>
      <c r="H152" s="30">
        <f t="shared" ca="1" si="58"/>
        <v>0</v>
      </c>
      <c r="I152" s="30">
        <f t="shared" ca="1" si="49"/>
        <v>0</v>
      </c>
      <c r="J152" s="30" t="str">
        <f t="shared" ca="1" si="52"/>
        <v>Sunday04:00-05:300</v>
      </c>
      <c r="K152" s="30" t="str">
        <f t="shared" ca="1" si="53"/>
        <v>Sunday04:00-05:300</v>
      </c>
      <c r="L152" s="39">
        <f t="shared" ca="1" si="50"/>
        <v>7</v>
      </c>
      <c r="M152" s="47" t="str">
        <f t="shared" ca="1" si="51"/>
        <v/>
      </c>
      <c r="N152" s="47"/>
      <c r="O152" s="47" t="str">
        <f t="shared" ca="1" si="54"/>
        <v>0
711 --- 0</v>
      </c>
    </row>
    <row r="153" spans="1:15">
      <c r="A153" s="30">
        <v>143</v>
      </c>
      <c r="B153" s="30" t="s">
        <v>13</v>
      </c>
      <c r="C153" s="30" t="str">
        <f t="shared" si="48"/>
        <v>04:00-05:30</v>
      </c>
      <c r="D153" s="30" t="s">
        <v>71</v>
      </c>
      <c r="E153" s="30">
        <f t="shared" si="55"/>
        <v>49</v>
      </c>
      <c r="F153" s="30">
        <f t="shared" ca="1" si="56"/>
        <v>712</v>
      </c>
      <c r="G153" s="30">
        <f t="shared" ca="1" si="57"/>
        <v>0</v>
      </c>
      <c r="H153" s="30">
        <f t="shared" ca="1" si="58"/>
        <v>0</v>
      </c>
      <c r="I153" s="30">
        <f t="shared" ca="1" si="49"/>
        <v>0</v>
      </c>
      <c r="J153" s="30" t="str">
        <f t="shared" ca="1" si="52"/>
        <v>Sunday04:00-05:300</v>
      </c>
      <c r="K153" s="30" t="str">
        <f t="shared" ca="1" si="53"/>
        <v>Sunday04:00-05:300</v>
      </c>
      <c r="L153" s="39">
        <f t="shared" ca="1" si="50"/>
        <v>7</v>
      </c>
      <c r="M153" s="47" t="str">
        <f t="shared" ca="1" si="51"/>
        <v/>
      </c>
      <c r="N153" s="47"/>
      <c r="O153" s="47" t="str">
        <f t="shared" ca="1" si="54"/>
        <v>0
712 --- 0</v>
      </c>
    </row>
    <row r="154" spans="1:15">
      <c r="A154" s="30">
        <v>144</v>
      </c>
      <c r="B154" s="30" t="s">
        <v>13</v>
      </c>
      <c r="C154" s="30" t="str">
        <f t="shared" si="48"/>
        <v>04:00-05:30</v>
      </c>
      <c r="D154" s="30" t="s">
        <v>71</v>
      </c>
      <c r="E154" s="30">
        <f t="shared" si="55"/>
        <v>50</v>
      </c>
      <c r="F154" s="30">
        <f t="shared" ca="1" si="56"/>
        <v>0</v>
      </c>
      <c r="G154" s="30">
        <f t="shared" ca="1" si="57"/>
        <v>0</v>
      </c>
      <c r="H154" s="30">
        <f t="shared" ca="1" si="58"/>
        <v>0</v>
      </c>
      <c r="I154" s="30">
        <f t="shared" ca="1" si="49"/>
        <v>0</v>
      </c>
      <c r="J154" s="30" t="str">
        <f t="shared" ca="1" si="52"/>
        <v>Sunday04:00-05:300</v>
      </c>
      <c r="K154" s="30" t="str">
        <f t="shared" ca="1" si="53"/>
        <v>Sunday04:00-05:300</v>
      </c>
      <c r="L154" s="39">
        <f t="shared" ca="1" si="50"/>
        <v>7</v>
      </c>
      <c r="M154" s="47" t="str">
        <f t="shared" ca="1" si="51"/>
        <v/>
      </c>
      <c r="N154" s="47"/>
      <c r="O154" s="47" t="str">
        <f t="shared" ca="1" si="54"/>
        <v>0
0 --- 0</v>
      </c>
    </row>
    <row r="155" spans="1:15">
      <c r="A155" s="30">
        <v>145</v>
      </c>
      <c r="B155" s="30" t="s">
        <v>14</v>
      </c>
      <c r="C155" s="30" t="str">
        <f t="shared" si="48"/>
        <v>08:30-10:00</v>
      </c>
      <c r="D155" s="30" t="s">
        <v>66</v>
      </c>
      <c r="E155" s="30">
        <f>$C$4</f>
        <v>77</v>
      </c>
      <c r="F155" s="30">
        <f ca="1">INDIRECT(CONCATENATE("Sheet1!",CHAR(CODE(D155)),E155),1)</f>
        <v>701</v>
      </c>
      <c r="G155" s="30" t="str">
        <f ca="1">INDIRECT(CONCATENATE("Sheet1!",CHAR(CODE(D155)+1),E155),1)</f>
        <v>TE215(L2T1)D</v>
      </c>
      <c r="H155" s="30" t="str">
        <f ca="1">INDIRECT(CONCATENATE("Sheet1!",CHAR(CODE(D155)+2),E155),1)</f>
        <v>ANF</v>
      </c>
      <c r="I155" s="30" t="str">
        <f t="shared" ca="1" si="49"/>
        <v>(L2T1)D</v>
      </c>
      <c r="J155" s="30" t="str">
        <f t="shared" ca="1" si="52"/>
        <v>Monday08:30-10:00ANF</v>
      </c>
      <c r="K155" s="30" t="str">
        <f t="shared" ca="1" si="53"/>
        <v>Monday08:30-10:00(L2T1)D</v>
      </c>
      <c r="L155" s="39">
        <f t="shared" ca="1" si="50"/>
        <v>1</v>
      </c>
      <c r="M155" s="47" t="str">
        <f t="shared" ca="1" si="51"/>
        <v>L2T1</v>
      </c>
      <c r="N155" s="47"/>
      <c r="O155" s="47" t="str">
        <f t="shared" ca="1" si="54"/>
        <v>TE215(L2T1)D
701 --- ANF</v>
      </c>
    </row>
    <row r="156" spans="1:15">
      <c r="A156" s="30">
        <v>146</v>
      </c>
      <c r="B156" s="30" t="s">
        <v>14</v>
      </c>
      <c r="C156" s="30" t="str">
        <f t="shared" si="48"/>
        <v>08:30-10:00</v>
      </c>
      <c r="D156" s="30" t="s">
        <v>66</v>
      </c>
      <c r="E156" s="30">
        <f>E155+1</f>
        <v>78</v>
      </c>
      <c r="F156" s="30">
        <f t="shared" ref="F156:F166" ca="1" si="59">INDIRECT(CONCATENATE("Sheet1!",CHAR(CODE(D156)),E156),1)</f>
        <v>702</v>
      </c>
      <c r="G156" s="30" t="str">
        <f t="shared" ref="G156:G166" ca="1" si="60">INDIRECT(CONCATENATE("Sheet1!",CHAR(CODE(D156)+1),E156),1)</f>
        <v>TE404(L4T2)B(Ap)</v>
      </c>
      <c r="H156" s="30" t="str">
        <f t="shared" ref="H156:H219" ca="1" si="61">INDIRECT(CONCATENATE("Sheet1!",CHAR(CODE(D156)+2),E156),1)</f>
        <v>MMR</v>
      </c>
      <c r="I156" s="30" t="str">
        <f t="shared" ca="1" si="49"/>
        <v>(L4T2)B(Ap)</v>
      </c>
      <c r="J156" s="30" t="str">
        <f t="shared" ca="1" si="52"/>
        <v>Monday08:30-10:00MMR</v>
      </c>
      <c r="K156" s="30" t="str">
        <f t="shared" ca="1" si="53"/>
        <v>Monday08:30-10:00(L4T2)B(Ap)</v>
      </c>
      <c r="L156" s="39">
        <f t="shared" ca="1" si="50"/>
        <v>1</v>
      </c>
      <c r="M156" s="47" t="str">
        <f t="shared" ca="1" si="51"/>
        <v>L4T2</v>
      </c>
      <c r="N156" s="47"/>
      <c r="O156" s="47" t="str">
        <f t="shared" ca="1" si="54"/>
        <v>TE404(L4T2)B(Ap)
702 --- MMR</v>
      </c>
    </row>
    <row r="157" spans="1:15">
      <c r="A157" s="30">
        <v>147</v>
      </c>
      <c r="B157" s="30" t="s">
        <v>14</v>
      </c>
      <c r="C157" s="30" t="str">
        <f t="shared" si="48"/>
        <v>08:30-10:00</v>
      </c>
      <c r="D157" s="30" t="s">
        <v>66</v>
      </c>
      <c r="E157" s="30">
        <f t="shared" ref="E157:E166" si="62">E156+1</f>
        <v>79</v>
      </c>
      <c r="F157" s="30">
        <f t="shared" ca="1" si="59"/>
        <v>703</v>
      </c>
      <c r="G157" s="30" t="str">
        <f t="shared" ca="1" si="60"/>
        <v>BDS307(L3T2)A</v>
      </c>
      <c r="H157" s="30" t="str">
        <f t="shared" ca="1" si="61"/>
        <v>FHS</v>
      </c>
      <c r="I157" s="30" t="str">
        <f t="shared" ca="1" si="49"/>
        <v>(L3T2)A</v>
      </c>
      <c r="J157" s="30" t="str">
        <f t="shared" ca="1" si="52"/>
        <v>Monday08:30-10:00FHS</v>
      </c>
      <c r="K157" s="30" t="str">
        <f t="shared" ca="1" si="53"/>
        <v>Monday08:30-10:00(L3T2)A</v>
      </c>
      <c r="L157" s="39">
        <f t="shared" ca="1" si="50"/>
        <v>1</v>
      </c>
      <c r="M157" s="47" t="str">
        <f t="shared" ca="1" si="51"/>
        <v>L3T2</v>
      </c>
      <c r="N157" s="47"/>
      <c r="O157" s="47" t="str">
        <f t="shared" ca="1" si="54"/>
        <v>BDS307(L3T2)A
703 --- FHS</v>
      </c>
    </row>
    <row r="158" spans="1:15">
      <c r="A158" s="30">
        <v>148</v>
      </c>
      <c r="B158" s="30" t="s">
        <v>14</v>
      </c>
      <c r="C158" s="30" t="str">
        <f t="shared" si="48"/>
        <v>08:30-10:00</v>
      </c>
      <c r="D158" s="30" t="s">
        <v>66</v>
      </c>
      <c r="E158" s="30">
        <f t="shared" si="62"/>
        <v>80</v>
      </c>
      <c r="F158" s="30">
        <f t="shared" ca="1" si="59"/>
        <v>704</v>
      </c>
      <c r="G158" s="30" t="str">
        <f t="shared" ca="1" si="60"/>
        <v>TE305(L3T1)A</v>
      </c>
      <c r="H158" s="30" t="str">
        <f t="shared" ca="1" si="61"/>
        <v>SS1</v>
      </c>
      <c r="I158" s="30" t="str">
        <f t="shared" ca="1" si="49"/>
        <v>(L3T1)A</v>
      </c>
      <c r="J158" s="30" t="str">
        <f t="shared" ca="1" si="52"/>
        <v>Monday08:30-10:00SS1</v>
      </c>
      <c r="K158" s="30" t="str">
        <f t="shared" ca="1" si="53"/>
        <v>Monday08:30-10:00(L3T1)A</v>
      </c>
      <c r="L158" s="39">
        <f t="shared" ca="1" si="50"/>
        <v>1</v>
      </c>
      <c r="M158" s="47" t="str">
        <f t="shared" ca="1" si="51"/>
        <v>L3T1</v>
      </c>
      <c r="N158" s="47"/>
      <c r="O158" s="47" t="str">
        <f t="shared" ca="1" si="54"/>
        <v>TE305(L3T1)A
704 --- SS1</v>
      </c>
    </row>
    <row r="159" spans="1:15">
      <c r="A159" s="30">
        <v>149</v>
      </c>
      <c r="B159" s="30" t="s">
        <v>14</v>
      </c>
      <c r="C159" s="30" t="str">
        <f t="shared" si="48"/>
        <v>08:30-10:00</v>
      </c>
      <c r="D159" s="30" t="s">
        <v>66</v>
      </c>
      <c r="E159" s="30">
        <f t="shared" si="62"/>
        <v>81</v>
      </c>
      <c r="F159" s="30">
        <f t="shared" ca="1" si="59"/>
        <v>705</v>
      </c>
      <c r="G159" s="30" t="str">
        <f t="shared" ca="1" si="60"/>
        <v>TE310(L3T3)B</v>
      </c>
      <c r="H159" s="30" t="str">
        <f t="shared" ca="1" si="61"/>
        <v>SS</v>
      </c>
      <c r="I159" s="30" t="str">
        <f t="shared" ca="1" si="49"/>
        <v>(L3T3)B</v>
      </c>
      <c r="J159" s="30" t="str">
        <f t="shared" ca="1" si="52"/>
        <v>Monday08:30-10:00SS</v>
      </c>
      <c r="K159" s="30" t="str">
        <f t="shared" ca="1" si="53"/>
        <v>Monday08:30-10:00(L3T3)B</v>
      </c>
      <c r="L159" s="39">
        <f t="shared" ca="1" si="50"/>
        <v>1</v>
      </c>
      <c r="M159" s="47" t="str">
        <f t="shared" ca="1" si="51"/>
        <v>L3T3</v>
      </c>
      <c r="N159" s="47"/>
      <c r="O159" s="47" t="str">
        <f t="shared" ca="1" si="54"/>
        <v>TE310(L3T3)B
705 --- SS</v>
      </c>
    </row>
    <row r="160" spans="1:15">
      <c r="A160" s="30">
        <v>150</v>
      </c>
      <c r="B160" s="30" t="s">
        <v>14</v>
      </c>
      <c r="C160" s="30" t="str">
        <f t="shared" si="48"/>
        <v>08:30-10:00</v>
      </c>
      <c r="D160" s="30" t="s">
        <v>66</v>
      </c>
      <c r="E160" s="30">
        <f t="shared" si="62"/>
        <v>82</v>
      </c>
      <c r="F160" s="30">
        <f t="shared" ca="1" si="59"/>
        <v>706</v>
      </c>
      <c r="G160" s="30" t="str">
        <f t="shared" ca="1" si="60"/>
        <v>TE132(L1T3)D</v>
      </c>
      <c r="H160" s="30" t="str">
        <f t="shared" ca="1" si="61"/>
        <v>WAB</v>
      </c>
      <c r="I160" s="30" t="str">
        <f t="shared" ca="1" si="49"/>
        <v>(L1T3)D</v>
      </c>
      <c r="J160" s="30" t="str">
        <f t="shared" ca="1" si="52"/>
        <v>Monday08:30-10:00WAB</v>
      </c>
      <c r="K160" s="30" t="str">
        <f t="shared" ca="1" si="53"/>
        <v>Monday08:30-10:00(L1T3)D</v>
      </c>
      <c r="L160" s="39">
        <f t="shared" ca="1" si="50"/>
        <v>1</v>
      </c>
      <c r="M160" s="47" t="str">
        <f t="shared" ca="1" si="51"/>
        <v>L1T3</v>
      </c>
      <c r="N160" s="47"/>
      <c r="O160" s="47" t="str">
        <f t="shared" ca="1" si="54"/>
        <v>TE132(L1T3)D
706 --- WAB</v>
      </c>
    </row>
    <row r="161" spans="1:15">
      <c r="A161" s="30">
        <v>151</v>
      </c>
      <c r="B161" s="30" t="s">
        <v>14</v>
      </c>
      <c r="C161" s="30" t="str">
        <f t="shared" si="48"/>
        <v>08:30-10:00</v>
      </c>
      <c r="D161" s="30" t="s">
        <v>66</v>
      </c>
      <c r="E161" s="30">
        <f t="shared" si="62"/>
        <v>83</v>
      </c>
      <c r="F161" s="30">
        <f t="shared" ca="1" si="59"/>
        <v>707</v>
      </c>
      <c r="G161" s="30" t="str">
        <f t="shared" ca="1" si="60"/>
        <v>xxx</v>
      </c>
      <c r="H161" s="30" t="str">
        <f t="shared" ca="1" si="61"/>
        <v>XXX</v>
      </c>
      <c r="I161" s="30" t="str">
        <f t="shared" ca="1" si="49"/>
        <v>xxx</v>
      </c>
      <c r="J161" s="30" t="str">
        <f t="shared" ca="1" si="52"/>
        <v>Monday08:30-10:00XXX</v>
      </c>
      <c r="K161" s="30" t="str">
        <f t="shared" ca="1" si="53"/>
        <v>Monday08:30-10:00xxx</v>
      </c>
      <c r="L161" s="39">
        <f t="shared" ca="1" si="50"/>
        <v>1</v>
      </c>
      <c r="M161" s="47" t="str">
        <f t="shared" ca="1" si="51"/>
        <v>xx</v>
      </c>
      <c r="N161" s="47"/>
      <c r="O161" s="47" t="str">
        <f t="shared" ca="1" si="54"/>
        <v>xxx
707 --- XXX</v>
      </c>
    </row>
    <row r="162" spans="1:15">
      <c r="A162" s="30">
        <v>152</v>
      </c>
      <c r="B162" s="30" t="s">
        <v>14</v>
      </c>
      <c r="C162" s="30" t="str">
        <f t="shared" si="48"/>
        <v>08:30-10:00</v>
      </c>
      <c r="D162" s="30" t="s">
        <v>66</v>
      </c>
      <c r="E162" s="30">
        <f t="shared" si="62"/>
        <v>84</v>
      </c>
      <c r="F162" s="30" t="str">
        <f t="shared" ca="1" si="59"/>
        <v>301P</v>
      </c>
      <c r="G162" s="30" t="str">
        <f t="shared" ca="1" si="60"/>
        <v>A&amp;M209(L2T3)C</v>
      </c>
      <c r="H162" s="30" t="str">
        <f t="shared" ca="1" si="61"/>
        <v>MAN</v>
      </c>
      <c r="I162" s="30" t="str">
        <f t="shared" ca="1" si="49"/>
        <v>(L2T3)C</v>
      </c>
      <c r="J162" s="30" t="str">
        <f t="shared" ca="1" si="52"/>
        <v>Monday08:30-10:00MAN</v>
      </c>
      <c r="K162" s="30" t="str">
        <f t="shared" ca="1" si="53"/>
        <v>Monday08:30-10:00(L2T3)C</v>
      </c>
      <c r="L162" s="39">
        <f t="shared" ca="1" si="50"/>
        <v>1</v>
      </c>
      <c r="M162" s="47" t="str">
        <f t="shared" ca="1" si="51"/>
        <v>L2T3</v>
      </c>
      <c r="N162" s="47"/>
      <c r="O162" s="47" t="str">
        <f t="shared" ca="1" si="54"/>
        <v>A&amp;M209(L2T3)C
301P --- MAN</v>
      </c>
    </row>
    <row r="163" spans="1:15">
      <c r="A163" s="30">
        <v>153</v>
      </c>
      <c r="B163" s="30" t="s">
        <v>14</v>
      </c>
      <c r="C163" s="30" t="str">
        <f t="shared" si="48"/>
        <v>08:30-10:00</v>
      </c>
      <c r="D163" s="30" t="s">
        <v>66</v>
      </c>
      <c r="E163" s="30">
        <f t="shared" si="62"/>
        <v>85</v>
      </c>
      <c r="F163" s="30" t="str">
        <f t="shared" ca="1" si="59"/>
        <v>304P</v>
      </c>
      <c r="G163" s="30">
        <f t="shared" ca="1" si="60"/>
        <v>0</v>
      </c>
      <c r="H163" s="30">
        <f t="shared" ca="1" si="61"/>
        <v>0</v>
      </c>
      <c r="I163" s="30">
        <f t="shared" ca="1" si="49"/>
        <v>0</v>
      </c>
      <c r="J163" s="30" t="str">
        <f t="shared" ca="1" si="52"/>
        <v>Monday08:30-10:000</v>
      </c>
      <c r="K163" s="30" t="str">
        <f t="shared" ca="1" si="53"/>
        <v>Monday08:30-10:000</v>
      </c>
      <c r="L163" s="39">
        <f t="shared" ca="1" si="50"/>
        <v>2</v>
      </c>
      <c r="M163" s="47" t="str">
        <f t="shared" ca="1" si="51"/>
        <v/>
      </c>
      <c r="N163" s="47"/>
      <c r="O163" s="47" t="str">
        <f t="shared" ca="1" si="54"/>
        <v>0
304P --- 0</v>
      </c>
    </row>
    <row r="164" spans="1:15">
      <c r="A164" s="30">
        <v>154</v>
      </c>
      <c r="B164" s="30" t="s">
        <v>14</v>
      </c>
      <c r="C164" s="30" t="str">
        <f t="shared" si="48"/>
        <v>08:30-10:00</v>
      </c>
      <c r="D164" s="30" t="s">
        <v>66</v>
      </c>
      <c r="E164" s="30">
        <f t="shared" si="62"/>
        <v>86</v>
      </c>
      <c r="F164" s="30">
        <f t="shared" ca="1" si="59"/>
        <v>711</v>
      </c>
      <c r="G164" s="30" t="str">
        <f t="shared" ca="1" si="60"/>
        <v>TE402(L3T3)A</v>
      </c>
      <c r="H164" s="30" t="str">
        <f t="shared" ca="1" si="61"/>
        <v>DMA</v>
      </c>
      <c r="I164" s="30" t="str">
        <f t="shared" ca="1" si="49"/>
        <v>(L3T3)A</v>
      </c>
      <c r="J164" s="30" t="str">
        <f t="shared" ca="1" si="52"/>
        <v>Monday08:30-10:00DMA</v>
      </c>
      <c r="K164" s="30" t="str">
        <f t="shared" ca="1" si="53"/>
        <v>Monday08:30-10:00(L3T3)A</v>
      </c>
      <c r="L164" s="39">
        <f t="shared" ca="1" si="50"/>
        <v>1</v>
      </c>
      <c r="M164" s="47" t="str">
        <f t="shared" ca="1" si="51"/>
        <v>L3T3</v>
      </c>
      <c r="N164" s="47"/>
      <c r="O164" s="47" t="str">
        <f t="shared" ca="1" si="54"/>
        <v>TE402(L3T3)A
711 --- DMA</v>
      </c>
    </row>
    <row r="165" spans="1:15">
      <c r="A165" s="30">
        <v>155</v>
      </c>
      <c r="B165" s="30" t="s">
        <v>14</v>
      </c>
      <c r="C165" s="30" t="str">
        <f t="shared" si="48"/>
        <v>08:30-10:00</v>
      </c>
      <c r="D165" s="30" t="s">
        <v>66</v>
      </c>
      <c r="E165" s="30">
        <f t="shared" si="62"/>
        <v>87</v>
      </c>
      <c r="F165" s="30">
        <f t="shared" ca="1" si="59"/>
        <v>712</v>
      </c>
      <c r="G165" s="30">
        <f t="shared" ca="1" si="60"/>
        <v>0</v>
      </c>
      <c r="H165" s="30">
        <f t="shared" ca="1" si="61"/>
        <v>0</v>
      </c>
      <c r="I165" s="30">
        <f t="shared" ca="1" si="49"/>
        <v>0</v>
      </c>
      <c r="J165" s="30" t="str">
        <f t="shared" ca="1" si="52"/>
        <v>Monday08:30-10:000</v>
      </c>
      <c r="K165" s="30" t="str">
        <f t="shared" ca="1" si="53"/>
        <v>Monday08:30-10:000</v>
      </c>
      <c r="L165" s="39">
        <f t="shared" ca="1" si="50"/>
        <v>2</v>
      </c>
      <c r="M165" s="47" t="str">
        <f t="shared" ca="1" si="51"/>
        <v/>
      </c>
      <c r="N165" s="47"/>
      <c r="O165" s="47" t="str">
        <f t="shared" ca="1" si="54"/>
        <v>0
712 --- 0</v>
      </c>
    </row>
    <row r="166" spans="1:15">
      <c r="A166" s="30">
        <v>156</v>
      </c>
      <c r="B166" s="30" t="s">
        <v>14</v>
      </c>
      <c r="C166" s="30" t="str">
        <f t="shared" si="48"/>
        <v>08:30-10:00</v>
      </c>
      <c r="D166" s="30" t="s">
        <v>66</v>
      </c>
      <c r="E166" s="30">
        <f t="shared" si="62"/>
        <v>88</v>
      </c>
      <c r="F166" s="30">
        <f t="shared" ca="1" si="59"/>
        <v>301</v>
      </c>
      <c r="G166" s="30" t="str">
        <f t="shared" ca="1" si="60"/>
        <v>TE409(L4T1)C</v>
      </c>
      <c r="H166" s="30" t="str">
        <f t="shared" ca="1" si="61"/>
        <v>MH</v>
      </c>
      <c r="I166" s="30" t="str">
        <f t="shared" ca="1" si="49"/>
        <v>(L4T1)C</v>
      </c>
      <c r="J166" s="30" t="str">
        <f t="shared" ca="1" si="52"/>
        <v>Monday08:30-10:00MH</v>
      </c>
      <c r="K166" s="30" t="str">
        <f t="shared" ca="1" si="53"/>
        <v>Monday08:30-10:00(L4T1)C</v>
      </c>
      <c r="L166" s="39">
        <f t="shared" ca="1" si="50"/>
        <v>1</v>
      </c>
      <c r="M166" s="47" t="str">
        <f t="shared" ca="1" si="51"/>
        <v>L4T1</v>
      </c>
      <c r="N166" s="47"/>
      <c r="O166" s="47" t="str">
        <f t="shared" ca="1" si="54"/>
        <v>TE409(L4T1)C
301 --- MH</v>
      </c>
    </row>
    <row r="167" spans="1:15">
      <c r="A167" s="30">
        <v>157</v>
      </c>
      <c r="B167" s="30" t="s">
        <v>14</v>
      </c>
      <c r="C167" s="30" t="str">
        <f t="shared" si="48"/>
        <v>10:00-11:30</v>
      </c>
      <c r="D167" s="30" t="s">
        <v>67</v>
      </c>
      <c r="E167" s="30">
        <f>E155</f>
        <v>77</v>
      </c>
      <c r="F167" s="30">
        <f ca="1">INDIRECT(CONCATENATE("Sheet1!",CHAR(CODE(D167)),E167),1)</f>
        <v>701</v>
      </c>
      <c r="G167" s="30" t="str">
        <f ca="1">INDIRECT(CONCATENATE("Sheet1!",CHAR(CODE(D167)+1),E167),1)</f>
        <v>TE401 (L4T1)FAB</v>
      </c>
      <c r="H167" s="30" t="str">
        <f t="shared" ca="1" si="61"/>
        <v>DMA</v>
      </c>
      <c r="I167" s="30" t="str">
        <f t="shared" ca="1" si="49"/>
        <v>(L4T1)FAB</v>
      </c>
      <c r="J167" s="30" t="str">
        <f t="shared" ca="1" si="52"/>
        <v>Monday10:00-11:30DMA</v>
      </c>
      <c r="K167" s="30" t="str">
        <f t="shared" ca="1" si="53"/>
        <v>Monday10:00-11:30(L4T1)FAB</v>
      </c>
      <c r="L167" s="39">
        <f t="shared" ca="1" si="50"/>
        <v>1</v>
      </c>
      <c r="M167" s="47" t="str">
        <f t="shared" ca="1" si="51"/>
        <v>L4T1</v>
      </c>
      <c r="N167" s="47"/>
      <c r="O167" s="47" t="str">
        <f t="shared" ca="1" si="54"/>
        <v>TE401 (L4T1)FAB
701 --- DMA</v>
      </c>
    </row>
    <row r="168" spans="1:15">
      <c r="A168" s="30">
        <v>158</v>
      </c>
      <c r="B168" s="30" t="s">
        <v>14</v>
      </c>
      <c r="C168" s="30" t="str">
        <f t="shared" si="48"/>
        <v>10:00-11:30</v>
      </c>
      <c r="D168" s="30" t="s">
        <v>67</v>
      </c>
      <c r="E168" s="30">
        <f>E167+1</f>
        <v>78</v>
      </c>
      <c r="F168" s="30">
        <f t="shared" ref="F168:F178" ca="1" si="63">INDIRECT(CONCATENATE("Sheet1!",CHAR(CODE(D168)),E168),1)</f>
        <v>702</v>
      </c>
      <c r="G168" s="30" t="str">
        <f t="shared" ref="G168:G178" ca="1" si="64">INDIRECT(CONCATENATE("Sheet1!",CHAR(CODE(D168)+1),E168),1)</f>
        <v>TE404(L4T2)A(Ap)</v>
      </c>
      <c r="H168" s="30" t="str">
        <f t="shared" ca="1" si="61"/>
        <v>MMR</v>
      </c>
      <c r="I168" s="30" t="str">
        <f t="shared" ca="1" si="49"/>
        <v>(L4T2)A(Ap)</v>
      </c>
      <c r="J168" s="30" t="str">
        <f t="shared" ca="1" si="52"/>
        <v>Monday10:00-11:30MMR</v>
      </c>
      <c r="K168" s="30" t="str">
        <f t="shared" ca="1" si="53"/>
        <v>Monday10:00-11:30(L4T2)A(Ap)</v>
      </c>
      <c r="L168" s="39">
        <f t="shared" ca="1" si="50"/>
        <v>1</v>
      </c>
      <c r="M168" s="47" t="str">
        <f t="shared" ca="1" si="51"/>
        <v>L4T2</v>
      </c>
      <c r="N168" s="47"/>
      <c r="O168" s="47" t="str">
        <f t="shared" ca="1" si="54"/>
        <v>TE404(L4T2)A(Ap)
702 --- MMR</v>
      </c>
    </row>
    <row r="169" spans="1:15">
      <c r="A169" s="30">
        <v>159</v>
      </c>
      <c r="B169" s="30" t="s">
        <v>14</v>
      </c>
      <c r="C169" s="30" t="str">
        <f t="shared" si="48"/>
        <v>10:00-11:30</v>
      </c>
      <c r="D169" s="30" t="s">
        <v>67</v>
      </c>
      <c r="E169" s="30">
        <f t="shared" ref="E169:E178" si="65">E168+1</f>
        <v>79</v>
      </c>
      <c r="F169" s="30">
        <f t="shared" ca="1" si="63"/>
        <v>703</v>
      </c>
      <c r="G169" s="30" t="str">
        <f t="shared" ca="1" si="64"/>
        <v>TE204(L2T3)D</v>
      </c>
      <c r="H169" s="30" t="str">
        <f t="shared" ca="1" si="61"/>
        <v>MRR</v>
      </c>
      <c r="I169" s="30" t="str">
        <f t="shared" ca="1" si="49"/>
        <v>(L2T3)D</v>
      </c>
      <c r="J169" s="30" t="str">
        <f t="shared" ca="1" si="52"/>
        <v>Monday10:00-11:30MRR</v>
      </c>
      <c r="K169" s="30" t="str">
        <f t="shared" ca="1" si="53"/>
        <v>Monday10:00-11:30(L2T3)D</v>
      </c>
      <c r="L169" s="39">
        <f t="shared" ca="1" si="50"/>
        <v>1</v>
      </c>
      <c r="M169" s="47" t="str">
        <f t="shared" ca="1" si="51"/>
        <v>L2T3</v>
      </c>
      <c r="N169" s="47"/>
      <c r="O169" s="47" t="str">
        <f t="shared" ca="1" si="54"/>
        <v>TE204(L2T3)D
703 --- MRR</v>
      </c>
    </row>
    <row r="170" spans="1:15">
      <c r="A170" s="30">
        <v>160</v>
      </c>
      <c r="B170" s="30" t="s">
        <v>14</v>
      </c>
      <c r="C170" s="30" t="str">
        <f t="shared" si="48"/>
        <v>10:00-11:30</v>
      </c>
      <c r="D170" s="30" t="s">
        <v>67</v>
      </c>
      <c r="E170" s="30">
        <f t="shared" si="65"/>
        <v>80</v>
      </c>
      <c r="F170" s="30">
        <f t="shared" ca="1" si="63"/>
        <v>704</v>
      </c>
      <c r="G170" s="30" t="str">
        <f t="shared" ca="1" si="64"/>
        <v>TE212(L2T2)A</v>
      </c>
      <c r="H170" s="30" t="str">
        <f t="shared" ca="1" si="61"/>
        <v>SS1</v>
      </c>
      <c r="I170" s="30" t="str">
        <f t="shared" ca="1" si="49"/>
        <v>(L2T2)A</v>
      </c>
      <c r="J170" s="30" t="str">
        <f t="shared" ca="1" si="52"/>
        <v>Monday10:00-11:30SS1</v>
      </c>
      <c r="K170" s="30" t="str">
        <f t="shared" ca="1" si="53"/>
        <v>Monday10:00-11:30(L2T2)A</v>
      </c>
      <c r="L170" s="39">
        <f t="shared" ca="1" si="50"/>
        <v>1</v>
      </c>
      <c r="M170" s="47" t="str">
        <f t="shared" ca="1" si="51"/>
        <v>L2T2</v>
      </c>
      <c r="N170" s="47"/>
      <c r="O170" s="47" t="str">
        <f t="shared" ca="1" si="54"/>
        <v>TE212(L2T2)A
704 --- SS1</v>
      </c>
    </row>
    <row r="171" spans="1:15">
      <c r="A171" s="30">
        <v>161</v>
      </c>
      <c r="B171" s="30" t="s">
        <v>14</v>
      </c>
      <c r="C171" s="30" t="str">
        <f t="shared" si="48"/>
        <v>10:00-11:30</v>
      </c>
      <c r="D171" s="30" t="s">
        <v>67</v>
      </c>
      <c r="E171" s="30">
        <f t="shared" si="65"/>
        <v>81</v>
      </c>
      <c r="F171" s="30">
        <f t="shared" ca="1" si="63"/>
        <v>705</v>
      </c>
      <c r="G171" s="30" t="str">
        <f t="shared" ca="1" si="64"/>
        <v>TE310(L3T3)A</v>
      </c>
      <c r="H171" s="30" t="str">
        <f t="shared" ca="1" si="61"/>
        <v>SS</v>
      </c>
      <c r="I171" s="30" t="str">
        <f t="shared" ca="1" si="49"/>
        <v>(L3T3)A</v>
      </c>
      <c r="J171" s="30" t="str">
        <f t="shared" ca="1" si="52"/>
        <v>Monday10:00-11:30SS</v>
      </c>
      <c r="K171" s="30" t="str">
        <f t="shared" ca="1" si="53"/>
        <v>Monday10:00-11:30(L3T3)A</v>
      </c>
      <c r="L171" s="39">
        <f t="shared" ca="1" si="50"/>
        <v>1</v>
      </c>
      <c r="M171" s="47" t="str">
        <f t="shared" ca="1" si="51"/>
        <v>L3T3</v>
      </c>
      <c r="N171" s="47"/>
      <c r="O171" s="47" t="str">
        <f t="shared" ca="1" si="54"/>
        <v>TE310(L3T3)A
705 --- SS</v>
      </c>
    </row>
    <row r="172" spans="1:15">
      <c r="A172" s="30">
        <v>162</v>
      </c>
      <c r="B172" s="30" t="s">
        <v>14</v>
      </c>
      <c r="C172" s="30" t="str">
        <f t="shared" si="48"/>
        <v>10:00-11:30</v>
      </c>
      <c r="D172" s="30" t="s">
        <v>67</v>
      </c>
      <c r="E172" s="30">
        <f t="shared" si="65"/>
        <v>82</v>
      </c>
      <c r="F172" s="30">
        <f t="shared" ca="1" si="63"/>
        <v>706</v>
      </c>
      <c r="G172" s="30" t="str">
        <f t="shared" ca="1" si="64"/>
        <v>TE215(L2T1)A</v>
      </c>
      <c r="H172" s="30" t="str">
        <f t="shared" ca="1" si="61"/>
        <v>ANF</v>
      </c>
      <c r="I172" s="30" t="str">
        <f t="shared" ca="1" si="49"/>
        <v>(L2T1)A</v>
      </c>
      <c r="J172" s="30" t="str">
        <f t="shared" ca="1" si="52"/>
        <v>Monday10:00-11:30ANF</v>
      </c>
      <c r="K172" s="30" t="str">
        <f t="shared" ca="1" si="53"/>
        <v>Monday10:00-11:30(L2T1)A</v>
      </c>
      <c r="L172" s="39">
        <f t="shared" ca="1" si="50"/>
        <v>1</v>
      </c>
      <c r="M172" s="47" t="str">
        <f t="shared" ca="1" si="51"/>
        <v>L2T1</v>
      </c>
      <c r="N172" s="47"/>
      <c r="O172" s="47" t="str">
        <f t="shared" ca="1" si="54"/>
        <v>TE215(L2T1)A
706 --- ANF</v>
      </c>
    </row>
    <row r="173" spans="1:15">
      <c r="A173" s="30">
        <v>163</v>
      </c>
      <c r="B173" s="30" t="s">
        <v>14</v>
      </c>
      <c r="C173" s="30" t="str">
        <f t="shared" si="48"/>
        <v>10:00-11:30</v>
      </c>
      <c r="D173" s="30" t="s">
        <v>67</v>
      </c>
      <c r="E173" s="30">
        <f t="shared" si="65"/>
        <v>83</v>
      </c>
      <c r="F173" s="30">
        <f t="shared" ca="1" si="63"/>
        <v>707</v>
      </c>
      <c r="G173" s="30" t="str">
        <f t="shared" ca="1" si="64"/>
        <v>TE305(L3T1)C</v>
      </c>
      <c r="H173" s="30" t="str">
        <f t="shared" ca="1" si="61"/>
        <v>TAC</v>
      </c>
      <c r="I173" s="30" t="str">
        <f t="shared" ca="1" si="49"/>
        <v>(L3T1)C</v>
      </c>
      <c r="J173" s="30" t="str">
        <f t="shared" ca="1" si="52"/>
        <v>Monday10:00-11:30TAC</v>
      </c>
      <c r="K173" s="30" t="str">
        <f t="shared" ca="1" si="53"/>
        <v>Monday10:00-11:30(L3T1)C</v>
      </c>
      <c r="L173" s="39">
        <f t="shared" ca="1" si="50"/>
        <v>1</v>
      </c>
      <c r="M173" s="47" t="str">
        <f t="shared" ca="1" si="51"/>
        <v>L3T1</v>
      </c>
      <c r="N173" s="47"/>
      <c r="O173" s="47" t="str">
        <f t="shared" ca="1" si="54"/>
        <v>TE305(L3T1)C
707 --- TAC</v>
      </c>
    </row>
    <row r="174" spans="1:15">
      <c r="A174" s="30">
        <v>164</v>
      </c>
      <c r="B174" s="30" t="s">
        <v>14</v>
      </c>
      <c r="C174" s="30" t="str">
        <f t="shared" si="48"/>
        <v>10:00-11:30</v>
      </c>
      <c r="D174" s="30" t="s">
        <v>67</v>
      </c>
      <c r="E174" s="30">
        <f t="shared" si="65"/>
        <v>84</v>
      </c>
      <c r="F174" s="30" t="str">
        <f t="shared" ca="1" si="63"/>
        <v>301P</v>
      </c>
      <c r="G174" s="30" t="str">
        <f t="shared" ca="1" si="64"/>
        <v>TE111(L1T1)A</v>
      </c>
      <c r="H174" s="30" t="str">
        <f t="shared" ca="1" si="61"/>
        <v>MK</v>
      </c>
      <c r="I174" s="30" t="str">
        <f t="shared" ca="1" si="49"/>
        <v>(L1T1)A</v>
      </c>
      <c r="J174" s="30" t="str">
        <f t="shared" ca="1" si="52"/>
        <v>Monday10:00-11:30MK</v>
      </c>
      <c r="K174" s="30" t="str">
        <f t="shared" ca="1" si="53"/>
        <v>Monday10:00-11:30(L1T1)A</v>
      </c>
      <c r="L174" s="39">
        <f t="shared" ca="1" si="50"/>
        <v>1</v>
      </c>
      <c r="M174" s="47" t="str">
        <f t="shared" ca="1" si="51"/>
        <v>L1T1</v>
      </c>
      <c r="N174" s="47"/>
      <c r="O174" s="47" t="str">
        <f t="shared" ca="1" si="54"/>
        <v>TE111(L1T1)A
301P --- MK</v>
      </c>
    </row>
    <row r="175" spans="1:15">
      <c r="A175" s="30">
        <v>165</v>
      </c>
      <c r="B175" s="30" t="s">
        <v>14</v>
      </c>
      <c r="C175" s="30" t="str">
        <f t="shared" si="48"/>
        <v>10:00-11:30</v>
      </c>
      <c r="D175" s="30" t="s">
        <v>67</v>
      </c>
      <c r="E175" s="30">
        <f t="shared" si="65"/>
        <v>85</v>
      </c>
      <c r="F175" s="30" t="str">
        <f t="shared" ca="1" si="63"/>
        <v>304P</v>
      </c>
      <c r="G175" s="30" t="str">
        <f t="shared" ca="1" si="64"/>
        <v>A&amp;M209(L2T3)A</v>
      </c>
      <c r="H175" s="30" t="str">
        <f t="shared" ca="1" si="61"/>
        <v>SKD</v>
      </c>
      <c r="I175" s="30" t="str">
        <f t="shared" ca="1" si="49"/>
        <v>(L2T3)A</v>
      </c>
      <c r="J175" s="30" t="str">
        <f t="shared" ca="1" si="52"/>
        <v>Monday10:00-11:30SKD</v>
      </c>
      <c r="K175" s="30" t="str">
        <f t="shared" ca="1" si="53"/>
        <v>Monday10:00-11:30(L2T3)A</v>
      </c>
      <c r="L175" s="39">
        <f t="shared" ca="1" si="50"/>
        <v>1</v>
      </c>
      <c r="M175" s="47" t="str">
        <f t="shared" ca="1" si="51"/>
        <v>L2T3</v>
      </c>
      <c r="N175" s="47"/>
      <c r="O175" s="47" t="str">
        <f t="shared" ca="1" si="54"/>
        <v>A&amp;M209(L2T3)A
304P --- SKD</v>
      </c>
    </row>
    <row r="176" spans="1:15">
      <c r="A176" s="30">
        <v>166</v>
      </c>
      <c r="B176" s="30" t="s">
        <v>14</v>
      </c>
      <c r="C176" s="30" t="str">
        <f t="shared" si="48"/>
        <v>10:00-11:30</v>
      </c>
      <c r="D176" s="30" t="s">
        <v>67</v>
      </c>
      <c r="E176" s="30">
        <f t="shared" si="65"/>
        <v>86</v>
      </c>
      <c r="F176" s="30">
        <f t="shared" ca="1" si="63"/>
        <v>711</v>
      </c>
      <c r="G176" s="30">
        <f t="shared" ca="1" si="64"/>
        <v>0</v>
      </c>
      <c r="H176" s="30">
        <f t="shared" ca="1" si="61"/>
        <v>0</v>
      </c>
      <c r="I176" s="30">
        <f t="shared" ca="1" si="49"/>
        <v>0</v>
      </c>
      <c r="J176" s="30" t="str">
        <f t="shared" ca="1" si="52"/>
        <v>Monday10:00-11:300</v>
      </c>
      <c r="K176" s="30" t="str">
        <f t="shared" ca="1" si="53"/>
        <v>Monday10:00-11:300</v>
      </c>
      <c r="L176" s="39">
        <f t="shared" ca="1" si="50"/>
        <v>3</v>
      </c>
      <c r="M176" s="47" t="str">
        <f t="shared" ca="1" si="51"/>
        <v/>
      </c>
      <c r="N176" s="47"/>
      <c r="O176" s="47" t="str">
        <f t="shared" ca="1" si="54"/>
        <v>0
711 --- 0</v>
      </c>
    </row>
    <row r="177" spans="1:15">
      <c r="A177" s="30">
        <v>167</v>
      </c>
      <c r="B177" s="30" t="s">
        <v>14</v>
      </c>
      <c r="C177" s="30" t="str">
        <f t="shared" si="48"/>
        <v>10:00-11:30</v>
      </c>
      <c r="D177" s="30" t="s">
        <v>67</v>
      </c>
      <c r="E177" s="30">
        <f t="shared" si="65"/>
        <v>87</v>
      </c>
      <c r="F177" s="30">
        <f t="shared" ca="1" si="63"/>
        <v>712</v>
      </c>
      <c r="G177" s="30">
        <f t="shared" ca="1" si="64"/>
        <v>0</v>
      </c>
      <c r="H177" s="30">
        <f t="shared" ca="1" si="61"/>
        <v>0</v>
      </c>
      <c r="I177" s="30">
        <f t="shared" ca="1" si="49"/>
        <v>0</v>
      </c>
      <c r="J177" s="30" t="str">
        <f t="shared" ca="1" si="52"/>
        <v>Monday10:00-11:300</v>
      </c>
      <c r="K177" s="30" t="str">
        <f t="shared" ca="1" si="53"/>
        <v>Monday10:00-11:300</v>
      </c>
      <c r="L177" s="39">
        <f t="shared" ca="1" si="50"/>
        <v>3</v>
      </c>
      <c r="M177" s="47" t="str">
        <f t="shared" ca="1" si="51"/>
        <v/>
      </c>
      <c r="N177" s="47"/>
      <c r="O177" s="47" t="str">
        <f t="shared" ca="1" si="54"/>
        <v>0
712 --- 0</v>
      </c>
    </row>
    <row r="178" spans="1:15">
      <c r="A178" s="30">
        <v>168</v>
      </c>
      <c r="B178" s="30" t="s">
        <v>14</v>
      </c>
      <c r="C178" s="30" t="str">
        <f t="shared" si="48"/>
        <v>10:00-11:30</v>
      </c>
      <c r="D178" s="30" t="s">
        <v>67</v>
      </c>
      <c r="E178" s="30">
        <f t="shared" si="65"/>
        <v>88</v>
      </c>
      <c r="F178" s="30">
        <f t="shared" ca="1" si="63"/>
        <v>0</v>
      </c>
      <c r="G178" s="30">
        <f t="shared" ca="1" si="64"/>
        <v>0</v>
      </c>
      <c r="H178" s="30">
        <f t="shared" ca="1" si="61"/>
        <v>0</v>
      </c>
      <c r="I178" s="30">
        <f t="shared" ca="1" si="49"/>
        <v>0</v>
      </c>
      <c r="J178" s="30" t="str">
        <f t="shared" ca="1" si="52"/>
        <v>Monday10:00-11:300</v>
      </c>
      <c r="K178" s="30" t="str">
        <f t="shared" ca="1" si="53"/>
        <v>Monday10:00-11:300</v>
      </c>
      <c r="L178" s="39">
        <f t="shared" ca="1" si="50"/>
        <v>3</v>
      </c>
      <c r="M178" s="47" t="str">
        <f t="shared" ca="1" si="51"/>
        <v/>
      </c>
      <c r="N178" s="47"/>
      <c r="O178" s="47" t="str">
        <f t="shared" ca="1" si="54"/>
        <v>0
0 --- 0</v>
      </c>
    </row>
    <row r="179" spans="1:15">
      <c r="A179" s="30">
        <v>169</v>
      </c>
      <c r="B179" s="30" t="s">
        <v>14</v>
      </c>
      <c r="C179" s="30" t="str">
        <f t="shared" si="48"/>
        <v>11:30-01:00</v>
      </c>
      <c r="D179" s="30" t="s">
        <v>68</v>
      </c>
      <c r="E179" s="30">
        <f>E167</f>
        <v>77</v>
      </c>
      <c r="F179" s="30">
        <f ca="1">INDIRECT(CONCATENATE("Sheet1!",CHAR(CODE(D179)),E179),1)</f>
        <v>701</v>
      </c>
      <c r="G179" s="30" t="str">
        <f ca="1">INDIRECT(CONCATENATE("Sheet1!",CHAR(CODE(D179)+1),E179),1)</f>
        <v>TE402(L3T3)D</v>
      </c>
      <c r="H179" s="30" t="str">
        <f t="shared" ca="1" si="61"/>
        <v>DMA</v>
      </c>
      <c r="I179" s="30" t="str">
        <f t="shared" ca="1" si="49"/>
        <v>(L3T3)D</v>
      </c>
      <c r="J179" s="30" t="str">
        <f t="shared" ca="1" si="52"/>
        <v>Monday11:30-01:00DMA</v>
      </c>
      <c r="K179" s="30" t="str">
        <f t="shared" ca="1" si="53"/>
        <v>Monday11:30-01:00(L3T3)D</v>
      </c>
      <c r="L179" s="39">
        <f t="shared" ca="1" si="50"/>
        <v>1</v>
      </c>
      <c r="M179" s="47" t="str">
        <f t="shared" ca="1" si="51"/>
        <v>L3T3</v>
      </c>
      <c r="N179" s="47"/>
      <c r="O179" s="47" t="str">
        <f t="shared" ca="1" si="54"/>
        <v>TE402(L3T3)D
701 --- DMA</v>
      </c>
    </row>
    <row r="180" spans="1:15">
      <c r="A180" s="30">
        <v>170</v>
      </c>
      <c r="B180" s="30" t="s">
        <v>14</v>
      </c>
      <c r="C180" s="30" t="str">
        <f t="shared" si="48"/>
        <v>11:30-01:00</v>
      </c>
      <c r="D180" s="30" t="s">
        <v>68</v>
      </c>
      <c r="E180" s="30">
        <f t="shared" ref="E180:E190" si="66">E179+1</f>
        <v>78</v>
      </c>
      <c r="F180" s="30">
        <f t="shared" ref="F180:F190" ca="1" si="67">INDIRECT(CONCATENATE("Sheet1!",CHAR(CODE(D180)),E180),1)</f>
        <v>702</v>
      </c>
      <c r="G180" s="30" t="str">
        <f t="shared" ref="G180:G190" ca="1" si="68">INDIRECT(CONCATENATE("Sheet1!",CHAR(CODE(D180)+1),E180),1)</f>
        <v>ENG111(L1T1)A</v>
      </c>
      <c r="H180" s="30" t="str">
        <f t="shared" ca="1" si="61"/>
        <v>SKB</v>
      </c>
      <c r="I180" s="30" t="str">
        <f t="shared" ca="1" si="49"/>
        <v>(L1T1)A</v>
      </c>
      <c r="J180" s="30" t="str">
        <f t="shared" ca="1" si="52"/>
        <v>Monday11:30-01:00SKB</v>
      </c>
      <c r="K180" s="30" t="str">
        <f t="shared" ca="1" si="53"/>
        <v>Monday11:30-01:00(L1T1)A</v>
      </c>
      <c r="L180" s="39">
        <f t="shared" ca="1" si="50"/>
        <v>1</v>
      </c>
      <c r="M180" s="47" t="str">
        <f t="shared" ca="1" si="51"/>
        <v>L1T1</v>
      </c>
      <c r="N180" s="47"/>
      <c r="O180" s="47" t="str">
        <f t="shared" ca="1" si="54"/>
        <v>ENG111(L1T1)A
702 --- SKB</v>
      </c>
    </row>
    <row r="181" spans="1:15">
      <c r="A181" s="30">
        <v>171</v>
      </c>
      <c r="B181" s="30" t="s">
        <v>14</v>
      </c>
      <c r="C181" s="30" t="str">
        <f t="shared" si="48"/>
        <v>11:30-01:00</v>
      </c>
      <c r="D181" s="30" t="s">
        <v>68</v>
      </c>
      <c r="E181" s="30">
        <f t="shared" si="66"/>
        <v>79</v>
      </c>
      <c r="F181" s="30">
        <f t="shared" ca="1" si="67"/>
        <v>703</v>
      </c>
      <c r="G181" s="30" t="str">
        <f t="shared" ca="1" si="68"/>
        <v>TE408(L4T2)A(Ap)</v>
      </c>
      <c r="H181" s="30" t="str">
        <f t="shared" ca="1" si="61"/>
        <v>AAM</v>
      </c>
      <c r="I181" s="30" t="str">
        <f t="shared" ca="1" si="49"/>
        <v>(L4T2)A(Ap)</v>
      </c>
      <c r="J181" s="30" t="str">
        <f t="shared" ca="1" si="52"/>
        <v>Monday11:30-01:00AAM</v>
      </c>
      <c r="K181" s="30" t="str">
        <f t="shared" ca="1" si="53"/>
        <v>Monday11:30-01:00(L4T2)A(Ap)</v>
      </c>
      <c r="L181" s="39">
        <f t="shared" ca="1" si="50"/>
        <v>1</v>
      </c>
      <c r="M181" s="47" t="str">
        <f t="shared" ca="1" si="51"/>
        <v>L4T2</v>
      </c>
      <c r="N181" s="47"/>
      <c r="O181" s="47" t="str">
        <f t="shared" ca="1" si="54"/>
        <v>TE408(L4T2)A(Ap)
703 --- AAM</v>
      </c>
    </row>
    <row r="182" spans="1:15">
      <c r="A182" s="30">
        <v>172</v>
      </c>
      <c r="B182" s="30" t="s">
        <v>14</v>
      </c>
      <c r="C182" s="30" t="str">
        <f t="shared" si="48"/>
        <v>11:30-01:00</v>
      </c>
      <c r="D182" s="30" t="s">
        <v>68</v>
      </c>
      <c r="E182" s="30">
        <f t="shared" si="66"/>
        <v>80</v>
      </c>
      <c r="F182" s="30">
        <f t="shared" ca="1" si="67"/>
        <v>704</v>
      </c>
      <c r="G182" s="30" t="str">
        <f t="shared" ca="1" si="68"/>
        <v>TE306(L3T1)B</v>
      </c>
      <c r="H182" s="30" t="str">
        <f t="shared" ca="1" si="61"/>
        <v>SS1</v>
      </c>
      <c r="I182" s="30" t="str">
        <f t="shared" ca="1" si="49"/>
        <v>(L3T1)B</v>
      </c>
      <c r="J182" s="30" t="str">
        <f t="shared" ca="1" si="52"/>
        <v>Monday11:30-01:00SS1</v>
      </c>
      <c r="K182" s="30" t="str">
        <f t="shared" ca="1" si="53"/>
        <v>Monday11:30-01:00(L3T1)B</v>
      </c>
      <c r="L182" s="39">
        <f t="shared" ca="1" si="50"/>
        <v>1</v>
      </c>
      <c r="M182" s="47" t="str">
        <f t="shared" ca="1" si="51"/>
        <v>L3T1</v>
      </c>
      <c r="N182" s="47"/>
      <c r="O182" s="47" t="str">
        <f t="shared" ca="1" si="54"/>
        <v>TE306(L3T1)B
704 --- SS1</v>
      </c>
    </row>
    <row r="183" spans="1:15">
      <c r="A183" s="30">
        <v>173</v>
      </c>
      <c r="B183" s="30" t="s">
        <v>14</v>
      </c>
      <c r="C183" s="30" t="str">
        <f t="shared" si="48"/>
        <v>11:30-01:00</v>
      </c>
      <c r="D183" s="30" t="s">
        <v>68</v>
      </c>
      <c r="E183" s="30">
        <f t="shared" si="66"/>
        <v>81</v>
      </c>
      <c r="F183" s="30">
        <f t="shared" ca="1" si="67"/>
        <v>705</v>
      </c>
      <c r="G183" s="30" t="str">
        <f t="shared" ca="1" si="68"/>
        <v>TE213(L2T1)D</v>
      </c>
      <c r="H183" s="30" t="str">
        <f t="shared" ca="1" si="61"/>
        <v>AI</v>
      </c>
      <c r="I183" s="30" t="str">
        <f t="shared" ca="1" si="49"/>
        <v>(L2T1)D</v>
      </c>
      <c r="J183" s="30" t="str">
        <f t="shared" ca="1" si="52"/>
        <v>Monday11:30-01:00AI</v>
      </c>
      <c r="K183" s="30" t="str">
        <f t="shared" ca="1" si="53"/>
        <v>Monday11:30-01:00(L2T1)D</v>
      </c>
      <c r="L183" s="39">
        <f t="shared" ca="1" si="50"/>
        <v>1</v>
      </c>
      <c r="M183" s="47" t="str">
        <f t="shared" ca="1" si="51"/>
        <v>L2T1</v>
      </c>
      <c r="N183" s="47"/>
      <c r="O183" s="47" t="str">
        <f t="shared" ca="1" si="54"/>
        <v>TE213(L2T1)D
705 --- AI</v>
      </c>
    </row>
    <row r="184" spans="1:15">
      <c r="A184" s="30">
        <v>174</v>
      </c>
      <c r="B184" s="30" t="s">
        <v>14</v>
      </c>
      <c r="C184" s="30" t="str">
        <f t="shared" si="48"/>
        <v>11:30-01:00</v>
      </c>
      <c r="D184" s="30" t="s">
        <v>68</v>
      </c>
      <c r="E184" s="30">
        <f t="shared" si="66"/>
        <v>82</v>
      </c>
      <c r="F184" s="30">
        <f t="shared" ca="1" si="67"/>
        <v>706</v>
      </c>
      <c r="G184" s="30" t="str">
        <f t="shared" ca="1" si="68"/>
        <v>MAT133(L1T3)E</v>
      </c>
      <c r="H184" s="30" t="str">
        <f t="shared" ca="1" si="61"/>
        <v>BCD</v>
      </c>
      <c r="I184" s="30" t="str">
        <f t="shared" ca="1" si="49"/>
        <v>(L1T3)E</v>
      </c>
      <c r="J184" s="30" t="str">
        <f t="shared" ca="1" si="52"/>
        <v>Monday11:30-01:00BCD</v>
      </c>
      <c r="K184" s="30" t="str">
        <f t="shared" ca="1" si="53"/>
        <v>Monday11:30-01:00(L1T3)E</v>
      </c>
      <c r="L184" s="39">
        <f t="shared" ca="1" si="50"/>
        <v>1</v>
      </c>
      <c r="M184" s="47" t="str">
        <f t="shared" ca="1" si="51"/>
        <v>L1T3</v>
      </c>
      <c r="N184" s="47"/>
      <c r="O184" s="47" t="str">
        <f t="shared" ca="1" si="54"/>
        <v>MAT133(L1T3)E
706 --- BCD</v>
      </c>
    </row>
    <row r="185" spans="1:15">
      <c r="A185" s="30">
        <v>175</v>
      </c>
      <c r="B185" s="30" t="s">
        <v>14</v>
      </c>
      <c r="C185" s="30" t="str">
        <f t="shared" si="48"/>
        <v>11:30-01:00</v>
      </c>
      <c r="D185" s="30" t="s">
        <v>68</v>
      </c>
      <c r="E185" s="30">
        <f t="shared" si="66"/>
        <v>83</v>
      </c>
      <c r="F185" s="30">
        <f t="shared" ca="1" si="67"/>
        <v>707</v>
      </c>
      <c r="G185" s="30" t="str">
        <f t="shared" ca="1" si="68"/>
        <v>TE405(L4T1)E</v>
      </c>
      <c r="H185" s="30" t="str">
        <f t="shared" ca="1" si="61"/>
        <v>FBS</v>
      </c>
      <c r="I185" s="30" t="str">
        <f t="shared" ca="1" si="49"/>
        <v>(L4T1)E</v>
      </c>
      <c r="J185" s="30" t="str">
        <f t="shared" ca="1" si="52"/>
        <v>Monday11:30-01:00FBS</v>
      </c>
      <c r="K185" s="30" t="str">
        <f t="shared" ca="1" si="53"/>
        <v>Monday11:30-01:00(L4T1)E</v>
      </c>
      <c r="L185" s="39">
        <f t="shared" ca="1" si="50"/>
        <v>1</v>
      </c>
      <c r="M185" s="47" t="str">
        <f t="shared" ca="1" si="51"/>
        <v>L4T1</v>
      </c>
      <c r="N185" s="47"/>
      <c r="O185" s="47" t="str">
        <f t="shared" ca="1" si="54"/>
        <v>TE405(L4T1)E
707 --- FBS</v>
      </c>
    </row>
    <row r="186" spans="1:15">
      <c r="A186" s="30">
        <v>176</v>
      </c>
      <c r="B186" s="30" t="s">
        <v>14</v>
      </c>
      <c r="C186" s="30" t="str">
        <f t="shared" si="48"/>
        <v>11:30-01:00</v>
      </c>
      <c r="D186" s="30" t="s">
        <v>68</v>
      </c>
      <c r="E186" s="30">
        <f t="shared" si="66"/>
        <v>84</v>
      </c>
      <c r="F186" s="30" t="str">
        <f t="shared" ca="1" si="67"/>
        <v>301P</v>
      </c>
      <c r="G186" s="30" t="str">
        <f t="shared" ca="1" si="68"/>
        <v>BUS208(L2T2)A</v>
      </c>
      <c r="H186" s="30" t="str">
        <f t="shared" ca="1" si="61"/>
        <v>RA</v>
      </c>
      <c r="I186" s="30" t="str">
        <f t="shared" ca="1" si="49"/>
        <v>(L2T2)A</v>
      </c>
      <c r="J186" s="30" t="str">
        <f t="shared" ca="1" si="52"/>
        <v>Monday11:30-01:00RA</v>
      </c>
      <c r="K186" s="30" t="str">
        <f t="shared" ca="1" si="53"/>
        <v>Monday11:30-01:00(L2T2)A</v>
      </c>
      <c r="L186" s="39">
        <f t="shared" ca="1" si="50"/>
        <v>1</v>
      </c>
      <c r="M186" s="47" t="str">
        <f t="shared" ca="1" si="51"/>
        <v>L2T2</v>
      </c>
      <c r="N186" s="47"/>
      <c r="O186" s="47" t="str">
        <f t="shared" ca="1" si="54"/>
        <v>BUS208(L2T2)A
301P --- RA</v>
      </c>
    </row>
    <row r="187" spans="1:15">
      <c r="A187" s="30">
        <v>177</v>
      </c>
      <c r="B187" s="30" t="s">
        <v>14</v>
      </c>
      <c r="C187" s="30" t="str">
        <f t="shared" si="48"/>
        <v>11:30-01:00</v>
      </c>
      <c r="D187" s="30" t="s">
        <v>68</v>
      </c>
      <c r="E187" s="30">
        <f t="shared" si="66"/>
        <v>85</v>
      </c>
      <c r="F187" s="30" t="str">
        <f t="shared" ca="1" si="67"/>
        <v>304P</v>
      </c>
      <c r="G187" s="30" t="str">
        <f t="shared" ca="1" si="68"/>
        <v>TE211(L2T1)A</v>
      </c>
      <c r="H187" s="30" t="str">
        <f t="shared" ca="1" si="61"/>
        <v>SM1</v>
      </c>
      <c r="I187" s="30" t="str">
        <f t="shared" ca="1" si="49"/>
        <v>(L2T1)A</v>
      </c>
      <c r="J187" s="30" t="str">
        <f t="shared" ca="1" si="52"/>
        <v>Monday11:30-01:00SM1</v>
      </c>
      <c r="K187" s="30" t="str">
        <f t="shared" ca="1" si="53"/>
        <v>Monday11:30-01:00(L2T1)A</v>
      </c>
      <c r="L187" s="39">
        <f t="shared" ca="1" si="50"/>
        <v>1</v>
      </c>
      <c r="M187" s="47" t="str">
        <f t="shared" ca="1" si="51"/>
        <v>L2T1</v>
      </c>
      <c r="N187" s="47"/>
      <c r="O187" s="47" t="str">
        <f t="shared" ca="1" si="54"/>
        <v>TE211(L2T1)A
304P --- SM1</v>
      </c>
    </row>
    <row r="188" spans="1:15">
      <c r="A188" s="30">
        <v>178</v>
      </c>
      <c r="B188" s="30" t="s">
        <v>14</v>
      </c>
      <c r="C188" s="30" t="str">
        <f t="shared" si="48"/>
        <v>11:30-01:00</v>
      </c>
      <c r="D188" s="30" t="s">
        <v>68</v>
      </c>
      <c r="E188" s="30">
        <f t="shared" si="66"/>
        <v>86</v>
      </c>
      <c r="F188" s="30">
        <f t="shared" ca="1" si="67"/>
        <v>711</v>
      </c>
      <c r="G188" s="30" t="str">
        <f t="shared" ca="1" si="68"/>
        <v>BUC403(L3T3)B</v>
      </c>
      <c r="H188" s="30" t="str">
        <f t="shared" ca="1" si="61"/>
        <v>SH2</v>
      </c>
      <c r="I188" s="30" t="str">
        <f t="shared" ca="1" si="49"/>
        <v>(L3T3)B</v>
      </c>
      <c r="J188" s="30" t="str">
        <f t="shared" ca="1" si="52"/>
        <v>Monday11:30-01:00SH2</v>
      </c>
      <c r="K188" s="30" t="str">
        <f t="shared" ca="1" si="53"/>
        <v>Monday11:30-01:00(L3T3)B</v>
      </c>
      <c r="L188" s="39">
        <f t="shared" ca="1" si="50"/>
        <v>1</v>
      </c>
      <c r="M188" s="47" t="str">
        <f t="shared" ca="1" si="51"/>
        <v>L3T3</v>
      </c>
      <c r="N188" s="47"/>
      <c r="O188" s="47" t="str">
        <f t="shared" ca="1" si="54"/>
        <v>BUC403(L3T3)B
711 --- SH2</v>
      </c>
    </row>
    <row r="189" spans="1:15">
      <c r="A189" s="30">
        <v>179</v>
      </c>
      <c r="B189" s="30" t="s">
        <v>14</v>
      </c>
      <c r="C189" s="30" t="str">
        <f t="shared" si="48"/>
        <v>11:30-01:00</v>
      </c>
      <c r="D189" s="30" t="s">
        <v>68</v>
      </c>
      <c r="E189" s="30">
        <f t="shared" si="66"/>
        <v>87</v>
      </c>
      <c r="F189" s="30">
        <f t="shared" ca="1" si="67"/>
        <v>712</v>
      </c>
      <c r="G189" s="30">
        <f t="shared" ca="1" si="68"/>
        <v>0</v>
      </c>
      <c r="H189" s="30">
        <f t="shared" ca="1" si="61"/>
        <v>0</v>
      </c>
      <c r="I189" s="30">
        <f t="shared" ca="1" si="49"/>
        <v>0</v>
      </c>
      <c r="J189" s="30" t="str">
        <f t="shared" ca="1" si="52"/>
        <v>Monday11:30-01:000</v>
      </c>
      <c r="K189" s="30" t="str">
        <f t="shared" ca="1" si="53"/>
        <v>Monday11:30-01:000</v>
      </c>
      <c r="L189" s="39">
        <f t="shared" ca="1" si="50"/>
        <v>2</v>
      </c>
      <c r="M189" s="47" t="str">
        <f t="shared" ca="1" si="51"/>
        <v/>
      </c>
      <c r="N189" s="47"/>
      <c r="O189" s="47" t="str">
        <f t="shared" ca="1" si="54"/>
        <v>0
712 --- 0</v>
      </c>
    </row>
    <row r="190" spans="1:15">
      <c r="A190" s="30">
        <v>180</v>
      </c>
      <c r="B190" s="30" t="s">
        <v>14</v>
      </c>
      <c r="C190" s="30" t="str">
        <f t="shared" si="48"/>
        <v>11:30-01:00</v>
      </c>
      <c r="D190" s="30" t="s">
        <v>68</v>
      </c>
      <c r="E190" s="30">
        <f t="shared" si="66"/>
        <v>88</v>
      </c>
      <c r="F190" s="30">
        <f t="shared" ca="1" si="67"/>
        <v>0</v>
      </c>
      <c r="G190" s="30">
        <f t="shared" ca="1" si="68"/>
        <v>0</v>
      </c>
      <c r="H190" s="30">
        <f t="shared" ca="1" si="61"/>
        <v>0</v>
      </c>
      <c r="I190" s="30">
        <f t="shared" ca="1" si="49"/>
        <v>0</v>
      </c>
      <c r="J190" s="30" t="str">
        <f t="shared" ca="1" si="52"/>
        <v>Monday11:30-01:000</v>
      </c>
      <c r="K190" s="30" t="str">
        <f t="shared" ca="1" si="53"/>
        <v>Monday11:30-01:000</v>
      </c>
      <c r="L190" s="39">
        <f t="shared" ca="1" si="50"/>
        <v>2</v>
      </c>
      <c r="M190" s="47" t="str">
        <f t="shared" ca="1" si="51"/>
        <v/>
      </c>
      <c r="N190" s="47"/>
      <c r="O190" s="47" t="str">
        <f t="shared" ca="1" si="54"/>
        <v>0
0 --- 0</v>
      </c>
    </row>
    <row r="191" spans="1:15">
      <c r="A191" s="30">
        <v>181</v>
      </c>
      <c r="B191" s="30" t="s">
        <v>14</v>
      </c>
      <c r="C191" s="30" t="str">
        <f t="shared" si="48"/>
        <v>01:00-02:30</v>
      </c>
      <c r="D191" s="30" t="s">
        <v>69</v>
      </c>
      <c r="E191" s="30">
        <f>E179</f>
        <v>77</v>
      </c>
      <c r="F191" s="30">
        <f ca="1">INDIRECT(CONCATENATE("Sheet1!",CHAR(CODE(D191)),E191),1)</f>
        <v>701</v>
      </c>
      <c r="G191" s="30" t="str">
        <f ca="1">INDIRECT(CONCATENATE("Sheet1!",CHAR(CODE(D191)+1),E191),1)</f>
        <v xml:space="preserve">  701    TE 408(L4T2)(SPF) MMH</v>
      </c>
      <c r="H191" s="30" t="str">
        <f t="shared" ca="1" si="61"/>
        <v>MMH</v>
      </c>
      <c r="I191" s="30" t="str">
        <f t="shared" ca="1" si="49"/>
        <v xml:space="preserve">(L4T2)(SPF) </v>
      </c>
      <c r="J191" s="30" t="str">
        <f t="shared" ca="1" si="52"/>
        <v>Monday01:00-02:30MMH</v>
      </c>
      <c r="K191" s="30" t="str">
        <f t="shared" ca="1" si="53"/>
        <v xml:space="preserve">Monday01:00-02:30(L4T2)(SPF) </v>
      </c>
      <c r="L191" s="39">
        <f t="shared" ca="1" si="50"/>
        <v>1</v>
      </c>
      <c r="M191" s="47" t="str">
        <f t="shared" ca="1" si="51"/>
        <v>L4T2</v>
      </c>
      <c r="N191" s="47"/>
      <c r="O191" s="47" t="str">
        <f t="shared" ca="1" si="54"/>
        <v xml:space="preserve">  701    TE 408(L4T2)(SPF) MMH
701 --- MMH</v>
      </c>
    </row>
    <row r="192" spans="1:15">
      <c r="A192" s="30">
        <v>182</v>
      </c>
      <c r="B192" s="30" t="s">
        <v>14</v>
      </c>
      <c r="C192" s="30" t="str">
        <f t="shared" si="48"/>
        <v>01:00-02:30</v>
      </c>
      <c r="D192" s="30" t="s">
        <v>69</v>
      </c>
      <c r="E192" s="30">
        <f t="shared" ref="E192:E202" si="69">E191+1</f>
        <v>78</v>
      </c>
      <c r="F192" s="30">
        <f t="shared" ref="F192:F202" ca="1" si="70">INDIRECT(CONCATENATE("Sheet1!",CHAR(CODE(D192)),E192),1)</f>
        <v>702</v>
      </c>
      <c r="G192" s="30" t="str">
        <f t="shared" ref="G192:G202" ca="1" si="71">INDIRECT(CONCATENATE("Sheet1!",CHAR(CODE(D192)+1),E192),1)</f>
        <v>TE301(L3T1)B</v>
      </c>
      <c r="H192" s="30" t="str">
        <f t="shared" ca="1" si="61"/>
        <v>AHM</v>
      </c>
      <c r="I192" s="30" t="str">
        <f t="shared" ca="1" si="49"/>
        <v>(L3T1)B</v>
      </c>
      <c r="J192" s="30" t="str">
        <f t="shared" ca="1" si="52"/>
        <v>Monday01:00-02:30AHM</v>
      </c>
      <c r="K192" s="30" t="str">
        <f t="shared" ca="1" si="53"/>
        <v>Monday01:00-02:30(L3T1)B</v>
      </c>
      <c r="L192" s="39">
        <f t="shared" ca="1" si="50"/>
        <v>1</v>
      </c>
      <c r="M192" s="47" t="str">
        <f t="shared" ca="1" si="51"/>
        <v>L3T1</v>
      </c>
      <c r="N192" s="47"/>
      <c r="O192" s="47" t="str">
        <f t="shared" ca="1" si="54"/>
        <v>TE301(L3T1)B
702 --- AHM</v>
      </c>
    </row>
    <row r="193" spans="1:15">
      <c r="A193" s="30">
        <v>183</v>
      </c>
      <c r="B193" s="30" t="s">
        <v>14</v>
      </c>
      <c r="C193" s="30" t="str">
        <f t="shared" si="48"/>
        <v>01:00-02:30</v>
      </c>
      <c r="D193" s="30" t="s">
        <v>69</v>
      </c>
      <c r="E193" s="30">
        <f t="shared" si="69"/>
        <v>79</v>
      </c>
      <c r="F193" s="30">
        <f t="shared" ca="1" si="70"/>
        <v>703</v>
      </c>
      <c r="G193" s="30" t="str">
        <f t="shared" ca="1" si="71"/>
        <v>TE406(L4T1)A</v>
      </c>
      <c r="H193" s="30" t="str">
        <f t="shared" ca="1" si="61"/>
        <v>AAA</v>
      </c>
      <c r="I193" s="30" t="str">
        <f t="shared" ca="1" si="49"/>
        <v>(L4T1)A</v>
      </c>
      <c r="J193" s="30" t="str">
        <f t="shared" ca="1" si="52"/>
        <v>Monday01:00-02:30AAA</v>
      </c>
      <c r="K193" s="30" t="str">
        <f t="shared" ca="1" si="53"/>
        <v>Monday01:00-02:30(L4T1)A</v>
      </c>
      <c r="L193" s="39">
        <f t="shared" ca="1" si="50"/>
        <v>1</v>
      </c>
      <c r="M193" s="47" t="str">
        <f t="shared" ca="1" si="51"/>
        <v>L4T1</v>
      </c>
      <c r="N193" s="47"/>
      <c r="O193" s="47" t="str">
        <f t="shared" ca="1" si="54"/>
        <v>TE406(L4T1)A
703 --- AAA</v>
      </c>
    </row>
    <row r="194" spans="1:15">
      <c r="A194" s="30">
        <v>184</v>
      </c>
      <c r="B194" s="30" t="s">
        <v>14</v>
      </c>
      <c r="C194" s="30" t="str">
        <f t="shared" si="48"/>
        <v>01:00-02:30</v>
      </c>
      <c r="D194" s="30" t="s">
        <v>69</v>
      </c>
      <c r="E194" s="30">
        <f t="shared" si="69"/>
        <v>80</v>
      </c>
      <c r="F194" s="30">
        <f t="shared" ca="1" si="70"/>
        <v>704</v>
      </c>
      <c r="G194" s="30" t="str">
        <f t="shared" ca="1" si="71"/>
        <v>BDS307(L3T2)B</v>
      </c>
      <c r="H194" s="30" t="str">
        <f t="shared" ca="1" si="61"/>
        <v>FHS</v>
      </c>
      <c r="I194" s="30" t="str">
        <f t="shared" ca="1" si="49"/>
        <v>(L3T2)B</v>
      </c>
      <c r="J194" s="30" t="str">
        <f t="shared" ca="1" si="52"/>
        <v>Monday01:00-02:30FHS</v>
      </c>
      <c r="K194" s="30" t="str">
        <f t="shared" ca="1" si="53"/>
        <v>Monday01:00-02:30(L3T2)B</v>
      </c>
      <c r="L194" s="39">
        <f t="shared" ca="1" si="50"/>
        <v>1</v>
      </c>
      <c r="M194" s="47" t="str">
        <f t="shared" ca="1" si="51"/>
        <v>L3T2</v>
      </c>
      <c r="N194" s="47"/>
      <c r="O194" s="47" t="str">
        <f t="shared" ca="1" si="54"/>
        <v>BDS307(L3T2)B
704 --- FHS</v>
      </c>
    </row>
    <row r="195" spans="1:15">
      <c r="A195" s="30">
        <v>185</v>
      </c>
      <c r="B195" s="30" t="s">
        <v>14</v>
      </c>
      <c r="C195" s="30" t="str">
        <f t="shared" si="48"/>
        <v>01:00-02:30</v>
      </c>
      <c r="D195" s="30" t="s">
        <v>69</v>
      </c>
      <c r="E195" s="30">
        <f t="shared" si="69"/>
        <v>81</v>
      </c>
      <c r="F195" s="30">
        <f t="shared" ca="1" si="70"/>
        <v>705</v>
      </c>
      <c r="G195" s="30" t="str">
        <f t="shared" ca="1" si="71"/>
        <v>xxx</v>
      </c>
      <c r="H195" s="30" t="str">
        <f t="shared" ca="1" si="61"/>
        <v>XXX</v>
      </c>
      <c r="I195" s="30" t="str">
        <f t="shared" ca="1" si="49"/>
        <v>xxx</v>
      </c>
      <c r="J195" s="30" t="str">
        <f t="shared" ca="1" si="52"/>
        <v>Monday01:00-02:30XXX</v>
      </c>
      <c r="K195" s="30" t="str">
        <f t="shared" ca="1" si="53"/>
        <v>Monday01:00-02:30xxx</v>
      </c>
      <c r="L195" s="39">
        <f t="shared" ca="1" si="50"/>
        <v>1</v>
      </c>
      <c r="M195" s="47" t="str">
        <f t="shared" ca="1" si="51"/>
        <v>xx</v>
      </c>
      <c r="N195" s="47"/>
      <c r="O195" s="47" t="str">
        <f t="shared" ca="1" si="54"/>
        <v>xxx
705 --- XXX</v>
      </c>
    </row>
    <row r="196" spans="1:15">
      <c r="A196" s="30">
        <v>186</v>
      </c>
      <c r="B196" s="30" t="s">
        <v>14</v>
      </c>
      <c r="C196" s="30" t="str">
        <f t="shared" si="48"/>
        <v>01:00-02:30</v>
      </c>
      <c r="D196" s="30" t="s">
        <v>69</v>
      </c>
      <c r="E196" s="30">
        <f t="shared" si="69"/>
        <v>82</v>
      </c>
      <c r="F196" s="30">
        <f t="shared" ca="1" si="70"/>
        <v>706</v>
      </c>
      <c r="G196" s="30" t="str">
        <f t="shared" ca="1" si="71"/>
        <v>MAT133(L1T3)D</v>
      </c>
      <c r="H196" s="30" t="str">
        <f t="shared" ca="1" si="61"/>
        <v>BCD</v>
      </c>
      <c r="I196" s="30" t="str">
        <f t="shared" ca="1" si="49"/>
        <v>(L1T3)D</v>
      </c>
      <c r="J196" s="30" t="str">
        <f t="shared" ca="1" si="52"/>
        <v>Monday01:00-02:30BCD</v>
      </c>
      <c r="K196" s="30" t="str">
        <f t="shared" ca="1" si="53"/>
        <v>Monday01:00-02:30(L1T3)D</v>
      </c>
      <c r="L196" s="39">
        <f t="shared" ca="1" si="50"/>
        <v>1</v>
      </c>
      <c r="M196" s="47" t="str">
        <f t="shared" ca="1" si="51"/>
        <v>L1T3</v>
      </c>
      <c r="N196" s="47"/>
      <c r="O196" s="47" t="str">
        <f t="shared" ca="1" si="54"/>
        <v>MAT133(L1T3)D
706 --- BCD</v>
      </c>
    </row>
    <row r="197" spans="1:15">
      <c r="A197" s="30">
        <v>187</v>
      </c>
      <c r="B197" s="30" t="s">
        <v>14</v>
      </c>
      <c r="C197" s="30" t="str">
        <f t="shared" si="48"/>
        <v>01:00-02:30</v>
      </c>
      <c r="D197" s="30" t="s">
        <v>69</v>
      </c>
      <c r="E197" s="30">
        <f t="shared" si="69"/>
        <v>83</v>
      </c>
      <c r="F197" s="30">
        <f t="shared" ca="1" si="70"/>
        <v>707</v>
      </c>
      <c r="G197" s="30" t="str">
        <f t="shared" ca="1" si="71"/>
        <v>TE405(L4T1)C</v>
      </c>
      <c r="H197" s="30" t="str">
        <f t="shared" ca="1" si="61"/>
        <v>FBS</v>
      </c>
      <c r="I197" s="30" t="str">
        <f t="shared" ca="1" si="49"/>
        <v>(L4T1)C</v>
      </c>
      <c r="J197" s="30" t="str">
        <f t="shared" ca="1" si="52"/>
        <v>Monday01:00-02:30FBS</v>
      </c>
      <c r="K197" s="30" t="str">
        <f t="shared" ca="1" si="53"/>
        <v>Monday01:00-02:30(L4T1)C</v>
      </c>
      <c r="L197" s="39">
        <f t="shared" ca="1" si="50"/>
        <v>1</v>
      </c>
      <c r="M197" s="47" t="str">
        <f t="shared" ca="1" si="51"/>
        <v>L4T1</v>
      </c>
      <c r="N197" s="47"/>
      <c r="O197" s="47" t="str">
        <f t="shared" ca="1" si="54"/>
        <v>TE405(L4T1)C
707 --- FBS</v>
      </c>
    </row>
    <row r="198" spans="1:15">
      <c r="A198" s="30">
        <v>188</v>
      </c>
      <c r="B198" s="30" t="s">
        <v>14</v>
      </c>
      <c r="C198" s="30" t="str">
        <f t="shared" si="48"/>
        <v>01:00-02:30</v>
      </c>
      <c r="D198" s="30" t="s">
        <v>69</v>
      </c>
      <c r="E198" s="30">
        <f t="shared" si="69"/>
        <v>84</v>
      </c>
      <c r="F198" s="30" t="str">
        <f t="shared" ca="1" si="70"/>
        <v>301P</v>
      </c>
      <c r="G198" s="30" t="str">
        <f t="shared" ca="1" si="71"/>
        <v>BUS208(L2T2)C</v>
      </c>
      <c r="H198" s="30" t="str">
        <f t="shared" ca="1" si="61"/>
        <v>RA</v>
      </c>
      <c r="I198" s="30" t="str">
        <f t="shared" ca="1" si="49"/>
        <v>(L2T2)C</v>
      </c>
      <c r="J198" s="30" t="str">
        <f t="shared" ca="1" si="52"/>
        <v>Monday01:00-02:30RA</v>
      </c>
      <c r="K198" s="30" t="str">
        <f t="shared" ca="1" si="53"/>
        <v>Monday01:00-02:30(L2T2)C</v>
      </c>
      <c r="L198" s="39">
        <f t="shared" ca="1" si="50"/>
        <v>1</v>
      </c>
      <c r="M198" s="47" t="str">
        <f t="shared" ca="1" si="51"/>
        <v>L2T2</v>
      </c>
      <c r="N198" s="47"/>
      <c r="O198" s="47" t="str">
        <f t="shared" ca="1" si="54"/>
        <v>BUS208(L2T2)C
301P --- RA</v>
      </c>
    </row>
    <row r="199" spans="1:15">
      <c r="A199" s="30">
        <v>189</v>
      </c>
      <c r="B199" s="30" t="s">
        <v>14</v>
      </c>
      <c r="C199" s="30" t="str">
        <f t="shared" si="48"/>
        <v>01:00-02:30</v>
      </c>
      <c r="D199" s="30" t="s">
        <v>69</v>
      </c>
      <c r="E199" s="30">
        <f t="shared" si="69"/>
        <v>85</v>
      </c>
      <c r="F199" s="30" t="str">
        <f t="shared" ca="1" si="70"/>
        <v>304P</v>
      </c>
      <c r="G199" s="30" t="str">
        <f t="shared" ca="1" si="71"/>
        <v>TE111(L1T1)B</v>
      </c>
      <c r="H199" s="30" t="str">
        <f t="shared" ca="1" si="61"/>
        <v>MK</v>
      </c>
      <c r="I199" s="30" t="str">
        <f t="shared" ca="1" si="49"/>
        <v>(L1T1)B</v>
      </c>
      <c r="J199" s="30" t="str">
        <f t="shared" ca="1" si="52"/>
        <v>Monday01:00-02:30MK</v>
      </c>
      <c r="K199" s="30" t="str">
        <f t="shared" ca="1" si="53"/>
        <v>Monday01:00-02:30(L1T1)B</v>
      </c>
      <c r="L199" s="39">
        <f t="shared" ca="1" si="50"/>
        <v>1</v>
      </c>
      <c r="M199" s="47" t="str">
        <f t="shared" ca="1" si="51"/>
        <v>L1T1</v>
      </c>
      <c r="N199" s="47"/>
      <c r="O199" s="47" t="str">
        <f t="shared" ca="1" si="54"/>
        <v>TE111(L1T1)B
304P --- MK</v>
      </c>
    </row>
    <row r="200" spans="1:15">
      <c r="A200" s="30">
        <v>190</v>
      </c>
      <c r="B200" s="30" t="s">
        <v>14</v>
      </c>
      <c r="C200" s="30" t="str">
        <f t="shared" si="48"/>
        <v>01:00-02:30</v>
      </c>
      <c r="D200" s="30" t="s">
        <v>69</v>
      </c>
      <c r="E200" s="30">
        <f t="shared" si="69"/>
        <v>86</v>
      </c>
      <c r="F200" s="30">
        <f t="shared" ca="1" si="70"/>
        <v>711</v>
      </c>
      <c r="G200" s="30">
        <f t="shared" ca="1" si="71"/>
        <v>0</v>
      </c>
      <c r="H200" s="30">
        <f t="shared" ca="1" si="61"/>
        <v>0</v>
      </c>
      <c r="I200" s="30">
        <f t="shared" ca="1" si="49"/>
        <v>0</v>
      </c>
      <c r="J200" s="30" t="str">
        <f t="shared" ca="1" si="52"/>
        <v>Monday01:00-02:300</v>
      </c>
      <c r="K200" s="30" t="str">
        <f t="shared" ca="1" si="53"/>
        <v>Monday01:00-02:300</v>
      </c>
      <c r="L200" s="39">
        <f t="shared" ca="1" si="50"/>
        <v>2</v>
      </c>
      <c r="M200" s="47" t="str">
        <f t="shared" ca="1" si="51"/>
        <v/>
      </c>
      <c r="N200" s="47"/>
      <c r="O200" s="47" t="str">
        <f t="shared" ca="1" si="54"/>
        <v>0
711 --- 0</v>
      </c>
    </row>
    <row r="201" spans="1:15">
      <c r="A201" s="30">
        <v>191</v>
      </c>
      <c r="B201" s="30" t="s">
        <v>14</v>
      </c>
      <c r="C201" s="30" t="str">
        <f t="shared" si="48"/>
        <v>01:00-02:30</v>
      </c>
      <c r="D201" s="30" t="s">
        <v>69</v>
      </c>
      <c r="E201" s="30">
        <f t="shared" si="69"/>
        <v>87</v>
      </c>
      <c r="F201" s="30">
        <f t="shared" ca="1" si="70"/>
        <v>712</v>
      </c>
      <c r="G201" s="30">
        <f t="shared" ca="1" si="71"/>
        <v>0</v>
      </c>
      <c r="H201" s="30">
        <f t="shared" ca="1" si="61"/>
        <v>0</v>
      </c>
      <c r="I201" s="30">
        <f t="shared" ca="1" si="49"/>
        <v>0</v>
      </c>
      <c r="J201" s="30" t="str">
        <f t="shared" ca="1" si="52"/>
        <v>Monday01:00-02:300</v>
      </c>
      <c r="K201" s="30" t="str">
        <f t="shared" ca="1" si="53"/>
        <v>Monday01:00-02:300</v>
      </c>
      <c r="L201" s="39">
        <f t="shared" ca="1" si="50"/>
        <v>2</v>
      </c>
      <c r="M201" s="47" t="str">
        <f t="shared" ca="1" si="51"/>
        <v/>
      </c>
      <c r="N201" s="47"/>
      <c r="O201" s="47" t="str">
        <f t="shared" ca="1" si="54"/>
        <v>0
712 --- 0</v>
      </c>
    </row>
    <row r="202" spans="1:15">
      <c r="A202" s="30">
        <v>192</v>
      </c>
      <c r="B202" s="30" t="s">
        <v>14</v>
      </c>
      <c r="C202" s="30" t="str">
        <f t="shared" si="48"/>
        <v>01:00-02:30</v>
      </c>
      <c r="D202" s="30" t="s">
        <v>69</v>
      </c>
      <c r="E202" s="30">
        <f t="shared" si="69"/>
        <v>88</v>
      </c>
      <c r="F202" s="30">
        <f t="shared" ca="1" si="70"/>
        <v>301</v>
      </c>
      <c r="G202" s="30" t="str">
        <f t="shared" ca="1" si="71"/>
        <v>TE409(L4T1)E</v>
      </c>
      <c r="H202" s="30" t="str">
        <f t="shared" ca="1" si="61"/>
        <v>MH</v>
      </c>
      <c r="I202" s="30" t="str">
        <f t="shared" ca="1" si="49"/>
        <v>(L4T1)E</v>
      </c>
      <c r="J202" s="30" t="str">
        <f t="shared" ca="1" si="52"/>
        <v>Monday01:00-02:30MH</v>
      </c>
      <c r="K202" s="30" t="str">
        <f t="shared" ca="1" si="53"/>
        <v>Monday01:00-02:30(L4T1)E</v>
      </c>
      <c r="L202" s="39">
        <f t="shared" ca="1" si="50"/>
        <v>1</v>
      </c>
      <c r="M202" s="47" t="str">
        <f t="shared" ca="1" si="51"/>
        <v>L4T1</v>
      </c>
      <c r="N202" s="47"/>
      <c r="O202" s="47" t="str">
        <f t="shared" ca="1" si="54"/>
        <v>TE409(L4T1)E
301 --- MH</v>
      </c>
    </row>
    <row r="203" spans="1:15">
      <c r="A203" s="30">
        <v>193</v>
      </c>
      <c r="B203" s="30" t="s">
        <v>14</v>
      </c>
      <c r="C203" s="30" t="str">
        <f t="shared" ref="C203:C266" si="72">LOOKUP(D203,$L$1:$L$6,$K$1:$K$6)</f>
        <v>2:30-04:00</v>
      </c>
      <c r="D203" s="30" t="s">
        <v>70</v>
      </c>
      <c r="E203" s="30">
        <f>E191</f>
        <v>77</v>
      </c>
      <c r="F203" s="30">
        <f ca="1">INDIRECT(CONCATENATE("Sheet1!",CHAR(CODE(D203)),E203),1)</f>
        <v>701</v>
      </c>
      <c r="G203" s="30" t="str">
        <f ca="1">INDIRECT(CONCATENATE("Sheet1!",CHAR(CODE(D203)+1),E203),1)</f>
        <v>TE204(L2T3)E</v>
      </c>
      <c r="H203" s="30" t="str">
        <f t="shared" ca="1" si="61"/>
        <v>MIM</v>
      </c>
      <c r="I203" s="30" t="str">
        <f t="shared" ref="I203:I266" ca="1" si="73">IFERROR(MID(G203,SEARCH("(",G203,1),12),G203)</f>
        <v>(L2T3)E</v>
      </c>
      <c r="J203" s="30" t="str">
        <f t="shared" ca="1" si="52"/>
        <v>Monday2:30-04:00MIM</v>
      </c>
      <c r="K203" s="30" t="str">
        <f t="shared" ca="1" si="53"/>
        <v>Monday2:30-04:00(L2T3)E</v>
      </c>
      <c r="L203" s="39">
        <f t="shared" ref="L203:L266" ca="1" si="74">COUNTIFS($J$11:$J$442,J203)</f>
        <v>1</v>
      </c>
      <c r="M203" s="47" t="str">
        <f t="shared" ref="M203:M266" ca="1" si="75">IFERROR(MID(I203,2,4),I203)</f>
        <v>L2T3</v>
      </c>
      <c r="N203" s="47"/>
      <c r="O203" s="47" t="str">
        <f t="shared" ca="1" si="54"/>
        <v>TE204(L2T3)E
701 --- MIM</v>
      </c>
    </row>
    <row r="204" spans="1:15">
      <c r="A204" s="30">
        <v>194</v>
      </c>
      <c r="B204" s="30" t="s">
        <v>14</v>
      </c>
      <c r="C204" s="30" t="str">
        <f t="shared" si="72"/>
        <v>2:30-04:00</v>
      </c>
      <c r="D204" s="30" t="s">
        <v>70</v>
      </c>
      <c r="E204" s="30">
        <f t="shared" ref="E204:E214" si="76">E203+1</f>
        <v>78</v>
      </c>
      <c r="F204" s="30">
        <f t="shared" ref="F204:F214" ca="1" si="77">INDIRECT(CONCATENATE("Sheet1!",CHAR(CODE(D204)),E204),1)</f>
        <v>702</v>
      </c>
      <c r="G204" s="30" t="str">
        <f t="shared" ref="G204:G214" ca="1" si="78">INDIRECT(CONCATENATE("Sheet1!",CHAR(CODE(D204)+1),E204),1)</f>
        <v>TE204(L2T3)B</v>
      </c>
      <c r="H204" s="30" t="str">
        <f t="shared" ca="1" si="61"/>
        <v>AAM</v>
      </c>
      <c r="I204" s="30" t="str">
        <f t="shared" ca="1" si="73"/>
        <v>(L2T3)B</v>
      </c>
      <c r="J204" s="30" t="str">
        <f t="shared" ref="J204:J267" ca="1" si="79">CONCATENATE(B204,C204,H204)</f>
        <v>Monday2:30-04:00AAM</v>
      </c>
      <c r="K204" s="30" t="str">
        <f t="shared" ref="K204:K267" ca="1" si="80">CONCATENATE(B204,C204,I204)</f>
        <v>Monday2:30-04:00(L2T3)B</v>
      </c>
      <c r="L204" s="39">
        <f t="shared" ca="1" si="74"/>
        <v>1</v>
      </c>
      <c r="M204" s="47" t="str">
        <f t="shared" ca="1" si="75"/>
        <v>L2T3</v>
      </c>
      <c r="N204" s="47"/>
      <c r="O204" s="47" t="str">
        <f t="shared" ref="O204:O267" ca="1" si="81">CONCATENATE(G204,CHAR(10),F204," --- ",H204)</f>
        <v>TE204(L2T3)B
702 --- AAM</v>
      </c>
    </row>
    <row r="205" spans="1:15">
      <c r="A205" s="30">
        <v>195</v>
      </c>
      <c r="B205" s="30" t="s">
        <v>14</v>
      </c>
      <c r="C205" s="30" t="str">
        <f t="shared" si="72"/>
        <v>2:30-04:00</v>
      </c>
      <c r="D205" s="30" t="s">
        <v>70</v>
      </c>
      <c r="E205" s="30">
        <f t="shared" si="76"/>
        <v>79</v>
      </c>
      <c r="F205" s="30">
        <f t="shared" ca="1" si="77"/>
        <v>703</v>
      </c>
      <c r="G205" s="30" t="str">
        <f t="shared" ca="1" si="78"/>
        <v>PHY122(L1T2)B</v>
      </c>
      <c r="H205" s="30" t="str">
        <f t="shared" ca="1" si="61"/>
        <v>FN</v>
      </c>
      <c r="I205" s="30" t="str">
        <f t="shared" ca="1" si="73"/>
        <v>(L1T2)B</v>
      </c>
      <c r="J205" s="30" t="str">
        <f t="shared" ca="1" si="79"/>
        <v>Monday2:30-04:00FN</v>
      </c>
      <c r="K205" s="30" t="str">
        <f t="shared" ca="1" si="80"/>
        <v>Monday2:30-04:00(L1T2)B</v>
      </c>
      <c r="L205" s="39">
        <f t="shared" ca="1" si="74"/>
        <v>1</v>
      </c>
      <c r="M205" s="47" t="str">
        <f t="shared" ca="1" si="75"/>
        <v>L1T2</v>
      </c>
      <c r="N205" s="47"/>
      <c r="O205" s="47" t="str">
        <f t="shared" ca="1" si="81"/>
        <v>PHY122(L1T2)B
703 --- FN</v>
      </c>
    </row>
    <row r="206" spans="1:15">
      <c r="A206" s="30">
        <v>196</v>
      </c>
      <c r="B206" s="30" t="s">
        <v>14</v>
      </c>
      <c r="C206" s="30" t="str">
        <f t="shared" si="72"/>
        <v>2:30-04:00</v>
      </c>
      <c r="D206" s="30" t="s">
        <v>70</v>
      </c>
      <c r="E206" s="30">
        <f t="shared" si="76"/>
        <v>80</v>
      </c>
      <c r="F206" s="30">
        <f t="shared" ca="1" si="77"/>
        <v>704</v>
      </c>
      <c r="G206" s="30" t="str">
        <f t="shared" ca="1" si="78"/>
        <v>MAT133(L1T3)A</v>
      </c>
      <c r="H206" s="30" t="str">
        <f t="shared" ca="1" si="61"/>
        <v>BCD</v>
      </c>
      <c r="I206" s="30" t="str">
        <f t="shared" ca="1" si="73"/>
        <v>(L1T3)A</v>
      </c>
      <c r="J206" s="30" t="str">
        <f t="shared" ca="1" si="79"/>
        <v>Monday2:30-04:00BCD</v>
      </c>
      <c r="K206" s="30" t="str">
        <f t="shared" ca="1" si="80"/>
        <v>Monday2:30-04:00(L1T3)A</v>
      </c>
      <c r="L206" s="39">
        <f t="shared" ca="1" si="74"/>
        <v>1</v>
      </c>
      <c r="M206" s="47" t="str">
        <f t="shared" ca="1" si="75"/>
        <v>L1T3</v>
      </c>
      <c r="N206" s="47"/>
      <c r="O206" s="47" t="str">
        <f t="shared" ca="1" si="81"/>
        <v>MAT133(L1T3)A
704 --- BCD</v>
      </c>
    </row>
    <row r="207" spans="1:15">
      <c r="A207" s="30">
        <v>197</v>
      </c>
      <c r="B207" s="30" t="s">
        <v>14</v>
      </c>
      <c r="C207" s="30" t="str">
        <f t="shared" si="72"/>
        <v>2:30-04:00</v>
      </c>
      <c r="D207" s="30" t="s">
        <v>70</v>
      </c>
      <c r="E207" s="30">
        <f t="shared" si="76"/>
        <v>81</v>
      </c>
      <c r="F207" s="30">
        <f t="shared" ca="1" si="77"/>
        <v>705</v>
      </c>
      <c r="G207" s="30" t="str">
        <f t="shared" ca="1" si="78"/>
        <v>CHE124(L1T2)A</v>
      </c>
      <c r="H207" s="30" t="str">
        <f t="shared" ca="1" si="61"/>
        <v>MMI</v>
      </c>
      <c r="I207" s="30" t="str">
        <f t="shared" ca="1" si="73"/>
        <v>(L1T2)A</v>
      </c>
      <c r="J207" s="30" t="str">
        <f t="shared" ca="1" si="79"/>
        <v>Monday2:30-04:00MMI</v>
      </c>
      <c r="K207" s="30" t="str">
        <f t="shared" ca="1" si="80"/>
        <v>Monday2:30-04:00(L1T2)A</v>
      </c>
      <c r="L207" s="39">
        <f t="shared" ca="1" si="74"/>
        <v>1</v>
      </c>
      <c r="M207" s="47" t="str">
        <f t="shared" ca="1" si="75"/>
        <v>L1T2</v>
      </c>
      <c r="N207" s="47"/>
      <c r="O207" s="47" t="str">
        <f t="shared" ca="1" si="81"/>
        <v>CHE124(L1T2)A
705 --- MMI</v>
      </c>
    </row>
    <row r="208" spans="1:15">
      <c r="A208" s="30">
        <v>198</v>
      </c>
      <c r="B208" s="30" t="s">
        <v>14</v>
      </c>
      <c r="C208" s="30" t="str">
        <f t="shared" si="72"/>
        <v>2:30-04:00</v>
      </c>
      <c r="D208" s="30" t="s">
        <v>70</v>
      </c>
      <c r="E208" s="30">
        <f t="shared" si="76"/>
        <v>82</v>
      </c>
      <c r="F208" s="30">
        <f t="shared" ca="1" si="77"/>
        <v>706</v>
      </c>
      <c r="G208" s="30" t="str">
        <f t="shared" ca="1" si="78"/>
        <v>TE203(L2T2)B</v>
      </c>
      <c r="H208" s="30" t="str">
        <f t="shared" ca="1" si="61"/>
        <v>FHA</v>
      </c>
      <c r="I208" s="30" t="str">
        <f t="shared" ca="1" si="73"/>
        <v>(L2T2)B</v>
      </c>
      <c r="J208" s="30" t="str">
        <f t="shared" ca="1" si="79"/>
        <v>Monday2:30-04:00FHA</v>
      </c>
      <c r="K208" s="30" t="str">
        <f t="shared" ca="1" si="80"/>
        <v>Monday2:30-04:00(L2T2)B</v>
      </c>
      <c r="L208" s="39">
        <f t="shared" ca="1" si="74"/>
        <v>1</v>
      </c>
      <c r="M208" s="47" t="str">
        <f t="shared" ca="1" si="75"/>
        <v>L2T2</v>
      </c>
      <c r="N208" s="47"/>
      <c r="O208" s="47" t="str">
        <f t="shared" ca="1" si="81"/>
        <v>TE203(L2T2)B
706 --- FHA</v>
      </c>
    </row>
    <row r="209" spans="1:15">
      <c r="A209" s="30">
        <v>199</v>
      </c>
      <c r="B209" s="30" t="s">
        <v>14</v>
      </c>
      <c r="C209" s="30" t="str">
        <f t="shared" si="72"/>
        <v>2:30-04:00</v>
      </c>
      <c r="D209" s="30" t="s">
        <v>70</v>
      </c>
      <c r="E209" s="30">
        <f t="shared" si="76"/>
        <v>83</v>
      </c>
      <c r="F209" s="30">
        <f t="shared" ca="1" si="77"/>
        <v>707</v>
      </c>
      <c r="G209" s="30" t="str">
        <f t="shared" ca="1" si="78"/>
        <v>A&amp;M209(L2T3)F</v>
      </c>
      <c r="H209" s="30" t="str">
        <f t="shared" ca="1" si="61"/>
        <v>MAN</v>
      </c>
      <c r="I209" s="30" t="str">
        <f t="shared" ca="1" si="73"/>
        <v>(L2T3)F</v>
      </c>
      <c r="J209" s="30" t="str">
        <f t="shared" ca="1" si="79"/>
        <v>Monday2:30-04:00MAN</v>
      </c>
      <c r="K209" s="30" t="str">
        <f t="shared" ca="1" si="80"/>
        <v>Monday2:30-04:00(L2T3)F</v>
      </c>
      <c r="L209" s="39">
        <f t="shared" ca="1" si="74"/>
        <v>1</v>
      </c>
      <c r="M209" s="47" t="str">
        <f t="shared" ca="1" si="75"/>
        <v>L2T3</v>
      </c>
      <c r="N209" s="47"/>
      <c r="O209" s="47" t="str">
        <f t="shared" ca="1" si="81"/>
        <v>A&amp;M209(L2T3)F
707 --- MAN</v>
      </c>
    </row>
    <row r="210" spans="1:15">
      <c r="A210" s="30">
        <v>200</v>
      </c>
      <c r="B210" s="30" t="s">
        <v>14</v>
      </c>
      <c r="C210" s="30" t="str">
        <f t="shared" si="72"/>
        <v>2:30-04:00</v>
      </c>
      <c r="D210" s="30" t="s">
        <v>70</v>
      </c>
      <c r="E210" s="30">
        <f t="shared" si="76"/>
        <v>84</v>
      </c>
      <c r="F210" s="30" t="str">
        <f t="shared" ca="1" si="77"/>
        <v>301P</v>
      </c>
      <c r="G210" s="30" t="str">
        <f t="shared" ca="1" si="78"/>
        <v>STA131(L1T3)D</v>
      </c>
      <c r="H210" s="30" t="str">
        <f t="shared" ca="1" si="61"/>
        <v>SRD</v>
      </c>
      <c r="I210" s="30" t="str">
        <f t="shared" ca="1" si="73"/>
        <v>(L1T3)D</v>
      </c>
      <c r="J210" s="30" t="str">
        <f t="shared" ca="1" si="79"/>
        <v>Monday2:30-04:00SRD</v>
      </c>
      <c r="K210" s="30" t="str">
        <f t="shared" ca="1" si="80"/>
        <v>Monday2:30-04:00(L1T3)D</v>
      </c>
      <c r="L210" s="39">
        <f t="shared" ca="1" si="74"/>
        <v>1</v>
      </c>
      <c r="M210" s="47" t="str">
        <f t="shared" ca="1" si="75"/>
        <v>L1T3</v>
      </c>
      <c r="N210" s="47"/>
      <c r="O210" s="47" t="str">
        <f t="shared" ca="1" si="81"/>
        <v>STA131(L1T3)D
301P --- SRD</v>
      </c>
    </row>
    <row r="211" spans="1:15">
      <c r="A211" s="30">
        <v>201</v>
      </c>
      <c r="B211" s="30" t="s">
        <v>14</v>
      </c>
      <c r="C211" s="30" t="str">
        <f t="shared" si="72"/>
        <v>2:30-04:00</v>
      </c>
      <c r="D211" s="30" t="s">
        <v>70</v>
      </c>
      <c r="E211" s="30">
        <f t="shared" si="76"/>
        <v>85</v>
      </c>
      <c r="F211" s="30" t="str">
        <f t="shared" ca="1" si="77"/>
        <v>304P</v>
      </c>
      <c r="G211" s="30" t="str">
        <f t="shared" ca="1" si="78"/>
        <v>MAT111(L1T1)B</v>
      </c>
      <c r="H211" s="30" t="str">
        <f t="shared" ca="1" si="61"/>
        <v>SF1</v>
      </c>
      <c r="I211" s="30" t="str">
        <f t="shared" ca="1" si="73"/>
        <v>(L1T1)B</v>
      </c>
      <c r="J211" s="30" t="str">
        <f t="shared" ca="1" si="79"/>
        <v>Monday2:30-04:00SF1</v>
      </c>
      <c r="K211" s="30" t="str">
        <f t="shared" ca="1" si="80"/>
        <v>Monday2:30-04:00(L1T1)B</v>
      </c>
      <c r="L211" s="39">
        <f t="shared" ca="1" si="74"/>
        <v>1</v>
      </c>
      <c r="M211" s="47" t="str">
        <f t="shared" ca="1" si="75"/>
        <v>L1T1</v>
      </c>
      <c r="N211" s="47"/>
      <c r="O211" s="47" t="str">
        <f t="shared" ca="1" si="81"/>
        <v>MAT111(L1T1)B
304P --- SF1</v>
      </c>
    </row>
    <row r="212" spans="1:15">
      <c r="A212" s="30">
        <v>202</v>
      </c>
      <c r="B212" s="30" t="s">
        <v>14</v>
      </c>
      <c r="C212" s="30" t="str">
        <f t="shared" si="72"/>
        <v>2:30-04:00</v>
      </c>
      <c r="D212" s="30" t="s">
        <v>70</v>
      </c>
      <c r="E212" s="30">
        <f t="shared" si="76"/>
        <v>86</v>
      </c>
      <c r="F212" s="30">
        <f t="shared" ca="1" si="77"/>
        <v>711</v>
      </c>
      <c r="G212" s="30" t="str">
        <f t="shared" ca="1" si="78"/>
        <v>TE408(L4T2)(SWP)</v>
      </c>
      <c r="H212" s="30" t="str">
        <f t="shared" ca="1" si="61"/>
        <v>SM</v>
      </c>
      <c r="I212" s="30" t="str">
        <f t="shared" ca="1" si="73"/>
        <v>(L4T2)(SWP)</v>
      </c>
      <c r="J212" s="30" t="str">
        <f t="shared" ca="1" si="79"/>
        <v>Monday2:30-04:00SM</v>
      </c>
      <c r="K212" s="30" t="str">
        <f t="shared" ca="1" si="80"/>
        <v>Monday2:30-04:00(L4T2)(SWP)</v>
      </c>
      <c r="L212" s="39">
        <f t="shared" ca="1" si="74"/>
        <v>1</v>
      </c>
      <c r="M212" s="47" t="str">
        <f t="shared" ca="1" si="75"/>
        <v>L4T2</v>
      </c>
      <c r="N212" s="47"/>
      <c r="O212" s="47" t="str">
        <f t="shared" ca="1" si="81"/>
        <v>TE408(L4T2)(SWP)
711 --- SM</v>
      </c>
    </row>
    <row r="213" spans="1:15">
      <c r="A213" s="30">
        <v>203</v>
      </c>
      <c r="B213" s="30" t="s">
        <v>14</v>
      </c>
      <c r="C213" s="30" t="str">
        <f t="shared" si="72"/>
        <v>2:30-04:00</v>
      </c>
      <c r="D213" s="30" t="s">
        <v>70</v>
      </c>
      <c r="E213" s="30">
        <f t="shared" si="76"/>
        <v>87</v>
      </c>
      <c r="F213" s="30">
        <f t="shared" ca="1" si="77"/>
        <v>712</v>
      </c>
      <c r="G213" s="30">
        <f t="shared" ca="1" si="78"/>
        <v>0</v>
      </c>
      <c r="H213" s="30">
        <f t="shared" ca="1" si="61"/>
        <v>0</v>
      </c>
      <c r="I213" s="30">
        <f t="shared" ca="1" si="73"/>
        <v>0</v>
      </c>
      <c r="J213" s="30" t="str">
        <f t="shared" ca="1" si="79"/>
        <v>Monday2:30-04:000</v>
      </c>
      <c r="K213" s="30" t="str">
        <f t="shared" ca="1" si="80"/>
        <v>Monday2:30-04:000</v>
      </c>
      <c r="L213" s="39">
        <f t="shared" ca="1" si="74"/>
        <v>2</v>
      </c>
      <c r="M213" s="47" t="str">
        <f t="shared" ca="1" si="75"/>
        <v/>
      </c>
      <c r="N213" s="47"/>
      <c r="O213" s="47" t="str">
        <f t="shared" ca="1" si="81"/>
        <v>0
712 --- 0</v>
      </c>
    </row>
    <row r="214" spans="1:15">
      <c r="A214" s="30">
        <v>204</v>
      </c>
      <c r="B214" s="30" t="s">
        <v>14</v>
      </c>
      <c r="C214" s="30" t="str">
        <f t="shared" si="72"/>
        <v>2:30-04:00</v>
      </c>
      <c r="D214" s="30" t="s">
        <v>70</v>
      </c>
      <c r="E214" s="30">
        <f t="shared" si="76"/>
        <v>88</v>
      </c>
      <c r="F214" s="30">
        <f t="shared" ca="1" si="77"/>
        <v>302</v>
      </c>
      <c r="G214" s="30">
        <f t="shared" ca="1" si="78"/>
        <v>0</v>
      </c>
      <c r="H214" s="30">
        <f t="shared" ca="1" si="61"/>
        <v>0</v>
      </c>
      <c r="I214" s="30">
        <f t="shared" ca="1" si="73"/>
        <v>0</v>
      </c>
      <c r="J214" s="30" t="str">
        <f t="shared" ca="1" si="79"/>
        <v>Monday2:30-04:000</v>
      </c>
      <c r="K214" s="30" t="str">
        <f t="shared" ca="1" si="80"/>
        <v>Monday2:30-04:000</v>
      </c>
      <c r="L214" s="39">
        <f t="shared" ca="1" si="74"/>
        <v>2</v>
      </c>
      <c r="M214" s="47" t="str">
        <f t="shared" ca="1" si="75"/>
        <v/>
      </c>
      <c r="N214" s="47"/>
      <c r="O214" s="47" t="str">
        <f t="shared" ca="1" si="81"/>
        <v>0
302 --- 0</v>
      </c>
    </row>
    <row r="215" spans="1:15">
      <c r="A215" s="30">
        <v>205</v>
      </c>
      <c r="B215" s="30" t="s">
        <v>14</v>
      </c>
      <c r="C215" s="30" t="str">
        <f t="shared" si="72"/>
        <v>04:00-05:30</v>
      </c>
      <c r="D215" s="30" t="s">
        <v>71</v>
      </c>
      <c r="E215" s="30">
        <f>E203</f>
        <v>77</v>
      </c>
      <c r="F215" s="30">
        <f ca="1">INDIRECT(CONCATENATE("Sheet1!",CHAR(CODE(D215)),E215),1)</f>
        <v>701</v>
      </c>
      <c r="G215" s="30" t="str">
        <f ca="1">INDIRECT(CONCATENATE("Sheet1!",CHAR(CODE(D215)+1),E215),1)</f>
        <v>TE309(L3T2)A</v>
      </c>
      <c r="H215" s="30" t="str">
        <f t="shared" ca="1" si="61"/>
        <v>MSB</v>
      </c>
      <c r="I215" s="30" t="str">
        <f t="shared" ca="1" si="73"/>
        <v>(L3T2)A</v>
      </c>
      <c r="J215" s="30" t="str">
        <f t="shared" ca="1" si="79"/>
        <v>Monday04:00-05:30MSB</v>
      </c>
      <c r="K215" s="30" t="str">
        <f t="shared" ca="1" si="80"/>
        <v>Monday04:00-05:30(L3T2)A</v>
      </c>
      <c r="L215" s="39">
        <f t="shared" ca="1" si="74"/>
        <v>1</v>
      </c>
      <c r="M215" s="47" t="str">
        <f t="shared" ca="1" si="75"/>
        <v>L3T2</v>
      </c>
      <c r="N215" s="47"/>
      <c r="O215" s="47" t="str">
        <f t="shared" ca="1" si="81"/>
        <v>TE309(L3T2)A
701 --- MSB</v>
      </c>
    </row>
    <row r="216" spans="1:15">
      <c r="A216" s="30">
        <v>206</v>
      </c>
      <c r="B216" s="30" t="s">
        <v>14</v>
      </c>
      <c r="C216" s="30" t="str">
        <f t="shared" si="72"/>
        <v>04:00-05:30</v>
      </c>
      <c r="D216" s="30" t="s">
        <v>71</v>
      </c>
      <c r="E216" s="30">
        <f t="shared" ref="E216:E226" si="82">E215+1</f>
        <v>78</v>
      </c>
      <c r="F216" s="30">
        <f t="shared" ref="F216:F226" ca="1" si="83">INDIRECT(CONCATENATE("Sheet1!",CHAR(CODE(D216)),E216),1)</f>
        <v>702</v>
      </c>
      <c r="G216" s="30" t="str">
        <f t="shared" ref="G216:G226" ca="1" si="84">INDIRECT(CONCATENATE("Sheet1!",CHAR(CODE(D216)+1),E216),1)</f>
        <v>TE406(L4T1)C</v>
      </c>
      <c r="H216" s="30" t="str">
        <f t="shared" ca="1" si="61"/>
        <v>AAA</v>
      </c>
      <c r="I216" s="30" t="str">
        <f t="shared" ca="1" si="73"/>
        <v>(L4T1)C</v>
      </c>
      <c r="J216" s="30" t="str">
        <f t="shared" ca="1" si="79"/>
        <v>Monday04:00-05:30AAA</v>
      </c>
      <c r="K216" s="30" t="str">
        <f t="shared" ca="1" si="80"/>
        <v>Monday04:00-05:30(L4T1)C</v>
      </c>
      <c r="L216" s="39">
        <f t="shared" ca="1" si="74"/>
        <v>1</v>
      </c>
      <c r="M216" s="47" t="str">
        <f t="shared" ca="1" si="75"/>
        <v>L4T1</v>
      </c>
      <c r="N216" s="47"/>
      <c r="O216" s="47" t="str">
        <f t="shared" ca="1" si="81"/>
        <v>TE406(L4T1)C
702 --- AAA</v>
      </c>
    </row>
    <row r="217" spans="1:15">
      <c r="A217" s="30">
        <v>207</v>
      </c>
      <c r="B217" s="30" t="s">
        <v>14</v>
      </c>
      <c r="C217" s="30" t="str">
        <f t="shared" si="72"/>
        <v>04:00-05:30</v>
      </c>
      <c r="D217" s="30" t="s">
        <v>71</v>
      </c>
      <c r="E217" s="30">
        <f t="shared" si="82"/>
        <v>79</v>
      </c>
      <c r="F217" s="30">
        <f t="shared" ca="1" si="83"/>
        <v>703</v>
      </c>
      <c r="G217" s="30" t="str">
        <f t="shared" ca="1" si="84"/>
        <v>PHY122(L1T2)A</v>
      </c>
      <c r="H217" s="30" t="str">
        <f t="shared" ca="1" si="61"/>
        <v>FN</v>
      </c>
      <c r="I217" s="30" t="str">
        <f t="shared" ca="1" si="73"/>
        <v>(L1T2)A</v>
      </c>
      <c r="J217" s="30" t="str">
        <f t="shared" ca="1" si="79"/>
        <v>Monday04:00-05:30FN</v>
      </c>
      <c r="K217" s="30" t="str">
        <f t="shared" ca="1" si="80"/>
        <v>Monday04:00-05:30(L1T2)A</v>
      </c>
      <c r="L217" s="39">
        <f t="shared" ca="1" si="74"/>
        <v>1</v>
      </c>
      <c r="M217" s="47" t="str">
        <f t="shared" ca="1" si="75"/>
        <v>L1T2</v>
      </c>
      <c r="N217" s="47"/>
      <c r="O217" s="47" t="str">
        <f t="shared" ca="1" si="81"/>
        <v>PHY122(L1T2)A
703 --- FN</v>
      </c>
    </row>
    <row r="218" spans="1:15">
      <c r="A218" s="30">
        <v>208</v>
      </c>
      <c r="B218" s="30" t="s">
        <v>14</v>
      </c>
      <c r="C218" s="30" t="str">
        <f t="shared" si="72"/>
        <v>04:00-05:30</v>
      </c>
      <c r="D218" s="30" t="s">
        <v>71</v>
      </c>
      <c r="E218" s="30">
        <f t="shared" si="82"/>
        <v>80</v>
      </c>
      <c r="F218" s="30">
        <f t="shared" ca="1" si="83"/>
        <v>704</v>
      </c>
      <c r="G218" s="30" t="str">
        <f t="shared" ca="1" si="84"/>
        <v>STA131(L1T3)A</v>
      </c>
      <c r="H218" s="30" t="str">
        <f t="shared" ca="1" si="61"/>
        <v>TM(NS)</v>
      </c>
      <c r="I218" s="30" t="str">
        <f t="shared" ca="1" si="73"/>
        <v>(L1T3)A</v>
      </c>
      <c r="J218" s="30" t="str">
        <f t="shared" ca="1" si="79"/>
        <v>Monday04:00-05:30TM(NS)</v>
      </c>
      <c r="K218" s="30" t="str">
        <f t="shared" ca="1" si="80"/>
        <v>Monday04:00-05:30(L1T3)A</v>
      </c>
      <c r="L218" s="39">
        <f t="shared" ca="1" si="74"/>
        <v>1</v>
      </c>
      <c r="M218" s="47" t="str">
        <f t="shared" ca="1" si="75"/>
        <v>L1T3</v>
      </c>
      <c r="N218" s="47"/>
      <c r="O218" s="47" t="str">
        <f t="shared" ca="1" si="81"/>
        <v>STA131(L1T3)A
704 --- TM(NS)</v>
      </c>
    </row>
    <row r="219" spans="1:15">
      <c r="A219" s="30">
        <v>209</v>
      </c>
      <c r="B219" s="30" t="s">
        <v>14</v>
      </c>
      <c r="C219" s="30" t="str">
        <f t="shared" si="72"/>
        <v>04:00-05:30</v>
      </c>
      <c r="D219" s="30" t="s">
        <v>71</v>
      </c>
      <c r="E219" s="30">
        <f t="shared" si="82"/>
        <v>81</v>
      </c>
      <c r="F219" s="30">
        <f t="shared" ca="1" si="83"/>
        <v>705</v>
      </c>
      <c r="G219" s="30" t="str">
        <f t="shared" ca="1" si="84"/>
        <v>CHE124(L1T2)B</v>
      </c>
      <c r="H219" s="30" t="str">
        <f t="shared" ca="1" si="61"/>
        <v>MMI</v>
      </c>
      <c r="I219" s="30" t="str">
        <f t="shared" ca="1" si="73"/>
        <v>(L1T2)B</v>
      </c>
      <c r="J219" s="30" t="str">
        <f t="shared" ca="1" si="79"/>
        <v>Monday04:00-05:30MMI</v>
      </c>
      <c r="K219" s="30" t="str">
        <f t="shared" ca="1" si="80"/>
        <v>Monday04:00-05:30(L1T2)B</v>
      </c>
      <c r="L219" s="39">
        <f t="shared" ca="1" si="74"/>
        <v>1</v>
      </c>
      <c r="M219" s="47" t="str">
        <f t="shared" ca="1" si="75"/>
        <v>L1T2</v>
      </c>
      <c r="N219" s="47"/>
      <c r="O219" s="47" t="str">
        <f t="shared" ca="1" si="81"/>
        <v>CHE124(L1T2)B
705 --- MMI</v>
      </c>
    </row>
    <row r="220" spans="1:15">
      <c r="A220" s="30">
        <v>210</v>
      </c>
      <c r="B220" s="30" t="s">
        <v>14</v>
      </c>
      <c r="C220" s="30" t="str">
        <f t="shared" si="72"/>
        <v>04:00-05:30</v>
      </c>
      <c r="D220" s="30" t="s">
        <v>71</v>
      </c>
      <c r="E220" s="30">
        <f t="shared" si="82"/>
        <v>82</v>
      </c>
      <c r="F220" s="30">
        <f t="shared" ca="1" si="83"/>
        <v>706</v>
      </c>
      <c r="G220" s="30" t="str">
        <f t="shared" ca="1" si="84"/>
        <v>GED211(L2T1)A</v>
      </c>
      <c r="H220" s="30" t="str">
        <f t="shared" ref="H220:H226" ca="1" si="85">INDIRECT(CONCATENATE("Sheet1!",CHAR(CODE(D220)+2),E220),1)</f>
        <v>FHS</v>
      </c>
      <c r="I220" s="30" t="str">
        <f t="shared" ca="1" si="73"/>
        <v>(L2T1)A</v>
      </c>
      <c r="J220" s="30" t="str">
        <f t="shared" ca="1" si="79"/>
        <v>Monday04:00-05:30FHS</v>
      </c>
      <c r="K220" s="30" t="str">
        <f t="shared" ca="1" si="80"/>
        <v>Monday04:00-05:30(L2T1)A</v>
      </c>
      <c r="L220" s="39">
        <f t="shared" ca="1" si="74"/>
        <v>1</v>
      </c>
      <c r="M220" s="47" t="str">
        <f t="shared" ca="1" si="75"/>
        <v>L2T1</v>
      </c>
      <c r="N220" s="47"/>
      <c r="O220" s="47" t="str">
        <f t="shared" ca="1" si="81"/>
        <v>GED211(L2T1)A
706 --- FHS</v>
      </c>
    </row>
    <row r="221" spans="1:15">
      <c r="A221" s="30">
        <v>211</v>
      </c>
      <c r="B221" s="30" t="s">
        <v>14</v>
      </c>
      <c r="C221" s="30" t="str">
        <f t="shared" si="72"/>
        <v>04:00-05:30</v>
      </c>
      <c r="D221" s="30" t="s">
        <v>71</v>
      </c>
      <c r="E221" s="30">
        <f t="shared" si="82"/>
        <v>83</v>
      </c>
      <c r="F221" s="30">
        <f t="shared" ca="1" si="83"/>
        <v>707</v>
      </c>
      <c r="G221" s="30" t="str">
        <f t="shared" ca="1" si="84"/>
        <v>BUS208(L2T2)B</v>
      </c>
      <c r="H221" s="30" t="str">
        <f t="shared" ca="1" si="85"/>
        <v>RA</v>
      </c>
      <c r="I221" s="30" t="str">
        <f t="shared" ca="1" si="73"/>
        <v>(L2T2)B</v>
      </c>
      <c r="J221" s="30" t="str">
        <f t="shared" ca="1" si="79"/>
        <v>Monday04:00-05:30RA</v>
      </c>
      <c r="K221" s="30" t="str">
        <f t="shared" ca="1" si="80"/>
        <v>Monday04:00-05:30(L2T2)B</v>
      </c>
      <c r="L221" s="39">
        <f t="shared" ca="1" si="74"/>
        <v>1</v>
      </c>
      <c r="M221" s="47" t="str">
        <f t="shared" ca="1" si="75"/>
        <v>L2T2</v>
      </c>
      <c r="N221" s="47"/>
      <c r="O221" s="47" t="str">
        <f t="shared" ca="1" si="81"/>
        <v>BUS208(L2T2)B
707 --- RA</v>
      </c>
    </row>
    <row r="222" spans="1:15">
      <c r="A222" s="30">
        <v>212</v>
      </c>
      <c r="B222" s="30" t="s">
        <v>14</v>
      </c>
      <c r="C222" s="30" t="str">
        <f t="shared" si="72"/>
        <v>04:00-05:30</v>
      </c>
      <c r="D222" s="30" t="s">
        <v>71</v>
      </c>
      <c r="E222" s="30">
        <f t="shared" si="82"/>
        <v>84</v>
      </c>
      <c r="F222" s="30" t="str">
        <f t="shared" ca="1" si="83"/>
        <v>301P</v>
      </c>
      <c r="G222" s="30" t="str">
        <f t="shared" ca="1" si="84"/>
        <v>STA131(L1T3)E</v>
      </c>
      <c r="H222" s="30" t="str">
        <f t="shared" ca="1" si="85"/>
        <v>SRD</v>
      </c>
      <c r="I222" s="30" t="str">
        <f t="shared" ca="1" si="73"/>
        <v>(L1T3)E</v>
      </c>
      <c r="J222" s="30" t="str">
        <f t="shared" ca="1" si="79"/>
        <v>Monday04:00-05:30SRD</v>
      </c>
      <c r="K222" s="30" t="str">
        <f t="shared" ca="1" si="80"/>
        <v>Monday04:00-05:30(L1T3)E</v>
      </c>
      <c r="L222" s="39">
        <f t="shared" ca="1" si="74"/>
        <v>1</v>
      </c>
      <c r="M222" s="47" t="str">
        <f t="shared" ca="1" si="75"/>
        <v>L1T3</v>
      </c>
      <c r="N222" s="47"/>
      <c r="O222" s="47" t="str">
        <f t="shared" ca="1" si="81"/>
        <v>STA131(L1T3)E
301P --- SRD</v>
      </c>
    </row>
    <row r="223" spans="1:15">
      <c r="A223" s="30">
        <v>213</v>
      </c>
      <c r="B223" s="30" t="s">
        <v>14</v>
      </c>
      <c r="C223" s="30" t="str">
        <f t="shared" si="72"/>
        <v>04:00-05:30</v>
      </c>
      <c r="D223" s="30" t="s">
        <v>71</v>
      </c>
      <c r="E223" s="30">
        <f t="shared" si="82"/>
        <v>85</v>
      </c>
      <c r="F223" s="30" t="str">
        <f t="shared" ca="1" si="83"/>
        <v>304P</v>
      </c>
      <c r="G223" s="30" t="str">
        <f t="shared" ca="1" si="84"/>
        <v>MAT111(L1T1)E</v>
      </c>
      <c r="H223" s="30" t="str">
        <f t="shared" ca="1" si="85"/>
        <v>SF1</v>
      </c>
      <c r="I223" s="30" t="str">
        <f t="shared" ca="1" si="73"/>
        <v>(L1T1)E</v>
      </c>
      <c r="J223" s="30" t="str">
        <f t="shared" ca="1" si="79"/>
        <v>Monday04:00-05:30SF1</v>
      </c>
      <c r="K223" s="30" t="str">
        <f t="shared" ca="1" si="80"/>
        <v>Monday04:00-05:30(L1T1)E</v>
      </c>
      <c r="L223" s="39">
        <f t="shared" ca="1" si="74"/>
        <v>1</v>
      </c>
      <c r="M223" s="47" t="str">
        <f t="shared" ca="1" si="75"/>
        <v>L1T1</v>
      </c>
      <c r="N223" s="47"/>
      <c r="O223" s="47" t="str">
        <f t="shared" ca="1" si="81"/>
        <v>MAT111(L1T1)E
304P --- SF1</v>
      </c>
    </row>
    <row r="224" spans="1:15">
      <c r="A224" s="30">
        <v>214</v>
      </c>
      <c r="B224" s="30" t="s">
        <v>14</v>
      </c>
      <c r="C224" s="30" t="str">
        <f t="shared" si="72"/>
        <v>04:00-05:30</v>
      </c>
      <c r="D224" s="30" t="s">
        <v>71</v>
      </c>
      <c r="E224" s="30">
        <f t="shared" si="82"/>
        <v>86</v>
      </c>
      <c r="F224" s="30">
        <f t="shared" ca="1" si="83"/>
        <v>711</v>
      </c>
      <c r="G224" s="30">
        <f t="shared" ca="1" si="84"/>
        <v>0</v>
      </c>
      <c r="H224" s="30">
        <f t="shared" ca="1" si="85"/>
        <v>0</v>
      </c>
      <c r="I224" s="30">
        <f t="shared" ca="1" si="73"/>
        <v>0</v>
      </c>
      <c r="J224" s="30" t="str">
        <f t="shared" ca="1" si="79"/>
        <v>Monday04:00-05:300</v>
      </c>
      <c r="K224" s="30" t="str">
        <f t="shared" ca="1" si="80"/>
        <v>Monday04:00-05:300</v>
      </c>
      <c r="L224" s="39">
        <f t="shared" ca="1" si="74"/>
        <v>3</v>
      </c>
      <c r="M224" s="47" t="str">
        <f t="shared" ca="1" si="75"/>
        <v/>
      </c>
      <c r="N224" s="47"/>
      <c r="O224" s="47" t="str">
        <f t="shared" ca="1" si="81"/>
        <v>0
711 --- 0</v>
      </c>
    </row>
    <row r="225" spans="1:15">
      <c r="A225" s="30">
        <v>215</v>
      </c>
      <c r="B225" s="30" t="s">
        <v>14</v>
      </c>
      <c r="C225" s="30" t="str">
        <f t="shared" si="72"/>
        <v>04:00-05:30</v>
      </c>
      <c r="D225" s="30" t="s">
        <v>71</v>
      </c>
      <c r="E225" s="30">
        <f t="shared" si="82"/>
        <v>87</v>
      </c>
      <c r="F225" s="30">
        <f t="shared" ca="1" si="83"/>
        <v>712</v>
      </c>
      <c r="G225" s="30">
        <f t="shared" ca="1" si="84"/>
        <v>0</v>
      </c>
      <c r="H225" s="30">
        <f t="shared" ca="1" si="85"/>
        <v>0</v>
      </c>
      <c r="I225" s="30">
        <f t="shared" ca="1" si="73"/>
        <v>0</v>
      </c>
      <c r="J225" s="30" t="str">
        <f t="shared" ca="1" si="79"/>
        <v>Monday04:00-05:300</v>
      </c>
      <c r="K225" s="30" t="str">
        <f t="shared" ca="1" si="80"/>
        <v>Monday04:00-05:300</v>
      </c>
      <c r="L225" s="39">
        <f t="shared" ca="1" si="74"/>
        <v>3</v>
      </c>
      <c r="M225" s="47" t="str">
        <f t="shared" ca="1" si="75"/>
        <v/>
      </c>
      <c r="N225" s="47"/>
      <c r="O225" s="47" t="str">
        <f t="shared" ca="1" si="81"/>
        <v>0
712 --- 0</v>
      </c>
    </row>
    <row r="226" spans="1:15">
      <c r="A226" s="30">
        <v>216</v>
      </c>
      <c r="B226" s="30" t="s">
        <v>14</v>
      </c>
      <c r="C226" s="30" t="str">
        <f t="shared" si="72"/>
        <v>04:00-05:30</v>
      </c>
      <c r="D226" s="30" t="s">
        <v>71</v>
      </c>
      <c r="E226" s="30">
        <f t="shared" si="82"/>
        <v>88</v>
      </c>
      <c r="F226" s="30">
        <f t="shared" ca="1" si="83"/>
        <v>0</v>
      </c>
      <c r="G226" s="30">
        <f t="shared" ca="1" si="84"/>
        <v>0</v>
      </c>
      <c r="H226" s="30">
        <f t="shared" ca="1" si="85"/>
        <v>0</v>
      </c>
      <c r="I226" s="30">
        <f t="shared" ca="1" si="73"/>
        <v>0</v>
      </c>
      <c r="J226" s="30" t="str">
        <f t="shared" ca="1" si="79"/>
        <v>Monday04:00-05:300</v>
      </c>
      <c r="K226" s="30" t="str">
        <f t="shared" ca="1" si="80"/>
        <v>Monday04:00-05:300</v>
      </c>
      <c r="L226" s="39">
        <f t="shared" ca="1" si="74"/>
        <v>3</v>
      </c>
      <c r="M226" s="47" t="str">
        <f t="shared" ca="1" si="75"/>
        <v/>
      </c>
      <c r="N226" s="47"/>
      <c r="O226" s="47" t="str">
        <f t="shared" ca="1" si="81"/>
        <v>0
0 --- 0</v>
      </c>
    </row>
    <row r="227" spans="1:15">
      <c r="A227" s="30">
        <v>217</v>
      </c>
      <c r="B227" s="30" t="s">
        <v>15</v>
      </c>
      <c r="C227" s="30" t="str">
        <f t="shared" si="72"/>
        <v>08:30-10:00</v>
      </c>
      <c r="D227" s="30" t="s">
        <v>66</v>
      </c>
      <c r="E227" s="30">
        <f>$C$5</f>
        <v>113</v>
      </c>
      <c r="F227" s="30" t="str">
        <f ca="1">INDIRECT(CONCATENATE("Sheet1!",CHAR(CODE(D227)),E227),1)</f>
        <v>Class</v>
      </c>
      <c r="G227" s="30" t="str">
        <f ca="1">INDIRECT(CONCATENATE("Sheet1!",CHAR(CODE(D227)+1),E227),1)</f>
        <v>Course</v>
      </c>
      <c r="H227" s="30">
        <f ca="1">INDIRECT(CONCATENATE("Sheet1!",CHAR(CODE(D227)+2),E227),1)</f>
        <v>0</v>
      </c>
      <c r="I227" s="30" t="str">
        <f t="shared" ca="1" si="73"/>
        <v>Course</v>
      </c>
      <c r="J227" s="30" t="str">
        <f t="shared" ca="1" si="79"/>
        <v>Tuesday08:30-10:000</v>
      </c>
      <c r="K227" s="30" t="str">
        <f t="shared" ca="1" si="80"/>
        <v>Tuesday08:30-10:00Course</v>
      </c>
      <c r="L227" s="39">
        <f t="shared" ca="1" si="74"/>
        <v>4</v>
      </c>
      <c r="M227" s="47" t="str">
        <f t="shared" ca="1" si="75"/>
        <v>ours</v>
      </c>
      <c r="N227" s="47"/>
      <c r="O227" s="47" t="str">
        <f t="shared" ca="1" si="81"/>
        <v>Course
Class --- 0</v>
      </c>
    </row>
    <row r="228" spans="1:15">
      <c r="A228" s="30">
        <v>218</v>
      </c>
      <c r="B228" s="30" t="s">
        <v>15</v>
      </c>
      <c r="C228" s="30" t="str">
        <f t="shared" si="72"/>
        <v>08:30-10:00</v>
      </c>
      <c r="D228" s="30" t="s">
        <v>66</v>
      </c>
      <c r="E228" s="30">
        <f>E227+1</f>
        <v>114</v>
      </c>
      <c r="F228" s="30">
        <f t="shared" ref="F228:F238" ca="1" si="86">INDIRECT(CONCATENATE("Sheet1!",CHAR(CODE(D228)),E228),1)</f>
        <v>701</v>
      </c>
      <c r="G228" s="30" t="str">
        <f t="shared" ref="G228:G238" ca="1" si="87">INDIRECT(CONCATENATE("Sheet1!",CHAR(CODE(D228)+1),E228),1)</f>
        <v>TE204(L2T3)C</v>
      </c>
      <c r="H228" s="30" t="str">
        <f t="shared" ref="H228:H291" ca="1" si="88">INDIRECT(CONCATENATE("Sheet1!",CHAR(CODE(D228)+2),E228),1)</f>
        <v>MRR</v>
      </c>
      <c r="I228" s="30" t="str">
        <f t="shared" ca="1" si="73"/>
        <v>(L2T3)C</v>
      </c>
      <c r="J228" s="30" t="str">
        <f t="shared" ca="1" si="79"/>
        <v>Tuesday08:30-10:00MRR</v>
      </c>
      <c r="K228" s="30" t="str">
        <f t="shared" ca="1" si="80"/>
        <v>Tuesday08:30-10:00(L2T3)C</v>
      </c>
      <c r="L228" s="39">
        <f t="shared" ca="1" si="74"/>
        <v>1</v>
      </c>
      <c r="M228" s="47" t="str">
        <f t="shared" ca="1" si="75"/>
        <v>L2T3</v>
      </c>
      <c r="N228" s="47"/>
      <c r="O228" s="47" t="str">
        <f t="shared" ca="1" si="81"/>
        <v>TE204(L2T3)C
701 --- MRR</v>
      </c>
    </row>
    <row r="229" spans="1:15">
      <c r="A229" s="30">
        <v>219</v>
      </c>
      <c r="B229" s="30" t="s">
        <v>15</v>
      </c>
      <c r="C229" s="30" t="str">
        <f t="shared" si="72"/>
        <v>08:30-10:00</v>
      </c>
      <c r="D229" s="30" t="s">
        <v>66</v>
      </c>
      <c r="E229" s="30">
        <f t="shared" ref="E229:E238" si="89">E228+1</f>
        <v>115</v>
      </c>
      <c r="F229" s="30">
        <f t="shared" ca="1" si="86"/>
        <v>702</v>
      </c>
      <c r="G229" s="30" t="str">
        <f t="shared" ca="1" si="87"/>
        <v>GED211(L2T1)A</v>
      </c>
      <c r="H229" s="30" t="str">
        <f t="shared" ca="1" si="88"/>
        <v>FHS</v>
      </c>
      <c r="I229" s="30" t="str">
        <f t="shared" ca="1" si="73"/>
        <v>(L2T1)A</v>
      </c>
      <c r="J229" s="30" t="str">
        <f t="shared" ca="1" si="79"/>
        <v>Tuesday08:30-10:00FHS</v>
      </c>
      <c r="K229" s="30" t="str">
        <f t="shared" ca="1" si="80"/>
        <v>Tuesday08:30-10:00(L2T1)A</v>
      </c>
      <c r="L229" s="39">
        <f t="shared" ca="1" si="74"/>
        <v>1</v>
      </c>
      <c r="M229" s="47" t="str">
        <f t="shared" ca="1" si="75"/>
        <v>L2T1</v>
      </c>
      <c r="N229" s="47"/>
      <c r="O229" s="47" t="str">
        <f t="shared" ca="1" si="81"/>
        <v>GED211(L2T1)A
702 --- FHS</v>
      </c>
    </row>
    <row r="230" spans="1:15">
      <c r="A230" s="30">
        <v>220</v>
      </c>
      <c r="B230" s="30" t="s">
        <v>15</v>
      </c>
      <c r="C230" s="30" t="str">
        <f t="shared" si="72"/>
        <v>08:30-10:00</v>
      </c>
      <c r="D230" s="30" t="s">
        <v>66</v>
      </c>
      <c r="E230" s="30">
        <f t="shared" si="89"/>
        <v>116</v>
      </c>
      <c r="F230" s="30">
        <f t="shared" ca="1" si="86"/>
        <v>703</v>
      </c>
      <c r="G230" s="30" t="str">
        <f t="shared" ca="1" si="87"/>
        <v>TE210(L2T3)D</v>
      </c>
      <c r="H230" s="30" t="str">
        <f t="shared" ca="1" si="88"/>
        <v>RT</v>
      </c>
      <c r="I230" s="30" t="str">
        <f t="shared" ca="1" si="73"/>
        <v>(L2T3)D</v>
      </c>
      <c r="J230" s="30" t="str">
        <f t="shared" ca="1" si="79"/>
        <v>Tuesday08:30-10:00RT</v>
      </c>
      <c r="K230" s="30" t="str">
        <f t="shared" ca="1" si="80"/>
        <v>Tuesday08:30-10:00(L2T3)D</v>
      </c>
      <c r="L230" s="39">
        <f t="shared" ca="1" si="74"/>
        <v>1</v>
      </c>
      <c r="M230" s="47" t="str">
        <f t="shared" ca="1" si="75"/>
        <v>L2T3</v>
      </c>
      <c r="N230" s="47"/>
      <c r="O230" s="47" t="str">
        <f t="shared" ca="1" si="81"/>
        <v>TE210(L2T3)D
703 --- RT</v>
      </c>
    </row>
    <row r="231" spans="1:15">
      <c r="A231" s="30">
        <v>221</v>
      </c>
      <c r="B231" s="30" t="s">
        <v>15</v>
      </c>
      <c r="C231" s="30" t="str">
        <f t="shared" si="72"/>
        <v>08:30-10:00</v>
      </c>
      <c r="D231" s="30" t="s">
        <v>66</v>
      </c>
      <c r="E231" s="30">
        <f t="shared" si="89"/>
        <v>117</v>
      </c>
      <c r="F231" s="30">
        <f t="shared" ca="1" si="86"/>
        <v>704</v>
      </c>
      <c r="G231" s="30" t="str">
        <f t="shared" ca="1" si="87"/>
        <v>TE310(L3T3)A</v>
      </c>
      <c r="H231" s="30" t="str">
        <f t="shared" ca="1" si="88"/>
        <v>SS</v>
      </c>
      <c r="I231" s="30" t="str">
        <f t="shared" ca="1" si="73"/>
        <v>(L3T3)A</v>
      </c>
      <c r="J231" s="30" t="str">
        <f t="shared" ca="1" si="79"/>
        <v>Tuesday08:30-10:00SS</v>
      </c>
      <c r="K231" s="30" t="str">
        <f t="shared" ca="1" si="80"/>
        <v>Tuesday08:30-10:00(L3T3)A</v>
      </c>
      <c r="L231" s="39">
        <f t="shared" ca="1" si="74"/>
        <v>1</v>
      </c>
      <c r="M231" s="47" t="str">
        <f t="shared" ca="1" si="75"/>
        <v>L3T3</v>
      </c>
      <c r="N231" s="47"/>
      <c r="O231" s="47" t="str">
        <f t="shared" ca="1" si="81"/>
        <v>TE310(L3T3)A
704 --- SS</v>
      </c>
    </row>
    <row r="232" spans="1:15">
      <c r="A232" s="30">
        <v>222</v>
      </c>
      <c r="B232" s="30" t="s">
        <v>15</v>
      </c>
      <c r="C232" s="30" t="str">
        <f t="shared" si="72"/>
        <v>08:30-10:00</v>
      </c>
      <c r="D232" s="30" t="s">
        <v>66</v>
      </c>
      <c r="E232" s="30">
        <f t="shared" si="89"/>
        <v>118</v>
      </c>
      <c r="F232" s="30">
        <f t="shared" ca="1" si="86"/>
        <v>705</v>
      </c>
      <c r="G232" s="30" t="str">
        <f t="shared" ca="1" si="87"/>
        <v>TE132(L1T3)B</v>
      </c>
      <c r="H232" s="30" t="str">
        <f t="shared" ca="1" si="88"/>
        <v>WAB</v>
      </c>
      <c r="I232" s="30" t="str">
        <f t="shared" ca="1" si="73"/>
        <v>(L1T3)B</v>
      </c>
      <c r="J232" s="30" t="str">
        <f t="shared" ca="1" si="79"/>
        <v>Tuesday08:30-10:00WAB</v>
      </c>
      <c r="K232" s="30" t="str">
        <f t="shared" ca="1" si="80"/>
        <v>Tuesday08:30-10:00(L1T3)B</v>
      </c>
      <c r="L232" s="39">
        <f t="shared" ca="1" si="74"/>
        <v>1</v>
      </c>
      <c r="M232" s="47" t="str">
        <f t="shared" ca="1" si="75"/>
        <v>L1T3</v>
      </c>
      <c r="N232" s="47"/>
      <c r="O232" s="47" t="str">
        <f t="shared" ca="1" si="81"/>
        <v>TE132(L1T3)B
705 --- WAB</v>
      </c>
    </row>
    <row r="233" spans="1:15">
      <c r="A233" s="30">
        <v>223</v>
      </c>
      <c r="B233" s="30" t="s">
        <v>15</v>
      </c>
      <c r="C233" s="30" t="str">
        <f t="shared" si="72"/>
        <v>08:30-10:00</v>
      </c>
      <c r="D233" s="30" t="s">
        <v>66</v>
      </c>
      <c r="E233" s="30">
        <f t="shared" si="89"/>
        <v>119</v>
      </c>
      <c r="F233" s="30">
        <f t="shared" ca="1" si="86"/>
        <v>706</v>
      </c>
      <c r="G233" s="30" t="str">
        <f t="shared" ca="1" si="87"/>
        <v>BDS211(L2T3)A</v>
      </c>
      <c r="H233" s="30" t="str">
        <f t="shared" ca="1" si="88"/>
        <v>KAF</v>
      </c>
      <c r="I233" s="30" t="str">
        <f t="shared" ca="1" si="73"/>
        <v>(L2T3)A</v>
      </c>
      <c r="J233" s="30" t="str">
        <f t="shared" ca="1" si="79"/>
        <v>Tuesday08:30-10:00KAF</v>
      </c>
      <c r="K233" s="30" t="str">
        <f t="shared" ca="1" si="80"/>
        <v>Tuesday08:30-10:00(L2T3)A</v>
      </c>
      <c r="L233" s="39">
        <f t="shared" ca="1" si="74"/>
        <v>1</v>
      </c>
      <c r="M233" s="47" t="str">
        <f t="shared" ca="1" si="75"/>
        <v>L2T3</v>
      </c>
      <c r="N233" s="47"/>
      <c r="O233" s="47" t="str">
        <f t="shared" ca="1" si="81"/>
        <v>BDS211(L2T3)A
706 --- KAF</v>
      </c>
    </row>
    <row r="234" spans="1:15">
      <c r="A234" s="30">
        <v>224</v>
      </c>
      <c r="B234" s="30" t="s">
        <v>15</v>
      </c>
      <c r="C234" s="30" t="str">
        <f t="shared" si="72"/>
        <v>08:30-10:00</v>
      </c>
      <c r="D234" s="30" t="s">
        <v>66</v>
      </c>
      <c r="E234" s="30">
        <f t="shared" si="89"/>
        <v>120</v>
      </c>
      <c r="F234" s="30">
        <f t="shared" ca="1" si="86"/>
        <v>707</v>
      </c>
      <c r="G234" s="30" t="str">
        <f t="shared" ca="1" si="87"/>
        <v>TE402(L3T3)C</v>
      </c>
      <c r="H234" s="30" t="str">
        <f t="shared" ca="1" si="88"/>
        <v>DMA</v>
      </c>
      <c r="I234" s="30" t="str">
        <f t="shared" ca="1" si="73"/>
        <v>(L3T3)C</v>
      </c>
      <c r="J234" s="30" t="str">
        <f t="shared" ca="1" si="79"/>
        <v>Tuesday08:30-10:00DMA</v>
      </c>
      <c r="K234" s="30" t="str">
        <f t="shared" ca="1" si="80"/>
        <v>Tuesday08:30-10:00(L3T3)C</v>
      </c>
      <c r="L234" s="39">
        <f t="shared" ca="1" si="74"/>
        <v>1</v>
      </c>
      <c r="M234" s="47" t="str">
        <f t="shared" ca="1" si="75"/>
        <v>L3T3</v>
      </c>
      <c r="N234" s="47"/>
      <c r="O234" s="47" t="str">
        <f t="shared" ca="1" si="81"/>
        <v>TE402(L3T3)C
707 --- DMA</v>
      </c>
    </row>
    <row r="235" spans="1:15">
      <c r="A235" s="30">
        <v>225</v>
      </c>
      <c r="B235" s="30" t="s">
        <v>15</v>
      </c>
      <c r="C235" s="30" t="str">
        <f t="shared" si="72"/>
        <v>08:30-10:00</v>
      </c>
      <c r="D235" s="30" t="s">
        <v>66</v>
      </c>
      <c r="E235" s="30">
        <f t="shared" si="89"/>
        <v>121</v>
      </c>
      <c r="F235" s="30" t="str">
        <f t="shared" ca="1" si="86"/>
        <v>301P</v>
      </c>
      <c r="G235" s="30" t="str">
        <f t="shared" ca="1" si="87"/>
        <v>TE302(L3T1)C</v>
      </c>
      <c r="H235" s="30" t="str">
        <f t="shared" ca="1" si="88"/>
        <v>AG</v>
      </c>
      <c r="I235" s="30" t="str">
        <f t="shared" ca="1" si="73"/>
        <v>(L3T1)C</v>
      </c>
      <c r="J235" s="30" t="str">
        <f t="shared" ca="1" si="79"/>
        <v>Tuesday08:30-10:00AG</v>
      </c>
      <c r="K235" s="30" t="str">
        <f t="shared" ca="1" si="80"/>
        <v>Tuesday08:30-10:00(L3T1)C</v>
      </c>
      <c r="L235" s="39">
        <f t="shared" ca="1" si="74"/>
        <v>1</v>
      </c>
      <c r="M235" s="47" t="str">
        <f t="shared" ca="1" si="75"/>
        <v>L3T1</v>
      </c>
      <c r="N235" s="47"/>
      <c r="O235" s="47" t="str">
        <f t="shared" ca="1" si="81"/>
        <v>TE302(L3T1)C
301P --- AG</v>
      </c>
    </row>
    <row r="236" spans="1:15">
      <c r="A236" s="30">
        <v>226</v>
      </c>
      <c r="B236" s="30" t="s">
        <v>15</v>
      </c>
      <c r="C236" s="30" t="str">
        <f t="shared" si="72"/>
        <v>08:30-10:00</v>
      </c>
      <c r="D236" s="30" t="s">
        <v>66</v>
      </c>
      <c r="E236" s="30">
        <f t="shared" si="89"/>
        <v>122</v>
      </c>
      <c r="F236" s="30" t="str">
        <f t="shared" ca="1" si="86"/>
        <v>304P</v>
      </c>
      <c r="G236" s="30">
        <f t="shared" ca="1" si="87"/>
        <v>0</v>
      </c>
      <c r="H236" s="30">
        <f t="shared" ca="1" si="88"/>
        <v>0</v>
      </c>
      <c r="I236" s="30">
        <f t="shared" ca="1" si="73"/>
        <v>0</v>
      </c>
      <c r="J236" s="30" t="str">
        <f t="shared" ca="1" si="79"/>
        <v>Tuesday08:30-10:000</v>
      </c>
      <c r="K236" s="30" t="str">
        <f t="shared" ca="1" si="80"/>
        <v>Tuesday08:30-10:000</v>
      </c>
      <c r="L236" s="39">
        <f t="shared" ca="1" si="74"/>
        <v>4</v>
      </c>
      <c r="M236" s="47" t="str">
        <f t="shared" ca="1" si="75"/>
        <v/>
      </c>
      <c r="N236" s="47"/>
      <c r="O236" s="47" t="str">
        <f t="shared" ca="1" si="81"/>
        <v>0
304P --- 0</v>
      </c>
    </row>
    <row r="237" spans="1:15">
      <c r="A237" s="30">
        <v>227</v>
      </c>
      <c r="B237" s="30" t="s">
        <v>15</v>
      </c>
      <c r="C237" s="30" t="str">
        <f t="shared" si="72"/>
        <v>08:30-10:00</v>
      </c>
      <c r="D237" s="30" t="s">
        <v>66</v>
      </c>
      <c r="E237" s="30">
        <f t="shared" si="89"/>
        <v>123</v>
      </c>
      <c r="F237" s="30">
        <f t="shared" ca="1" si="86"/>
        <v>711</v>
      </c>
      <c r="G237" s="30">
        <f t="shared" ca="1" si="87"/>
        <v>0</v>
      </c>
      <c r="H237" s="30">
        <f t="shared" ca="1" si="88"/>
        <v>0</v>
      </c>
      <c r="I237" s="30">
        <f t="shared" ca="1" si="73"/>
        <v>0</v>
      </c>
      <c r="J237" s="30" t="str">
        <f t="shared" ca="1" si="79"/>
        <v>Tuesday08:30-10:000</v>
      </c>
      <c r="K237" s="30" t="str">
        <f t="shared" ca="1" si="80"/>
        <v>Tuesday08:30-10:000</v>
      </c>
      <c r="L237" s="39">
        <f t="shared" ca="1" si="74"/>
        <v>4</v>
      </c>
      <c r="M237" s="47" t="str">
        <f t="shared" ca="1" si="75"/>
        <v/>
      </c>
      <c r="N237" s="47"/>
      <c r="O237" s="47" t="str">
        <f t="shared" ca="1" si="81"/>
        <v>0
711 --- 0</v>
      </c>
    </row>
    <row r="238" spans="1:15">
      <c r="A238" s="30">
        <v>228</v>
      </c>
      <c r="B238" s="30" t="s">
        <v>15</v>
      </c>
      <c r="C238" s="30" t="str">
        <f t="shared" si="72"/>
        <v>08:30-10:00</v>
      </c>
      <c r="D238" s="30" t="s">
        <v>66</v>
      </c>
      <c r="E238" s="30">
        <f t="shared" si="89"/>
        <v>124</v>
      </c>
      <c r="F238" s="30">
        <f t="shared" ca="1" si="86"/>
        <v>712</v>
      </c>
      <c r="G238" s="30">
        <f t="shared" ca="1" si="87"/>
        <v>0</v>
      </c>
      <c r="H238" s="30">
        <f t="shared" ca="1" si="88"/>
        <v>0</v>
      </c>
      <c r="I238" s="30">
        <f t="shared" ca="1" si="73"/>
        <v>0</v>
      </c>
      <c r="J238" s="30" t="str">
        <f t="shared" ca="1" si="79"/>
        <v>Tuesday08:30-10:000</v>
      </c>
      <c r="K238" s="30" t="str">
        <f t="shared" ca="1" si="80"/>
        <v>Tuesday08:30-10:000</v>
      </c>
      <c r="L238" s="39">
        <f t="shared" ca="1" si="74"/>
        <v>4</v>
      </c>
      <c r="M238" s="47" t="str">
        <f t="shared" ca="1" si="75"/>
        <v/>
      </c>
      <c r="N238" s="47"/>
      <c r="O238" s="47" t="str">
        <f t="shared" ca="1" si="81"/>
        <v>0
712 --- 0</v>
      </c>
    </row>
    <row r="239" spans="1:15">
      <c r="A239" s="30">
        <v>229</v>
      </c>
      <c r="B239" s="30" t="s">
        <v>15</v>
      </c>
      <c r="C239" s="30" t="str">
        <f t="shared" si="72"/>
        <v>10:00-11:30</v>
      </c>
      <c r="D239" s="30" t="s">
        <v>67</v>
      </c>
      <c r="E239" s="30">
        <f>E227</f>
        <v>113</v>
      </c>
      <c r="F239" s="30" t="str">
        <f ca="1">INDIRECT(CONCATENATE("Sheet1!",CHAR(CODE(D239)),E239),1)</f>
        <v>Class</v>
      </c>
      <c r="G239" s="30" t="str">
        <f ca="1">INDIRECT(CONCATENATE("Sheet1!",CHAR(CODE(D239)+1),E239),1)</f>
        <v>Course</v>
      </c>
      <c r="H239" s="30">
        <f t="shared" ca="1" si="88"/>
        <v>0</v>
      </c>
      <c r="I239" s="30" t="str">
        <f t="shared" ca="1" si="73"/>
        <v>Course</v>
      </c>
      <c r="J239" s="30" t="str">
        <f t="shared" ca="1" si="79"/>
        <v>Tuesday10:00-11:300</v>
      </c>
      <c r="K239" s="30" t="str">
        <f t="shared" ca="1" si="80"/>
        <v>Tuesday10:00-11:30Course</v>
      </c>
      <c r="L239" s="39">
        <f t="shared" ca="1" si="74"/>
        <v>3</v>
      </c>
      <c r="M239" s="47" t="str">
        <f t="shared" ca="1" si="75"/>
        <v>ours</v>
      </c>
      <c r="N239" s="47"/>
      <c r="O239" s="47" t="str">
        <f t="shared" ca="1" si="81"/>
        <v>Course
Class --- 0</v>
      </c>
    </row>
    <row r="240" spans="1:15">
      <c r="A240" s="30">
        <v>230</v>
      </c>
      <c r="B240" s="30" t="s">
        <v>15</v>
      </c>
      <c r="C240" s="30" t="str">
        <f t="shared" si="72"/>
        <v>10:00-11:30</v>
      </c>
      <c r="D240" s="30" t="s">
        <v>67</v>
      </c>
      <c r="E240" s="30">
        <f>E239+1</f>
        <v>114</v>
      </c>
      <c r="F240" s="30">
        <f t="shared" ref="F240:F250" ca="1" si="90">INDIRECT(CONCATENATE("Sheet1!",CHAR(CODE(D240)),E240),1)</f>
        <v>701</v>
      </c>
      <c r="G240" s="30" t="str">
        <f t="shared" ref="G240:G250" ca="1" si="91">INDIRECT(CONCATENATE("Sheet1!",CHAR(CODE(D240)+1),E240),1)</f>
        <v>xxxx</v>
      </c>
      <c r="H240" s="30" t="str">
        <f t="shared" ca="1" si="88"/>
        <v>xx</v>
      </c>
      <c r="I240" s="30" t="str">
        <f t="shared" ca="1" si="73"/>
        <v>xxxx</v>
      </c>
      <c r="J240" s="30" t="str">
        <f t="shared" ca="1" si="79"/>
        <v>Tuesday10:00-11:30xx</v>
      </c>
      <c r="K240" s="30" t="str">
        <f t="shared" ca="1" si="80"/>
        <v>Tuesday10:00-11:30xxxx</v>
      </c>
      <c r="L240" s="39">
        <f t="shared" ca="1" si="74"/>
        <v>1</v>
      </c>
      <c r="M240" s="47" t="str">
        <f t="shared" ca="1" si="75"/>
        <v>xxx</v>
      </c>
      <c r="N240" s="47"/>
      <c r="O240" s="47" t="str">
        <f t="shared" ca="1" si="81"/>
        <v>xxxx
701 --- xx</v>
      </c>
    </row>
    <row r="241" spans="1:15">
      <c r="A241" s="30">
        <v>231</v>
      </c>
      <c r="B241" s="30" t="s">
        <v>15</v>
      </c>
      <c r="C241" s="30" t="str">
        <f t="shared" si="72"/>
        <v>10:00-11:30</v>
      </c>
      <c r="D241" s="30" t="s">
        <v>67</v>
      </c>
      <c r="E241" s="30">
        <f t="shared" ref="E241:E250" si="92">E240+1</f>
        <v>115</v>
      </c>
      <c r="F241" s="30">
        <f t="shared" ca="1" si="90"/>
        <v>702</v>
      </c>
      <c r="G241" s="30" t="str">
        <f t="shared" ca="1" si="91"/>
        <v>TE305(L3T1)A</v>
      </c>
      <c r="H241" s="30" t="str">
        <f t="shared" ca="1" si="88"/>
        <v>TAC</v>
      </c>
      <c r="I241" s="30" t="str">
        <f t="shared" ca="1" si="73"/>
        <v>(L3T1)A</v>
      </c>
      <c r="J241" s="30" t="str">
        <f t="shared" ca="1" si="79"/>
        <v>Tuesday10:00-11:30TAC</v>
      </c>
      <c r="K241" s="30" t="str">
        <f t="shared" ca="1" si="80"/>
        <v>Tuesday10:00-11:30(L3T1)A</v>
      </c>
      <c r="L241" s="39">
        <f t="shared" ca="1" si="74"/>
        <v>1</v>
      </c>
      <c r="M241" s="47" t="str">
        <f t="shared" ca="1" si="75"/>
        <v>L3T1</v>
      </c>
      <c r="N241" s="47"/>
      <c r="O241" s="47" t="str">
        <f t="shared" ca="1" si="81"/>
        <v>TE305(L3T1)A
702 --- TAC</v>
      </c>
    </row>
    <row r="242" spans="1:15">
      <c r="A242" s="30">
        <v>232</v>
      </c>
      <c r="B242" s="30" t="s">
        <v>15</v>
      </c>
      <c r="C242" s="30" t="str">
        <f t="shared" si="72"/>
        <v>10:00-11:30</v>
      </c>
      <c r="D242" s="30" t="s">
        <v>67</v>
      </c>
      <c r="E242" s="30">
        <f t="shared" si="92"/>
        <v>116</v>
      </c>
      <c r="F242" s="30">
        <f t="shared" ca="1" si="90"/>
        <v>703</v>
      </c>
      <c r="G242" s="30" t="str">
        <f t="shared" ca="1" si="91"/>
        <v>TE205(L2T2)C</v>
      </c>
      <c r="H242" s="30" t="str">
        <f t="shared" ca="1" si="88"/>
        <v>RIK</v>
      </c>
      <c r="I242" s="30" t="str">
        <f t="shared" ca="1" si="73"/>
        <v>(L2T2)C</v>
      </c>
      <c r="J242" s="30" t="str">
        <f t="shared" ca="1" si="79"/>
        <v>Tuesday10:00-11:30RIK</v>
      </c>
      <c r="K242" s="30" t="str">
        <f t="shared" ca="1" si="80"/>
        <v>Tuesday10:00-11:30(L2T2)C</v>
      </c>
      <c r="L242" s="39">
        <f t="shared" ca="1" si="74"/>
        <v>1</v>
      </c>
      <c r="M242" s="47" t="str">
        <f t="shared" ca="1" si="75"/>
        <v>L2T2</v>
      </c>
      <c r="N242" s="47"/>
      <c r="O242" s="47" t="str">
        <f t="shared" ca="1" si="81"/>
        <v>TE205(L2T2)C
703 --- RIK</v>
      </c>
    </row>
    <row r="243" spans="1:15">
      <c r="A243" s="30">
        <v>233</v>
      </c>
      <c r="B243" s="30" t="s">
        <v>15</v>
      </c>
      <c r="C243" s="30" t="str">
        <f t="shared" si="72"/>
        <v>10:00-11:30</v>
      </c>
      <c r="D243" s="30" t="s">
        <v>67</v>
      </c>
      <c r="E243" s="30">
        <f t="shared" si="92"/>
        <v>117</v>
      </c>
      <c r="F243" s="30">
        <f t="shared" ca="1" si="90"/>
        <v>704</v>
      </c>
      <c r="G243" s="30" t="str">
        <f t="shared" ca="1" si="91"/>
        <v>TE310(L3T3)C</v>
      </c>
      <c r="H243" s="30" t="str">
        <f t="shared" ca="1" si="88"/>
        <v>SS</v>
      </c>
      <c r="I243" s="30" t="str">
        <f t="shared" ca="1" si="73"/>
        <v>(L3T3)C</v>
      </c>
      <c r="J243" s="30" t="str">
        <f t="shared" ca="1" si="79"/>
        <v>Tuesday10:00-11:30SS</v>
      </c>
      <c r="K243" s="30" t="str">
        <f t="shared" ca="1" si="80"/>
        <v>Tuesday10:00-11:30(L3T3)C</v>
      </c>
      <c r="L243" s="39">
        <f t="shared" ca="1" si="74"/>
        <v>1</v>
      </c>
      <c r="M243" s="47" t="str">
        <f t="shared" ca="1" si="75"/>
        <v>L3T3</v>
      </c>
      <c r="N243" s="47"/>
      <c r="O243" s="47" t="str">
        <f t="shared" ca="1" si="81"/>
        <v>TE310(L3T3)C
704 --- SS</v>
      </c>
    </row>
    <row r="244" spans="1:15">
      <c r="A244" s="30">
        <v>234</v>
      </c>
      <c r="B244" s="30" t="s">
        <v>15</v>
      </c>
      <c r="C244" s="30" t="str">
        <f t="shared" si="72"/>
        <v>10:00-11:30</v>
      </c>
      <c r="D244" s="30" t="s">
        <v>67</v>
      </c>
      <c r="E244" s="30">
        <f t="shared" si="92"/>
        <v>118</v>
      </c>
      <c r="F244" s="30">
        <f t="shared" ca="1" si="90"/>
        <v>705</v>
      </c>
      <c r="G244" s="30" t="str">
        <f t="shared" ca="1" si="91"/>
        <v>TE133(L1T3)B</v>
      </c>
      <c r="H244" s="30" t="str">
        <f t="shared" ca="1" si="88"/>
        <v>MMI</v>
      </c>
      <c r="I244" s="30" t="str">
        <f t="shared" ca="1" si="73"/>
        <v>(L1T3)B</v>
      </c>
      <c r="J244" s="30" t="str">
        <f t="shared" ca="1" si="79"/>
        <v>Tuesday10:00-11:30MMI</v>
      </c>
      <c r="K244" s="30" t="str">
        <f t="shared" ca="1" si="80"/>
        <v>Tuesday10:00-11:30(L1T3)B</v>
      </c>
      <c r="L244" s="39">
        <f t="shared" ca="1" si="74"/>
        <v>1</v>
      </c>
      <c r="M244" s="47" t="str">
        <f t="shared" ca="1" si="75"/>
        <v>L1T3</v>
      </c>
      <c r="N244" s="47"/>
      <c r="O244" s="47" t="str">
        <f t="shared" ca="1" si="81"/>
        <v>TE133(L1T3)B
705 --- MMI</v>
      </c>
    </row>
    <row r="245" spans="1:15">
      <c r="A245" s="30">
        <v>235</v>
      </c>
      <c r="B245" s="30" t="s">
        <v>15</v>
      </c>
      <c r="C245" s="30" t="str">
        <f t="shared" si="72"/>
        <v>10:00-11:30</v>
      </c>
      <c r="D245" s="30" t="s">
        <v>67</v>
      </c>
      <c r="E245" s="30">
        <f t="shared" si="92"/>
        <v>119</v>
      </c>
      <c r="F245" s="30">
        <f t="shared" ca="1" si="90"/>
        <v>706</v>
      </c>
      <c r="G245" s="30" t="str">
        <f t="shared" ca="1" si="91"/>
        <v>TE213(L2T1)A</v>
      </c>
      <c r="H245" s="30" t="str">
        <f t="shared" ca="1" si="88"/>
        <v>ZR</v>
      </c>
      <c r="I245" s="30" t="str">
        <f t="shared" ca="1" si="73"/>
        <v>(L2T1)A</v>
      </c>
      <c r="J245" s="30" t="str">
        <f t="shared" ca="1" si="79"/>
        <v>Tuesday10:00-11:30ZR</v>
      </c>
      <c r="K245" s="30" t="str">
        <f t="shared" ca="1" si="80"/>
        <v>Tuesday10:00-11:30(L2T1)A</v>
      </c>
      <c r="L245" s="39">
        <f t="shared" ca="1" si="74"/>
        <v>1</v>
      </c>
      <c r="M245" s="47" t="str">
        <f t="shared" ca="1" si="75"/>
        <v>L2T1</v>
      </c>
      <c r="N245" s="47"/>
      <c r="O245" s="47" t="str">
        <f t="shared" ca="1" si="81"/>
        <v>TE213(L2T1)A
706 --- ZR</v>
      </c>
    </row>
    <row r="246" spans="1:15">
      <c r="A246" s="30">
        <v>236</v>
      </c>
      <c r="B246" s="30" t="s">
        <v>15</v>
      </c>
      <c r="C246" s="30" t="str">
        <f t="shared" si="72"/>
        <v>10:00-11:30</v>
      </c>
      <c r="D246" s="30" t="s">
        <v>67</v>
      </c>
      <c r="E246" s="30">
        <f t="shared" si="92"/>
        <v>120</v>
      </c>
      <c r="F246" s="30">
        <f t="shared" ca="1" si="90"/>
        <v>707</v>
      </c>
      <c r="G246" s="30" t="str">
        <f t="shared" ca="1" si="91"/>
        <v>TE405(L4T1)A</v>
      </c>
      <c r="H246" s="30" t="str">
        <f t="shared" ca="1" si="88"/>
        <v>MRR</v>
      </c>
      <c r="I246" s="30" t="str">
        <f t="shared" ca="1" si="73"/>
        <v>(L4T1)A</v>
      </c>
      <c r="J246" s="30" t="str">
        <f t="shared" ca="1" si="79"/>
        <v>Tuesday10:00-11:30MRR</v>
      </c>
      <c r="K246" s="30" t="str">
        <f t="shared" ca="1" si="80"/>
        <v>Tuesday10:00-11:30(L4T1)A</v>
      </c>
      <c r="L246" s="39">
        <f t="shared" ca="1" si="74"/>
        <v>1</v>
      </c>
      <c r="M246" s="47" t="str">
        <f t="shared" ca="1" si="75"/>
        <v>L4T1</v>
      </c>
      <c r="N246" s="47"/>
      <c r="O246" s="47" t="str">
        <f t="shared" ca="1" si="81"/>
        <v>TE405(L4T1)A
707 --- MRR</v>
      </c>
    </row>
    <row r="247" spans="1:15">
      <c r="A247" s="30">
        <v>237</v>
      </c>
      <c r="B247" s="30" t="s">
        <v>15</v>
      </c>
      <c r="C247" s="30" t="str">
        <f t="shared" si="72"/>
        <v>10:00-11:30</v>
      </c>
      <c r="D247" s="30" t="s">
        <v>67</v>
      </c>
      <c r="E247" s="30">
        <f t="shared" si="92"/>
        <v>121</v>
      </c>
      <c r="F247" s="30" t="str">
        <f t="shared" ca="1" si="90"/>
        <v>301P</v>
      </c>
      <c r="G247" s="30" t="str">
        <f t="shared" ca="1" si="91"/>
        <v>TE302(L3T1)B</v>
      </c>
      <c r="H247" s="30" t="str">
        <f t="shared" ca="1" si="88"/>
        <v>AG</v>
      </c>
      <c r="I247" s="30" t="str">
        <f t="shared" ca="1" si="73"/>
        <v>(L3T1)B</v>
      </c>
      <c r="J247" s="30" t="str">
        <f t="shared" ca="1" si="79"/>
        <v>Tuesday10:00-11:30AG</v>
      </c>
      <c r="K247" s="30" t="str">
        <f t="shared" ca="1" si="80"/>
        <v>Tuesday10:00-11:30(L3T1)B</v>
      </c>
      <c r="L247" s="39">
        <f t="shared" ca="1" si="74"/>
        <v>1</v>
      </c>
      <c r="M247" s="47" t="str">
        <f t="shared" ca="1" si="75"/>
        <v>L3T1</v>
      </c>
      <c r="N247" s="47"/>
      <c r="O247" s="47" t="str">
        <f t="shared" ca="1" si="81"/>
        <v>TE302(L3T1)B
301P --- AG</v>
      </c>
    </row>
    <row r="248" spans="1:15">
      <c r="A248" s="30">
        <v>238</v>
      </c>
      <c r="B248" s="30" t="s">
        <v>15</v>
      </c>
      <c r="C248" s="30" t="str">
        <f t="shared" si="72"/>
        <v>10:00-11:30</v>
      </c>
      <c r="D248" s="30" t="s">
        <v>67</v>
      </c>
      <c r="E248" s="30">
        <f t="shared" si="92"/>
        <v>122</v>
      </c>
      <c r="F248" s="30" t="str">
        <f t="shared" ca="1" si="90"/>
        <v>304P</v>
      </c>
      <c r="G248" s="30">
        <f t="shared" ca="1" si="91"/>
        <v>0</v>
      </c>
      <c r="H248" s="30">
        <f t="shared" ca="1" si="88"/>
        <v>0</v>
      </c>
      <c r="I248" s="30">
        <f t="shared" ca="1" si="73"/>
        <v>0</v>
      </c>
      <c r="J248" s="30" t="str">
        <f t="shared" ca="1" si="79"/>
        <v>Tuesday10:00-11:300</v>
      </c>
      <c r="K248" s="30" t="str">
        <f t="shared" ca="1" si="80"/>
        <v>Tuesday10:00-11:300</v>
      </c>
      <c r="L248" s="39">
        <f t="shared" ca="1" si="74"/>
        <v>3</v>
      </c>
      <c r="M248" s="47" t="str">
        <f t="shared" ca="1" si="75"/>
        <v/>
      </c>
      <c r="N248" s="47"/>
      <c r="O248" s="47" t="str">
        <f t="shared" ca="1" si="81"/>
        <v>0
304P --- 0</v>
      </c>
    </row>
    <row r="249" spans="1:15">
      <c r="A249" s="30">
        <v>239</v>
      </c>
      <c r="B249" s="30" t="s">
        <v>15</v>
      </c>
      <c r="C249" s="30" t="str">
        <f t="shared" si="72"/>
        <v>10:00-11:30</v>
      </c>
      <c r="D249" s="30" t="s">
        <v>67</v>
      </c>
      <c r="E249" s="30">
        <f t="shared" si="92"/>
        <v>123</v>
      </c>
      <c r="F249" s="30">
        <f t="shared" ca="1" si="90"/>
        <v>711</v>
      </c>
      <c r="G249" s="30" t="str">
        <f t="shared" ca="1" si="91"/>
        <v>TE204(L2T3)F</v>
      </c>
      <c r="H249" s="30" t="str">
        <f t="shared" ca="1" si="88"/>
        <v>AMK</v>
      </c>
      <c r="I249" s="30" t="str">
        <f t="shared" ca="1" si="73"/>
        <v>(L2T3)F</v>
      </c>
      <c r="J249" s="30" t="str">
        <f t="shared" ca="1" si="79"/>
        <v>Tuesday10:00-11:30AMK</v>
      </c>
      <c r="K249" s="30" t="str">
        <f t="shared" ca="1" si="80"/>
        <v>Tuesday10:00-11:30(L2T3)F</v>
      </c>
      <c r="L249" s="39">
        <f t="shared" ca="1" si="74"/>
        <v>1</v>
      </c>
      <c r="M249" s="47" t="str">
        <f t="shared" ca="1" si="75"/>
        <v>L2T3</v>
      </c>
      <c r="N249" s="47"/>
      <c r="O249" s="47" t="str">
        <f t="shared" ca="1" si="81"/>
        <v>TE204(L2T3)F
711 --- AMK</v>
      </c>
    </row>
    <row r="250" spans="1:15">
      <c r="A250" s="30">
        <v>240</v>
      </c>
      <c r="B250" s="30" t="s">
        <v>15</v>
      </c>
      <c r="C250" s="30" t="str">
        <f t="shared" si="72"/>
        <v>10:00-11:30</v>
      </c>
      <c r="D250" s="30" t="s">
        <v>67</v>
      </c>
      <c r="E250" s="30">
        <f t="shared" si="92"/>
        <v>124</v>
      </c>
      <c r="F250" s="30">
        <f t="shared" ca="1" si="90"/>
        <v>712</v>
      </c>
      <c r="G250" s="30">
        <f t="shared" ca="1" si="91"/>
        <v>0</v>
      </c>
      <c r="H250" s="30">
        <f t="shared" ca="1" si="88"/>
        <v>0</v>
      </c>
      <c r="I250" s="30">
        <f t="shared" ca="1" si="73"/>
        <v>0</v>
      </c>
      <c r="J250" s="30" t="str">
        <f t="shared" ca="1" si="79"/>
        <v>Tuesday10:00-11:300</v>
      </c>
      <c r="K250" s="30" t="str">
        <f t="shared" ca="1" si="80"/>
        <v>Tuesday10:00-11:300</v>
      </c>
      <c r="L250" s="39">
        <f t="shared" ca="1" si="74"/>
        <v>3</v>
      </c>
      <c r="M250" s="47" t="str">
        <f t="shared" ca="1" si="75"/>
        <v/>
      </c>
      <c r="N250" s="47"/>
      <c r="O250" s="47" t="str">
        <f t="shared" ca="1" si="81"/>
        <v>0
712 --- 0</v>
      </c>
    </row>
    <row r="251" spans="1:15">
      <c r="A251" s="30">
        <v>241</v>
      </c>
      <c r="B251" s="30" t="s">
        <v>15</v>
      </c>
      <c r="C251" s="30" t="str">
        <f t="shared" si="72"/>
        <v>11:30-01:00</v>
      </c>
      <c r="D251" s="30" t="s">
        <v>68</v>
      </c>
      <c r="E251" s="30">
        <f>E239</f>
        <v>113</v>
      </c>
      <c r="F251" s="30" t="str">
        <f ca="1">INDIRECT(CONCATENATE("Sheet1!",CHAR(CODE(D251)),E251),1)</f>
        <v>Class</v>
      </c>
      <c r="G251" s="30" t="str">
        <f ca="1">INDIRECT(CONCATENATE("Sheet1!",CHAR(CODE(D251)+1),E251),1)</f>
        <v>Course</v>
      </c>
      <c r="H251" s="30">
        <f t="shared" ca="1" si="88"/>
        <v>0</v>
      </c>
      <c r="I251" s="30" t="str">
        <f t="shared" ca="1" si="73"/>
        <v>Course</v>
      </c>
      <c r="J251" s="30" t="str">
        <f t="shared" ca="1" si="79"/>
        <v>Tuesday11:30-01:000</v>
      </c>
      <c r="K251" s="30" t="str">
        <f t="shared" ca="1" si="80"/>
        <v>Tuesday11:30-01:00Course</v>
      </c>
      <c r="L251" s="39">
        <f t="shared" ca="1" si="74"/>
        <v>2</v>
      </c>
      <c r="M251" s="47" t="str">
        <f t="shared" ca="1" si="75"/>
        <v>ours</v>
      </c>
      <c r="N251" s="47"/>
      <c r="O251" s="47" t="str">
        <f t="shared" ca="1" si="81"/>
        <v>Course
Class --- 0</v>
      </c>
    </row>
    <row r="252" spans="1:15">
      <c r="A252" s="30">
        <v>242</v>
      </c>
      <c r="B252" s="30" t="s">
        <v>15</v>
      </c>
      <c r="C252" s="30" t="str">
        <f t="shared" si="72"/>
        <v>11:30-01:00</v>
      </c>
      <c r="D252" s="30" t="s">
        <v>68</v>
      </c>
      <c r="E252" s="30">
        <f t="shared" ref="E252:E262" si="93">E251+1</f>
        <v>114</v>
      </c>
      <c r="F252" s="30">
        <f t="shared" ref="F252:F262" ca="1" si="94">INDIRECT(CONCATENATE("Sheet1!",CHAR(CODE(D252)),E252),1)</f>
        <v>701</v>
      </c>
      <c r="G252" s="30" t="str">
        <f t="shared" ref="G252:G262" ca="1" si="95">INDIRECT(CONCATENATE("Sheet1!",CHAR(CODE(D252)+1),E252),1)</f>
        <v>TE204(L2T3)D</v>
      </c>
      <c r="H252" s="30" t="str">
        <f t="shared" ca="1" si="88"/>
        <v>MRR</v>
      </c>
      <c r="I252" s="30" t="str">
        <f t="shared" ca="1" si="73"/>
        <v>(L2T3)D</v>
      </c>
      <c r="J252" s="30" t="str">
        <f t="shared" ca="1" si="79"/>
        <v>Tuesday11:30-01:00MRR</v>
      </c>
      <c r="K252" s="30" t="str">
        <f t="shared" ca="1" si="80"/>
        <v>Tuesday11:30-01:00(L2T3)D</v>
      </c>
      <c r="L252" s="39">
        <f t="shared" ca="1" si="74"/>
        <v>1</v>
      </c>
      <c r="M252" s="47" t="str">
        <f t="shared" ca="1" si="75"/>
        <v>L2T3</v>
      </c>
      <c r="N252" s="47"/>
      <c r="O252" s="47" t="str">
        <f t="shared" ca="1" si="81"/>
        <v>TE204(L2T3)D
701 --- MRR</v>
      </c>
    </row>
    <row r="253" spans="1:15">
      <c r="A253" s="30">
        <v>243</v>
      </c>
      <c r="B253" s="30" t="s">
        <v>15</v>
      </c>
      <c r="C253" s="30" t="str">
        <f t="shared" si="72"/>
        <v>11:30-01:00</v>
      </c>
      <c r="D253" s="30" t="s">
        <v>68</v>
      </c>
      <c r="E253" s="30">
        <f t="shared" si="93"/>
        <v>115</v>
      </c>
      <c r="F253" s="30">
        <f t="shared" ca="1" si="94"/>
        <v>702</v>
      </c>
      <c r="G253" s="30" t="str">
        <f t="shared" ca="1" si="95"/>
        <v>TE309(L3T2)B</v>
      </c>
      <c r="H253" s="30" t="str">
        <f t="shared" ca="1" si="88"/>
        <v>MSB</v>
      </c>
      <c r="I253" s="30" t="str">
        <f t="shared" ca="1" si="73"/>
        <v>(L3T2)B</v>
      </c>
      <c r="J253" s="30" t="str">
        <f t="shared" ca="1" si="79"/>
        <v>Tuesday11:30-01:00MSB</v>
      </c>
      <c r="K253" s="30" t="str">
        <f t="shared" ca="1" si="80"/>
        <v>Tuesday11:30-01:00(L3T2)B</v>
      </c>
      <c r="L253" s="39">
        <f t="shared" ca="1" si="74"/>
        <v>1</v>
      </c>
      <c r="M253" s="47" t="str">
        <f t="shared" ca="1" si="75"/>
        <v>L3T2</v>
      </c>
      <c r="N253" s="47"/>
      <c r="O253" s="47" t="str">
        <f t="shared" ca="1" si="81"/>
        <v>TE309(L3T2)B
702 --- MSB</v>
      </c>
    </row>
    <row r="254" spans="1:15">
      <c r="A254" s="30">
        <v>244</v>
      </c>
      <c r="B254" s="30" t="s">
        <v>15</v>
      </c>
      <c r="C254" s="30" t="str">
        <f t="shared" si="72"/>
        <v>11:30-01:00</v>
      </c>
      <c r="D254" s="30" t="s">
        <v>68</v>
      </c>
      <c r="E254" s="30">
        <f t="shared" si="93"/>
        <v>116</v>
      </c>
      <c r="F254" s="30">
        <f t="shared" ca="1" si="94"/>
        <v>703</v>
      </c>
      <c r="G254" s="30" t="str">
        <f t="shared" ca="1" si="95"/>
        <v>TE205(L2T2)B</v>
      </c>
      <c r="H254" s="30" t="str">
        <f t="shared" ca="1" si="88"/>
        <v>RIK</v>
      </c>
      <c r="I254" s="30" t="str">
        <f t="shared" ca="1" si="73"/>
        <v>(L2T2)B</v>
      </c>
      <c r="J254" s="30" t="str">
        <f t="shared" ca="1" si="79"/>
        <v>Tuesday11:30-01:00RIK</v>
      </c>
      <c r="K254" s="30" t="str">
        <f t="shared" ca="1" si="80"/>
        <v>Tuesday11:30-01:00(L2T2)B</v>
      </c>
      <c r="L254" s="39">
        <f t="shared" ca="1" si="74"/>
        <v>1</v>
      </c>
      <c r="M254" s="47" t="str">
        <f t="shared" ca="1" si="75"/>
        <v>L2T2</v>
      </c>
      <c r="N254" s="47"/>
      <c r="O254" s="47" t="str">
        <f t="shared" ca="1" si="81"/>
        <v>TE205(L2T2)B
703 --- RIK</v>
      </c>
    </row>
    <row r="255" spans="1:15">
      <c r="A255" s="30">
        <v>245</v>
      </c>
      <c r="B255" s="30" t="s">
        <v>15</v>
      </c>
      <c r="C255" s="30" t="str">
        <f t="shared" si="72"/>
        <v>11:30-01:00</v>
      </c>
      <c r="D255" s="30" t="s">
        <v>68</v>
      </c>
      <c r="E255" s="30">
        <f t="shared" si="93"/>
        <v>117</v>
      </c>
      <c r="F255" s="30">
        <f t="shared" ca="1" si="94"/>
        <v>704</v>
      </c>
      <c r="G255" s="30" t="str">
        <f t="shared" ca="1" si="95"/>
        <v>TE310(L3T3)D</v>
      </c>
      <c r="H255" s="30" t="str">
        <f t="shared" ca="1" si="88"/>
        <v>SS</v>
      </c>
      <c r="I255" s="30" t="str">
        <f t="shared" ca="1" si="73"/>
        <v>(L3T3)D</v>
      </c>
      <c r="J255" s="30" t="str">
        <f t="shared" ca="1" si="79"/>
        <v>Tuesday11:30-01:00SS</v>
      </c>
      <c r="K255" s="30" t="str">
        <f t="shared" ca="1" si="80"/>
        <v>Tuesday11:30-01:00(L3T3)D</v>
      </c>
      <c r="L255" s="39">
        <f t="shared" ca="1" si="74"/>
        <v>1</v>
      </c>
      <c r="M255" s="47" t="str">
        <f t="shared" ca="1" si="75"/>
        <v>L3T3</v>
      </c>
      <c r="N255" s="47"/>
      <c r="O255" s="47" t="str">
        <f t="shared" ca="1" si="81"/>
        <v>TE310(L3T3)D
704 --- SS</v>
      </c>
    </row>
    <row r="256" spans="1:15">
      <c r="A256" s="30">
        <v>246</v>
      </c>
      <c r="B256" s="30" t="s">
        <v>15</v>
      </c>
      <c r="C256" s="30" t="str">
        <f t="shared" si="72"/>
        <v>11:30-01:00</v>
      </c>
      <c r="D256" s="30" t="s">
        <v>68</v>
      </c>
      <c r="E256" s="30">
        <f t="shared" si="93"/>
        <v>118</v>
      </c>
      <c r="F256" s="30">
        <f t="shared" ca="1" si="94"/>
        <v>705</v>
      </c>
      <c r="G256" s="30" t="str">
        <f t="shared" ca="1" si="95"/>
        <v>TE133(L1T3)A</v>
      </c>
      <c r="H256" s="30" t="str">
        <f t="shared" ca="1" si="88"/>
        <v>MMI</v>
      </c>
      <c r="I256" s="30" t="str">
        <f t="shared" ca="1" si="73"/>
        <v>(L1T3)A</v>
      </c>
      <c r="J256" s="30" t="str">
        <f t="shared" ca="1" si="79"/>
        <v>Tuesday11:30-01:00MMI</v>
      </c>
      <c r="K256" s="30" t="str">
        <f t="shared" ca="1" si="80"/>
        <v>Tuesday11:30-01:00(L1T3)A</v>
      </c>
      <c r="L256" s="39">
        <f t="shared" ca="1" si="74"/>
        <v>1</v>
      </c>
      <c r="M256" s="47" t="str">
        <f t="shared" ca="1" si="75"/>
        <v>L1T3</v>
      </c>
      <c r="N256" s="47"/>
      <c r="O256" s="47" t="str">
        <f t="shared" ca="1" si="81"/>
        <v>TE133(L1T3)A
705 --- MMI</v>
      </c>
    </row>
    <row r="257" spans="1:15">
      <c r="A257" s="30">
        <v>247</v>
      </c>
      <c r="B257" s="30" t="s">
        <v>15</v>
      </c>
      <c r="C257" s="30" t="str">
        <f t="shared" si="72"/>
        <v>11:30-01:00</v>
      </c>
      <c r="D257" s="30" t="s">
        <v>68</v>
      </c>
      <c r="E257" s="30">
        <f t="shared" si="93"/>
        <v>119</v>
      </c>
      <c r="F257" s="30">
        <f t="shared" ca="1" si="94"/>
        <v>706</v>
      </c>
      <c r="G257" s="30" t="str">
        <f t="shared" ca="1" si="95"/>
        <v>TE204(L2T3)A</v>
      </c>
      <c r="H257" s="30" t="str">
        <f t="shared" ca="1" si="88"/>
        <v>MAB</v>
      </c>
      <c r="I257" s="30" t="str">
        <f t="shared" ca="1" si="73"/>
        <v>(L2T3)A</v>
      </c>
      <c r="J257" s="30" t="str">
        <f t="shared" ca="1" si="79"/>
        <v>Tuesday11:30-01:00MAB</v>
      </c>
      <c r="K257" s="30" t="str">
        <f t="shared" ca="1" si="80"/>
        <v>Tuesday11:30-01:00(L2T3)A</v>
      </c>
      <c r="L257" s="39">
        <f t="shared" ca="1" si="74"/>
        <v>1</v>
      </c>
      <c r="M257" s="47" t="str">
        <f t="shared" ca="1" si="75"/>
        <v>L2T3</v>
      </c>
      <c r="N257" s="47"/>
      <c r="O257" s="47" t="str">
        <f t="shared" ca="1" si="81"/>
        <v>TE204(L2T3)A
706 --- MAB</v>
      </c>
    </row>
    <row r="258" spans="1:15">
      <c r="A258" s="30">
        <v>248</v>
      </c>
      <c r="B258" s="30" t="s">
        <v>15</v>
      </c>
      <c r="C258" s="30" t="str">
        <f t="shared" si="72"/>
        <v>11:30-01:00</v>
      </c>
      <c r="D258" s="30" t="s">
        <v>68</v>
      </c>
      <c r="E258" s="30">
        <f t="shared" si="93"/>
        <v>120</v>
      </c>
      <c r="F258" s="30">
        <f t="shared" ca="1" si="94"/>
        <v>707</v>
      </c>
      <c r="G258" s="30" t="str">
        <f t="shared" ca="1" si="95"/>
        <v>TE213(L2T1)B</v>
      </c>
      <c r="H258" s="30" t="str">
        <f t="shared" ca="1" si="88"/>
        <v>ZR</v>
      </c>
      <c r="I258" s="30" t="str">
        <f t="shared" ca="1" si="73"/>
        <v>(L2T1)B</v>
      </c>
      <c r="J258" s="30" t="str">
        <f t="shared" ca="1" si="79"/>
        <v>Tuesday11:30-01:00ZR</v>
      </c>
      <c r="K258" s="30" t="str">
        <f t="shared" ca="1" si="80"/>
        <v>Tuesday11:30-01:00(L2T1)B</v>
      </c>
      <c r="L258" s="39">
        <f t="shared" ca="1" si="74"/>
        <v>1</v>
      </c>
      <c r="M258" s="47" t="str">
        <f t="shared" ca="1" si="75"/>
        <v>L2T1</v>
      </c>
      <c r="N258" s="47"/>
      <c r="O258" s="47" t="str">
        <f t="shared" ca="1" si="81"/>
        <v>TE213(L2T1)B
707 --- ZR</v>
      </c>
    </row>
    <row r="259" spans="1:15">
      <c r="A259" s="30">
        <v>249</v>
      </c>
      <c r="B259" s="30" t="s">
        <v>15</v>
      </c>
      <c r="C259" s="30" t="str">
        <f t="shared" si="72"/>
        <v>11:30-01:00</v>
      </c>
      <c r="D259" s="30" t="s">
        <v>68</v>
      </c>
      <c r="E259" s="30">
        <f t="shared" si="93"/>
        <v>121</v>
      </c>
      <c r="F259" s="30" t="str">
        <f t="shared" ca="1" si="94"/>
        <v>301P</v>
      </c>
      <c r="G259" s="30" t="str">
        <f t="shared" ca="1" si="95"/>
        <v>TE311(L3T3)A</v>
      </c>
      <c r="H259" s="30" t="str">
        <f t="shared" ca="1" si="88"/>
        <v>SSS</v>
      </c>
      <c r="I259" s="30" t="str">
        <f t="shared" ca="1" si="73"/>
        <v>(L3T3)A</v>
      </c>
      <c r="J259" s="30" t="str">
        <f t="shared" ca="1" si="79"/>
        <v>Tuesday11:30-01:00SSS</v>
      </c>
      <c r="K259" s="30" t="str">
        <f t="shared" ca="1" si="80"/>
        <v>Tuesday11:30-01:00(L3T3)A</v>
      </c>
      <c r="L259" s="39">
        <f t="shared" ca="1" si="74"/>
        <v>1</v>
      </c>
      <c r="M259" s="47" t="str">
        <f t="shared" ca="1" si="75"/>
        <v>L3T3</v>
      </c>
      <c r="N259" s="47"/>
      <c r="O259" s="47" t="str">
        <f t="shared" ca="1" si="81"/>
        <v>TE311(L3T3)A
301P --- SSS</v>
      </c>
    </row>
    <row r="260" spans="1:15">
      <c r="A260" s="30">
        <v>250</v>
      </c>
      <c r="B260" s="30" t="s">
        <v>15</v>
      </c>
      <c r="C260" s="30" t="str">
        <f t="shared" si="72"/>
        <v>11:30-01:00</v>
      </c>
      <c r="D260" s="30" t="s">
        <v>68</v>
      </c>
      <c r="E260" s="30">
        <f t="shared" si="93"/>
        <v>122</v>
      </c>
      <c r="F260" s="30" t="str">
        <f t="shared" ca="1" si="94"/>
        <v>304P</v>
      </c>
      <c r="G260" s="30" t="str">
        <f t="shared" ca="1" si="95"/>
        <v>TE 211(L2T1)C</v>
      </c>
      <c r="H260" s="30" t="str">
        <f t="shared" ca="1" si="88"/>
        <v>MR1</v>
      </c>
      <c r="I260" s="30" t="str">
        <f t="shared" ca="1" si="73"/>
        <v>(L2T1)C</v>
      </c>
      <c r="J260" s="30" t="str">
        <f t="shared" ca="1" si="79"/>
        <v>Tuesday11:30-01:00MR1</v>
      </c>
      <c r="K260" s="30" t="str">
        <f t="shared" ca="1" si="80"/>
        <v>Tuesday11:30-01:00(L2T1)C</v>
      </c>
      <c r="L260" s="39">
        <f t="shared" ca="1" si="74"/>
        <v>1</v>
      </c>
      <c r="M260" s="47" t="str">
        <f t="shared" ca="1" si="75"/>
        <v>L2T1</v>
      </c>
      <c r="N260" s="47"/>
      <c r="O260" s="47" t="str">
        <f t="shared" ca="1" si="81"/>
        <v>TE 211(L2T1)C
304P --- MR1</v>
      </c>
    </row>
    <row r="261" spans="1:15">
      <c r="A261" s="30">
        <v>251</v>
      </c>
      <c r="B261" s="30" t="s">
        <v>15</v>
      </c>
      <c r="C261" s="30" t="str">
        <f t="shared" si="72"/>
        <v>11:30-01:00</v>
      </c>
      <c r="D261" s="30" t="s">
        <v>68</v>
      </c>
      <c r="E261" s="30">
        <f t="shared" si="93"/>
        <v>123</v>
      </c>
      <c r="F261" s="30">
        <f t="shared" ca="1" si="94"/>
        <v>711</v>
      </c>
      <c r="G261" s="30" t="str">
        <f t="shared" ca="1" si="95"/>
        <v>TE111(L1T1)A</v>
      </c>
      <c r="H261" s="30" t="str">
        <f t="shared" ca="1" si="88"/>
        <v>MK</v>
      </c>
      <c r="I261" s="30" t="str">
        <f t="shared" ca="1" si="73"/>
        <v>(L1T1)A</v>
      </c>
      <c r="J261" s="30" t="str">
        <f t="shared" ca="1" si="79"/>
        <v>Tuesday11:30-01:00MK</v>
      </c>
      <c r="K261" s="30" t="str">
        <f t="shared" ca="1" si="80"/>
        <v>Tuesday11:30-01:00(L1T1)A</v>
      </c>
      <c r="L261" s="39">
        <f t="shared" ca="1" si="74"/>
        <v>1</v>
      </c>
      <c r="M261" s="47" t="str">
        <f t="shared" ca="1" si="75"/>
        <v>L1T1</v>
      </c>
      <c r="N261" s="47"/>
      <c r="O261" s="47" t="str">
        <f t="shared" ca="1" si="81"/>
        <v>TE111(L1T1)A
711 --- MK</v>
      </c>
    </row>
    <row r="262" spans="1:15">
      <c r="A262" s="30">
        <v>252</v>
      </c>
      <c r="B262" s="30" t="s">
        <v>15</v>
      </c>
      <c r="C262" s="30" t="str">
        <f t="shared" si="72"/>
        <v>11:30-01:00</v>
      </c>
      <c r="D262" s="30" t="s">
        <v>68</v>
      </c>
      <c r="E262" s="30">
        <f t="shared" si="93"/>
        <v>124</v>
      </c>
      <c r="F262" s="30">
        <f t="shared" ca="1" si="94"/>
        <v>712</v>
      </c>
      <c r="G262" s="30">
        <f t="shared" ca="1" si="95"/>
        <v>0</v>
      </c>
      <c r="H262" s="30">
        <f t="shared" ca="1" si="88"/>
        <v>0</v>
      </c>
      <c r="I262" s="30">
        <f t="shared" ca="1" si="73"/>
        <v>0</v>
      </c>
      <c r="J262" s="30" t="str">
        <f t="shared" ca="1" si="79"/>
        <v>Tuesday11:30-01:000</v>
      </c>
      <c r="K262" s="30" t="str">
        <f t="shared" ca="1" si="80"/>
        <v>Tuesday11:30-01:000</v>
      </c>
      <c r="L262" s="39">
        <f t="shared" ca="1" si="74"/>
        <v>2</v>
      </c>
      <c r="M262" s="47" t="str">
        <f t="shared" ca="1" si="75"/>
        <v/>
      </c>
      <c r="N262" s="47"/>
      <c r="O262" s="47" t="str">
        <f t="shared" ca="1" si="81"/>
        <v>0
712 --- 0</v>
      </c>
    </row>
    <row r="263" spans="1:15">
      <c r="A263" s="30">
        <v>253</v>
      </c>
      <c r="B263" s="30" t="s">
        <v>15</v>
      </c>
      <c r="C263" s="30" t="str">
        <f t="shared" si="72"/>
        <v>01:00-02:30</v>
      </c>
      <c r="D263" s="30" t="s">
        <v>69</v>
      </c>
      <c r="E263" s="30">
        <f>E251</f>
        <v>113</v>
      </c>
      <c r="F263" s="30" t="str">
        <f ca="1">INDIRECT(CONCATENATE("Sheet1!",CHAR(CODE(D263)),E263),1)</f>
        <v>Class</v>
      </c>
      <c r="G263" s="30" t="str">
        <f ca="1">INDIRECT(CONCATENATE("Sheet1!",CHAR(CODE(D263)+1),E263),1)</f>
        <v>Course</v>
      </c>
      <c r="H263" s="30">
        <f t="shared" ca="1" si="88"/>
        <v>0</v>
      </c>
      <c r="I263" s="30" t="str">
        <f t="shared" ca="1" si="73"/>
        <v>Course</v>
      </c>
      <c r="J263" s="30" t="str">
        <f t="shared" ca="1" si="79"/>
        <v>Tuesday01:00-02:300</v>
      </c>
      <c r="K263" s="30" t="str">
        <f t="shared" ca="1" si="80"/>
        <v>Tuesday01:00-02:30Course</v>
      </c>
      <c r="L263" s="39">
        <f t="shared" ca="1" si="74"/>
        <v>2</v>
      </c>
      <c r="M263" s="47" t="str">
        <f t="shared" ca="1" si="75"/>
        <v>ours</v>
      </c>
      <c r="N263" s="47"/>
      <c r="O263" s="47" t="str">
        <f t="shared" ca="1" si="81"/>
        <v>Course
Class --- 0</v>
      </c>
    </row>
    <row r="264" spans="1:15">
      <c r="A264" s="30">
        <v>254</v>
      </c>
      <c r="B264" s="30" t="s">
        <v>15</v>
      </c>
      <c r="C264" s="30" t="str">
        <f t="shared" si="72"/>
        <v>01:00-02:30</v>
      </c>
      <c r="D264" s="30" t="s">
        <v>69</v>
      </c>
      <c r="E264" s="30">
        <f t="shared" ref="E264:E274" si="96">E263+1</f>
        <v>114</v>
      </c>
      <c r="F264" s="30">
        <f t="shared" ref="F264:F274" ca="1" si="97">INDIRECT(CONCATENATE("Sheet1!",CHAR(CODE(D264)),E264),1)</f>
        <v>701</v>
      </c>
      <c r="G264" s="30" t="str">
        <f t="shared" ref="G264:G274" ca="1" si="98">INDIRECT(CONCATENATE("Sheet1!",CHAR(CODE(D264)+1),E264),1)</f>
        <v>MAT133(L1T3)A</v>
      </c>
      <c r="H264" s="30" t="str">
        <f t="shared" ca="1" si="88"/>
        <v>BCD</v>
      </c>
      <c r="I264" s="30" t="str">
        <f t="shared" ca="1" si="73"/>
        <v>(L1T3)A</v>
      </c>
      <c r="J264" s="30" t="str">
        <f t="shared" ca="1" si="79"/>
        <v>Tuesday01:00-02:30BCD</v>
      </c>
      <c r="K264" s="30" t="str">
        <f t="shared" ca="1" si="80"/>
        <v>Tuesday01:00-02:30(L1T3)A</v>
      </c>
      <c r="L264" s="39">
        <f t="shared" ca="1" si="74"/>
        <v>1</v>
      </c>
      <c r="M264" s="47" t="str">
        <f t="shared" ca="1" si="75"/>
        <v>L1T3</v>
      </c>
      <c r="N264" s="47"/>
      <c r="O264" s="47" t="str">
        <f t="shared" ca="1" si="81"/>
        <v>MAT133(L1T3)A
701 --- BCD</v>
      </c>
    </row>
    <row r="265" spans="1:15">
      <c r="A265" s="30">
        <v>255</v>
      </c>
      <c r="B265" s="30" t="s">
        <v>15</v>
      </c>
      <c r="C265" s="30" t="str">
        <f t="shared" si="72"/>
        <v>01:00-02:30</v>
      </c>
      <c r="D265" s="30" t="s">
        <v>69</v>
      </c>
      <c r="E265" s="30">
        <f t="shared" si="96"/>
        <v>115</v>
      </c>
      <c r="F265" s="30">
        <f t="shared" ca="1" si="97"/>
        <v>702</v>
      </c>
      <c r="G265" s="30" t="str">
        <f t="shared" ca="1" si="98"/>
        <v>GED211(L2T1)B</v>
      </c>
      <c r="H265" s="30" t="str">
        <f t="shared" ca="1" si="88"/>
        <v>FHS</v>
      </c>
      <c r="I265" s="30" t="str">
        <f t="shared" ca="1" si="73"/>
        <v>(L2T1)B</v>
      </c>
      <c r="J265" s="30" t="str">
        <f t="shared" ca="1" si="79"/>
        <v>Tuesday01:00-02:30FHS</v>
      </c>
      <c r="K265" s="30" t="str">
        <f t="shared" ca="1" si="80"/>
        <v>Tuesday01:00-02:30(L2T1)B</v>
      </c>
      <c r="L265" s="39">
        <f t="shared" ca="1" si="74"/>
        <v>1</v>
      </c>
      <c r="M265" s="47" t="str">
        <f t="shared" ca="1" si="75"/>
        <v>L2T1</v>
      </c>
      <c r="N265" s="47"/>
      <c r="O265" s="47" t="str">
        <f t="shared" ca="1" si="81"/>
        <v>GED211(L2T1)B
702 --- FHS</v>
      </c>
    </row>
    <row r="266" spans="1:15">
      <c r="A266" s="30">
        <v>256</v>
      </c>
      <c r="B266" s="30" t="s">
        <v>15</v>
      </c>
      <c r="C266" s="30" t="str">
        <f t="shared" si="72"/>
        <v>01:00-02:30</v>
      </c>
      <c r="D266" s="30" t="s">
        <v>69</v>
      </c>
      <c r="E266" s="30">
        <f t="shared" si="96"/>
        <v>116</v>
      </c>
      <c r="F266" s="30">
        <f t="shared" ca="1" si="97"/>
        <v>703</v>
      </c>
      <c r="G266" s="30" t="str">
        <f t="shared" ca="1" si="98"/>
        <v>TE210(L2T3)F</v>
      </c>
      <c r="H266" s="30" t="str">
        <f t="shared" ca="1" si="88"/>
        <v>NRD</v>
      </c>
      <c r="I266" s="30" t="str">
        <f t="shared" ca="1" si="73"/>
        <v>(L2T3)F</v>
      </c>
      <c r="J266" s="30" t="str">
        <f t="shared" ca="1" si="79"/>
        <v>Tuesday01:00-02:30NRD</v>
      </c>
      <c r="K266" s="30" t="str">
        <f t="shared" ca="1" si="80"/>
        <v>Tuesday01:00-02:30(L2T3)F</v>
      </c>
      <c r="L266" s="39">
        <f t="shared" ca="1" si="74"/>
        <v>1</v>
      </c>
      <c r="M266" s="47" t="str">
        <f t="shared" ca="1" si="75"/>
        <v>L2T3</v>
      </c>
      <c r="N266" s="47"/>
      <c r="O266" s="47" t="str">
        <f t="shared" ca="1" si="81"/>
        <v>TE210(L2T3)F
703 --- NRD</v>
      </c>
    </row>
    <row r="267" spans="1:15">
      <c r="A267" s="30">
        <v>257</v>
      </c>
      <c r="B267" s="30" t="s">
        <v>15</v>
      </c>
      <c r="C267" s="30" t="str">
        <f t="shared" ref="C267:C330" si="99">LOOKUP(D267,$L$1:$L$6,$K$1:$K$6)</f>
        <v>01:00-02:30</v>
      </c>
      <c r="D267" s="30" t="s">
        <v>69</v>
      </c>
      <c r="E267" s="30">
        <f t="shared" si="96"/>
        <v>117</v>
      </c>
      <c r="F267" s="30">
        <f t="shared" ca="1" si="97"/>
        <v>704</v>
      </c>
      <c r="G267" s="30" t="str">
        <f t="shared" ca="1" si="98"/>
        <v>TE213(L2T1)D</v>
      </c>
      <c r="H267" s="30" t="str">
        <f t="shared" ca="1" si="88"/>
        <v>AI</v>
      </c>
      <c r="I267" s="30" t="str">
        <f t="shared" ref="I267:I330" ca="1" si="100">IFERROR(MID(G267,SEARCH("(",G267,1),12),G267)</f>
        <v>(L2T1)D</v>
      </c>
      <c r="J267" s="30" t="str">
        <f t="shared" ca="1" si="79"/>
        <v>Tuesday01:00-02:30AI</v>
      </c>
      <c r="K267" s="30" t="str">
        <f t="shared" ca="1" si="80"/>
        <v>Tuesday01:00-02:30(L2T1)D</v>
      </c>
      <c r="L267" s="39">
        <f t="shared" ref="L267:L330" ca="1" si="101">COUNTIFS($J$11:$J$442,J267)</f>
        <v>1</v>
      </c>
      <c r="M267" s="47" t="str">
        <f t="shared" ref="M267:M330" ca="1" si="102">IFERROR(MID(I267,2,4),I267)</f>
        <v>L2T1</v>
      </c>
      <c r="N267" s="47"/>
      <c r="O267" s="47" t="str">
        <f t="shared" ca="1" si="81"/>
        <v>TE213(L2T1)D
704 --- AI</v>
      </c>
    </row>
    <row r="268" spans="1:15">
      <c r="A268" s="30">
        <v>258</v>
      </c>
      <c r="B268" s="30" t="s">
        <v>15</v>
      </c>
      <c r="C268" s="30" t="str">
        <f t="shared" si="99"/>
        <v>01:00-02:30</v>
      </c>
      <c r="D268" s="30" t="s">
        <v>69</v>
      </c>
      <c r="E268" s="30">
        <f t="shared" si="96"/>
        <v>118</v>
      </c>
      <c r="F268" s="30">
        <f t="shared" ca="1" si="97"/>
        <v>705</v>
      </c>
      <c r="G268" s="30" t="str">
        <f t="shared" ca="1" si="98"/>
        <v>xxxx</v>
      </c>
      <c r="H268" s="30" t="str">
        <f t="shared" ca="1" si="88"/>
        <v>xxxx</v>
      </c>
      <c r="I268" s="30" t="str">
        <f t="shared" ca="1" si="100"/>
        <v>xxxx</v>
      </c>
      <c r="J268" s="30" t="str">
        <f t="shared" ref="J268:J331" ca="1" si="103">CONCATENATE(B268,C268,H268)</f>
        <v>Tuesday01:00-02:30xxxx</v>
      </c>
      <c r="K268" s="30" t="str">
        <f t="shared" ref="K268:K331" ca="1" si="104">CONCATENATE(B268,C268,I268)</f>
        <v>Tuesday01:00-02:30xxxx</v>
      </c>
      <c r="L268" s="39">
        <f t="shared" ca="1" si="101"/>
        <v>1</v>
      </c>
      <c r="M268" s="47" t="str">
        <f t="shared" ca="1" si="102"/>
        <v>xxx</v>
      </c>
      <c r="N268" s="47"/>
      <c r="O268" s="47" t="str">
        <f t="shared" ref="O268:O331" ca="1" si="105">CONCATENATE(G268,CHAR(10),F268," --- ",H268)</f>
        <v>xxxx
705 --- xxxx</v>
      </c>
    </row>
    <row r="269" spans="1:15">
      <c r="A269" s="30">
        <v>259</v>
      </c>
      <c r="B269" s="30" t="s">
        <v>15</v>
      </c>
      <c r="C269" s="30" t="str">
        <f t="shared" si="99"/>
        <v>01:00-02:30</v>
      </c>
      <c r="D269" s="30" t="s">
        <v>69</v>
      </c>
      <c r="E269" s="30">
        <f t="shared" si="96"/>
        <v>119</v>
      </c>
      <c r="F269" s="30">
        <f t="shared" ca="1" si="97"/>
        <v>706</v>
      </c>
      <c r="G269" s="30" t="str">
        <f t="shared" ca="1" si="98"/>
        <v>TE308 (L3T2)B</v>
      </c>
      <c r="H269" s="30" t="str">
        <f t="shared" ca="1" si="88"/>
        <v>MAB</v>
      </c>
      <c r="I269" s="30" t="str">
        <f t="shared" ca="1" si="100"/>
        <v>(L3T2)B</v>
      </c>
      <c r="J269" s="30" t="str">
        <f t="shared" ca="1" si="103"/>
        <v>Tuesday01:00-02:30MAB</v>
      </c>
      <c r="K269" s="30" t="str">
        <f t="shared" ca="1" si="104"/>
        <v>Tuesday01:00-02:30(L3T2)B</v>
      </c>
      <c r="L269" s="39">
        <f t="shared" ca="1" si="101"/>
        <v>1</v>
      </c>
      <c r="M269" s="47" t="str">
        <f t="shared" ca="1" si="102"/>
        <v>L3T2</v>
      </c>
      <c r="N269" s="47"/>
      <c r="O269" s="47" t="str">
        <f t="shared" ca="1" si="105"/>
        <v>TE308 (L3T2)B
706 --- MAB</v>
      </c>
    </row>
    <row r="270" spans="1:15">
      <c r="A270" s="30">
        <v>260</v>
      </c>
      <c r="B270" s="30" t="s">
        <v>15</v>
      </c>
      <c r="C270" s="30" t="str">
        <f t="shared" si="99"/>
        <v>01:00-02:30</v>
      </c>
      <c r="D270" s="30" t="s">
        <v>69</v>
      </c>
      <c r="E270" s="30">
        <f t="shared" si="96"/>
        <v>120</v>
      </c>
      <c r="F270" s="30">
        <f t="shared" ca="1" si="97"/>
        <v>707</v>
      </c>
      <c r="G270" s="30" t="str">
        <f t="shared" ca="1" si="98"/>
        <v>ENG111(L1T1)C</v>
      </c>
      <c r="H270" s="30" t="str">
        <f t="shared" ca="1" si="88"/>
        <v>SKB</v>
      </c>
      <c r="I270" s="30" t="str">
        <f t="shared" ca="1" si="100"/>
        <v>(L1T1)C</v>
      </c>
      <c r="J270" s="30" t="str">
        <f t="shared" ca="1" si="103"/>
        <v>Tuesday01:00-02:30SKB</v>
      </c>
      <c r="K270" s="30" t="str">
        <f t="shared" ca="1" si="104"/>
        <v>Tuesday01:00-02:30(L1T1)C</v>
      </c>
      <c r="L270" s="39">
        <f t="shared" ca="1" si="101"/>
        <v>1</v>
      </c>
      <c r="M270" s="47" t="str">
        <f t="shared" ca="1" si="102"/>
        <v>L1T1</v>
      </c>
      <c r="N270" s="47"/>
      <c r="O270" s="47" t="str">
        <f t="shared" ca="1" si="105"/>
        <v>ENG111(L1T1)C
707 --- SKB</v>
      </c>
    </row>
    <row r="271" spans="1:15">
      <c r="A271" s="30">
        <v>261</v>
      </c>
      <c r="B271" s="30" t="s">
        <v>15</v>
      </c>
      <c r="C271" s="30" t="str">
        <f t="shared" si="99"/>
        <v>01:00-02:30</v>
      </c>
      <c r="D271" s="30" t="s">
        <v>69</v>
      </c>
      <c r="E271" s="30">
        <f t="shared" si="96"/>
        <v>121</v>
      </c>
      <c r="F271" s="30" t="str">
        <f t="shared" ca="1" si="97"/>
        <v>301P</v>
      </c>
      <c r="G271" s="30" t="str">
        <f t="shared" ca="1" si="98"/>
        <v>TE111(L1T1)B</v>
      </c>
      <c r="H271" s="30" t="str">
        <f t="shared" ca="1" si="88"/>
        <v>MK</v>
      </c>
      <c r="I271" s="30" t="str">
        <f t="shared" ca="1" si="100"/>
        <v>(L1T1)B</v>
      </c>
      <c r="J271" s="30" t="str">
        <f t="shared" ca="1" si="103"/>
        <v>Tuesday01:00-02:30MK</v>
      </c>
      <c r="K271" s="30" t="str">
        <f t="shared" ca="1" si="104"/>
        <v>Tuesday01:00-02:30(L1T1)B</v>
      </c>
      <c r="L271" s="39">
        <f t="shared" ca="1" si="101"/>
        <v>1</v>
      </c>
      <c r="M271" s="47" t="str">
        <f t="shared" ca="1" si="102"/>
        <v>L1T1</v>
      </c>
      <c r="N271" s="47"/>
      <c r="O271" s="47" t="str">
        <f t="shared" ca="1" si="105"/>
        <v>TE111(L1T1)B
301P --- MK</v>
      </c>
    </row>
    <row r="272" spans="1:15">
      <c r="A272" s="30">
        <v>262</v>
      </c>
      <c r="B272" s="30" t="s">
        <v>15</v>
      </c>
      <c r="C272" s="30" t="str">
        <f t="shared" si="99"/>
        <v>01:00-02:30</v>
      </c>
      <c r="D272" s="30" t="s">
        <v>69</v>
      </c>
      <c r="E272" s="30">
        <f t="shared" si="96"/>
        <v>122</v>
      </c>
      <c r="F272" s="30" t="str">
        <f t="shared" ca="1" si="97"/>
        <v>304P</v>
      </c>
      <c r="G272" s="30" t="str">
        <f t="shared" ca="1" si="98"/>
        <v>MAT111(L1T1)A</v>
      </c>
      <c r="H272" s="30" t="str">
        <f t="shared" ca="1" si="88"/>
        <v>SF1</v>
      </c>
      <c r="I272" s="30" t="str">
        <f t="shared" ca="1" si="100"/>
        <v>(L1T1)A</v>
      </c>
      <c r="J272" s="30" t="str">
        <f t="shared" ca="1" si="103"/>
        <v>Tuesday01:00-02:30SF1</v>
      </c>
      <c r="K272" s="30" t="str">
        <f t="shared" ca="1" si="104"/>
        <v>Tuesday01:00-02:30(L1T1)A</v>
      </c>
      <c r="L272" s="39">
        <f t="shared" ca="1" si="101"/>
        <v>1</v>
      </c>
      <c r="M272" s="47" t="str">
        <f t="shared" ca="1" si="102"/>
        <v>L1T1</v>
      </c>
      <c r="N272" s="47"/>
      <c r="O272" s="47" t="str">
        <f t="shared" ca="1" si="105"/>
        <v>MAT111(L1T1)A
304P --- SF1</v>
      </c>
    </row>
    <row r="273" spans="1:15">
      <c r="A273" s="30">
        <v>263</v>
      </c>
      <c r="B273" s="30" t="s">
        <v>15</v>
      </c>
      <c r="C273" s="30" t="str">
        <f t="shared" si="99"/>
        <v>01:00-02:30</v>
      </c>
      <c r="D273" s="30" t="s">
        <v>69</v>
      </c>
      <c r="E273" s="30">
        <f t="shared" si="96"/>
        <v>123</v>
      </c>
      <c r="F273" s="30">
        <f t="shared" ca="1" si="97"/>
        <v>711</v>
      </c>
      <c r="G273" s="30" t="str">
        <f t="shared" ca="1" si="98"/>
        <v>TE405(L4T1)B</v>
      </c>
      <c r="H273" s="30" t="str">
        <f t="shared" ca="1" si="88"/>
        <v>SM</v>
      </c>
      <c r="I273" s="30" t="str">
        <f t="shared" ca="1" si="100"/>
        <v>(L4T1)B</v>
      </c>
      <c r="J273" s="30" t="str">
        <f t="shared" ca="1" si="103"/>
        <v>Tuesday01:00-02:30SM</v>
      </c>
      <c r="K273" s="30" t="str">
        <f t="shared" ca="1" si="104"/>
        <v>Tuesday01:00-02:30(L4T1)B</v>
      </c>
      <c r="L273" s="39">
        <f t="shared" ca="1" si="101"/>
        <v>1</v>
      </c>
      <c r="M273" s="47" t="str">
        <f t="shared" ca="1" si="102"/>
        <v>L4T1</v>
      </c>
      <c r="N273" s="47"/>
      <c r="O273" s="47" t="str">
        <f t="shared" ca="1" si="105"/>
        <v>TE405(L4T1)B
711 --- SM</v>
      </c>
    </row>
    <row r="274" spans="1:15">
      <c r="A274" s="30">
        <v>264</v>
      </c>
      <c r="B274" s="30" t="s">
        <v>15</v>
      </c>
      <c r="C274" s="30" t="str">
        <f t="shared" si="99"/>
        <v>01:00-02:30</v>
      </c>
      <c r="D274" s="30" t="s">
        <v>69</v>
      </c>
      <c r="E274" s="30">
        <f t="shared" si="96"/>
        <v>124</v>
      </c>
      <c r="F274" s="30">
        <f t="shared" ca="1" si="97"/>
        <v>712</v>
      </c>
      <c r="G274" s="30">
        <f t="shared" ca="1" si="98"/>
        <v>0</v>
      </c>
      <c r="H274" s="30">
        <f t="shared" ca="1" si="88"/>
        <v>0</v>
      </c>
      <c r="I274" s="30">
        <f t="shared" ca="1" si="100"/>
        <v>0</v>
      </c>
      <c r="J274" s="30" t="str">
        <f t="shared" ca="1" si="103"/>
        <v>Tuesday01:00-02:300</v>
      </c>
      <c r="K274" s="30" t="str">
        <f t="shared" ca="1" si="104"/>
        <v>Tuesday01:00-02:300</v>
      </c>
      <c r="L274" s="39">
        <f t="shared" ca="1" si="101"/>
        <v>2</v>
      </c>
      <c r="M274" s="47" t="str">
        <f t="shared" ca="1" si="102"/>
        <v/>
      </c>
      <c r="N274" s="47"/>
      <c r="O274" s="47" t="str">
        <f t="shared" ca="1" si="105"/>
        <v>0
712 --- 0</v>
      </c>
    </row>
    <row r="275" spans="1:15">
      <c r="A275" s="30">
        <v>265</v>
      </c>
      <c r="B275" s="30" t="s">
        <v>15</v>
      </c>
      <c r="C275" s="30" t="str">
        <f t="shared" si="99"/>
        <v>2:30-04:00</v>
      </c>
      <c r="D275" s="30" t="s">
        <v>70</v>
      </c>
      <c r="E275" s="30">
        <f>E263</f>
        <v>113</v>
      </c>
      <c r="F275" s="30" t="str">
        <f ca="1">INDIRECT(CONCATENATE("Sheet1!",CHAR(CODE(D275)),E275),1)</f>
        <v>Class</v>
      </c>
      <c r="G275" s="30" t="str">
        <f ca="1">INDIRECT(CONCATENATE("Sheet1!",CHAR(CODE(D275)+1),E275),1)</f>
        <v>Course</v>
      </c>
      <c r="H275" s="30">
        <f t="shared" ca="1" si="88"/>
        <v>0</v>
      </c>
      <c r="I275" s="30" t="str">
        <f t="shared" ca="1" si="100"/>
        <v>Course</v>
      </c>
      <c r="J275" s="30" t="str">
        <f t="shared" ca="1" si="103"/>
        <v>Tuesday2:30-04:000</v>
      </c>
      <c r="K275" s="30" t="str">
        <f t="shared" ca="1" si="104"/>
        <v>Tuesday2:30-04:00Course</v>
      </c>
      <c r="L275" s="39">
        <f t="shared" ca="1" si="101"/>
        <v>2</v>
      </c>
      <c r="M275" s="47" t="str">
        <f t="shared" ca="1" si="102"/>
        <v>ours</v>
      </c>
      <c r="N275" s="47"/>
      <c r="O275" s="47" t="str">
        <f t="shared" ca="1" si="105"/>
        <v>Course
Class --- 0</v>
      </c>
    </row>
    <row r="276" spans="1:15">
      <c r="A276" s="30">
        <v>266</v>
      </c>
      <c r="B276" s="30" t="s">
        <v>15</v>
      </c>
      <c r="C276" s="30" t="str">
        <f t="shared" si="99"/>
        <v>2:30-04:00</v>
      </c>
      <c r="D276" s="30" t="s">
        <v>70</v>
      </c>
      <c r="E276" s="30">
        <f t="shared" ref="E276:E286" si="106">E275+1</f>
        <v>114</v>
      </c>
      <c r="F276" s="30">
        <f t="shared" ref="F276:F286" ca="1" si="107">INDIRECT(CONCATENATE("Sheet1!",CHAR(CODE(D276)),E276),1)</f>
        <v>701</v>
      </c>
      <c r="G276" s="30" t="str">
        <f t="shared" ref="G276:G286" ca="1" si="108">INDIRECT(CONCATENATE("Sheet1!",CHAR(CODE(D276)+1),E276),1)</f>
        <v>MAT133(L1T3)D</v>
      </c>
      <c r="H276" s="30" t="str">
        <f t="shared" ca="1" si="88"/>
        <v>BCD</v>
      </c>
      <c r="I276" s="30" t="str">
        <f t="shared" ca="1" si="100"/>
        <v>(L1T3)D</v>
      </c>
      <c r="J276" s="30" t="str">
        <f t="shared" ca="1" si="103"/>
        <v>Tuesday2:30-04:00BCD</v>
      </c>
      <c r="K276" s="30" t="str">
        <f t="shared" ca="1" si="104"/>
        <v>Tuesday2:30-04:00(L1T3)D</v>
      </c>
      <c r="L276" s="39">
        <f t="shared" ca="1" si="101"/>
        <v>1</v>
      </c>
      <c r="M276" s="47" t="str">
        <f t="shared" ca="1" si="102"/>
        <v>L1T3</v>
      </c>
      <c r="N276" s="47"/>
      <c r="O276" s="47" t="str">
        <f t="shared" ca="1" si="105"/>
        <v>MAT133(L1T3)D
701 --- BCD</v>
      </c>
    </row>
    <row r="277" spans="1:15">
      <c r="A277" s="30">
        <v>267</v>
      </c>
      <c r="B277" s="30" t="s">
        <v>15</v>
      </c>
      <c r="C277" s="30" t="str">
        <f t="shared" si="99"/>
        <v>2:30-04:00</v>
      </c>
      <c r="D277" s="30" t="s">
        <v>70</v>
      </c>
      <c r="E277" s="30">
        <f t="shared" si="106"/>
        <v>115</v>
      </c>
      <c r="F277" s="30">
        <f t="shared" ca="1" si="107"/>
        <v>702</v>
      </c>
      <c r="G277" s="30" t="str">
        <f t="shared" ca="1" si="108"/>
        <v>TE213(L2T1)C</v>
      </c>
      <c r="H277" s="30" t="str">
        <f t="shared" ca="1" si="88"/>
        <v>AAA</v>
      </c>
      <c r="I277" s="30" t="str">
        <f t="shared" ca="1" si="100"/>
        <v>(L2T1)C</v>
      </c>
      <c r="J277" s="30" t="str">
        <f t="shared" ca="1" si="103"/>
        <v>Tuesday2:30-04:00AAA</v>
      </c>
      <c r="K277" s="30" t="str">
        <f t="shared" ca="1" si="104"/>
        <v>Tuesday2:30-04:00(L2T1)C</v>
      </c>
      <c r="L277" s="39">
        <f t="shared" ca="1" si="101"/>
        <v>1</v>
      </c>
      <c r="M277" s="47" t="str">
        <f t="shared" ca="1" si="102"/>
        <v>L2T1</v>
      </c>
      <c r="N277" s="47"/>
      <c r="O277" s="47" t="str">
        <f t="shared" ca="1" si="105"/>
        <v>TE213(L2T1)C
702 --- AAA</v>
      </c>
    </row>
    <row r="278" spans="1:15">
      <c r="A278" s="30">
        <v>268</v>
      </c>
      <c r="B278" s="30" t="s">
        <v>15</v>
      </c>
      <c r="C278" s="30" t="str">
        <f t="shared" si="99"/>
        <v>2:30-04:00</v>
      </c>
      <c r="D278" s="30" t="s">
        <v>70</v>
      </c>
      <c r="E278" s="30">
        <f t="shared" si="106"/>
        <v>116</v>
      </c>
      <c r="F278" s="30">
        <f t="shared" ca="1" si="107"/>
        <v>703</v>
      </c>
      <c r="G278" s="30" t="str">
        <f t="shared" ca="1" si="108"/>
        <v>TE210(L2T3)E</v>
      </c>
      <c r="H278" s="30" t="str">
        <f t="shared" ca="1" si="88"/>
        <v>NRD</v>
      </c>
      <c r="I278" s="30" t="str">
        <f t="shared" ca="1" si="100"/>
        <v>(L2T3)E</v>
      </c>
      <c r="J278" s="30" t="str">
        <f t="shared" ca="1" si="103"/>
        <v>Tuesday2:30-04:00NRD</v>
      </c>
      <c r="K278" s="30" t="str">
        <f t="shared" ca="1" si="104"/>
        <v>Tuesday2:30-04:00(L2T3)E</v>
      </c>
      <c r="L278" s="39">
        <f t="shared" ca="1" si="101"/>
        <v>1</v>
      </c>
      <c r="M278" s="47" t="str">
        <f t="shared" ca="1" si="102"/>
        <v>L2T3</v>
      </c>
      <c r="N278" s="47"/>
      <c r="O278" s="47" t="str">
        <f t="shared" ca="1" si="105"/>
        <v>TE210(L2T3)E
703 --- NRD</v>
      </c>
    </row>
    <row r="279" spans="1:15">
      <c r="A279" s="30">
        <v>269</v>
      </c>
      <c r="B279" s="30" t="s">
        <v>15</v>
      </c>
      <c r="C279" s="30" t="str">
        <f t="shared" si="99"/>
        <v>2:30-04:00</v>
      </c>
      <c r="D279" s="30" t="s">
        <v>70</v>
      </c>
      <c r="E279" s="30">
        <f t="shared" si="106"/>
        <v>117</v>
      </c>
      <c r="F279" s="30">
        <f t="shared" ca="1" si="107"/>
        <v>704</v>
      </c>
      <c r="G279" s="30" t="str">
        <f t="shared" ca="1" si="108"/>
        <v>TE301(L3T1)B</v>
      </c>
      <c r="H279" s="30" t="str">
        <f t="shared" ca="1" si="88"/>
        <v>AHM</v>
      </c>
      <c r="I279" s="30" t="str">
        <f t="shared" ca="1" si="100"/>
        <v>(L3T1)B</v>
      </c>
      <c r="J279" s="30" t="str">
        <f t="shared" ca="1" si="103"/>
        <v>Tuesday2:30-04:00AHM</v>
      </c>
      <c r="K279" s="30" t="str">
        <f t="shared" ca="1" si="104"/>
        <v>Tuesday2:30-04:00(L3T1)B</v>
      </c>
      <c r="L279" s="39">
        <f t="shared" ca="1" si="101"/>
        <v>1</v>
      </c>
      <c r="M279" s="47" t="str">
        <f t="shared" ca="1" si="102"/>
        <v>L3T1</v>
      </c>
      <c r="N279" s="47"/>
      <c r="O279" s="47" t="str">
        <f t="shared" ca="1" si="105"/>
        <v>TE301(L3T1)B
704 --- AHM</v>
      </c>
    </row>
    <row r="280" spans="1:15">
      <c r="A280" s="30">
        <v>270</v>
      </c>
      <c r="B280" s="30" t="s">
        <v>15</v>
      </c>
      <c r="C280" s="30" t="str">
        <f t="shared" si="99"/>
        <v>2:30-04:00</v>
      </c>
      <c r="D280" s="30" t="s">
        <v>70</v>
      </c>
      <c r="E280" s="30">
        <f t="shared" si="106"/>
        <v>118</v>
      </c>
      <c r="F280" s="30">
        <f t="shared" ca="1" si="107"/>
        <v>705</v>
      </c>
      <c r="G280" s="30" t="str">
        <f t="shared" ca="1" si="108"/>
        <v>TE133(L1T3)C</v>
      </c>
      <c r="H280" s="30" t="str">
        <f t="shared" ca="1" si="88"/>
        <v>MMI</v>
      </c>
      <c r="I280" s="30" t="str">
        <f t="shared" ca="1" si="100"/>
        <v>(L1T3)C</v>
      </c>
      <c r="J280" s="30" t="str">
        <f t="shared" ca="1" si="103"/>
        <v>Tuesday2:30-04:00MMI</v>
      </c>
      <c r="K280" s="30" t="str">
        <f t="shared" ca="1" si="104"/>
        <v>Tuesday2:30-04:00(L1T3)C</v>
      </c>
      <c r="L280" s="39">
        <f t="shared" ca="1" si="101"/>
        <v>1</v>
      </c>
      <c r="M280" s="47" t="str">
        <f t="shared" ca="1" si="102"/>
        <v>L1T3</v>
      </c>
      <c r="N280" s="47"/>
      <c r="O280" s="47" t="str">
        <f t="shared" ca="1" si="105"/>
        <v>TE133(L1T3)C
705 --- MMI</v>
      </c>
    </row>
    <row r="281" spans="1:15">
      <c r="A281" s="30">
        <v>271</v>
      </c>
      <c r="B281" s="30" t="s">
        <v>15</v>
      </c>
      <c r="C281" s="30" t="str">
        <f t="shared" si="99"/>
        <v>2:30-04:00</v>
      </c>
      <c r="D281" s="30" t="s">
        <v>70</v>
      </c>
      <c r="E281" s="30">
        <f t="shared" si="106"/>
        <v>119</v>
      </c>
      <c r="F281" s="30">
        <f t="shared" ca="1" si="107"/>
        <v>706</v>
      </c>
      <c r="G281" s="30" t="str">
        <f t="shared" ca="1" si="108"/>
        <v>TE302(L3T1)A</v>
      </c>
      <c r="H281" s="30" t="str">
        <f t="shared" ca="1" si="88"/>
        <v>AI</v>
      </c>
      <c r="I281" s="30" t="str">
        <f t="shared" ca="1" si="100"/>
        <v>(L3T1)A</v>
      </c>
      <c r="J281" s="30" t="str">
        <f t="shared" ca="1" si="103"/>
        <v>Tuesday2:30-04:00AI</v>
      </c>
      <c r="K281" s="30" t="str">
        <f t="shared" ca="1" si="104"/>
        <v>Tuesday2:30-04:00(L3T1)A</v>
      </c>
      <c r="L281" s="39">
        <f t="shared" ca="1" si="101"/>
        <v>1</v>
      </c>
      <c r="M281" s="47" t="str">
        <f t="shared" ca="1" si="102"/>
        <v>L3T1</v>
      </c>
      <c r="N281" s="47"/>
      <c r="O281" s="47" t="str">
        <f t="shared" ca="1" si="105"/>
        <v>TE302(L3T1)A
706 --- AI</v>
      </c>
    </row>
    <row r="282" spans="1:15">
      <c r="A282" s="30">
        <v>272</v>
      </c>
      <c r="B282" s="30" t="s">
        <v>15</v>
      </c>
      <c r="C282" s="30" t="str">
        <f t="shared" si="99"/>
        <v>2:30-04:00</v>
      </c>
      <c r="D282" s="30" t="s">
        <v>70</v>
      </c>
      <c r="E282" s="30">
        <f t="shared" si="106"/>
        <v>120</v>
      </c>
      <c r="F282" s="30">
        <f t="shared" ca="1" si="107"/>
        <v>707</v>
      </c>
      <c r="G282" s="30" t="str">
        <f t="shared" ca="1" si="108"/>
        <v>MAT122(L1T2)A</v>
      </c>
      <c r="H282" s="30" t="str">
        <f t="shared" ca="1" si="88"/>
        <v>MSU</v>
      </c>
      <c r="I282" s="30" t="str">
        <f t="shared" ca="1" si="100"/>
        <v>(L1T2)A</v>
      </c>
      <c r="J282" s="30" t="str">
        <f t="shared" ca="1" si="103"/>
        <v>Tuesday2:30-04:00MSU</v>
      </c>
      <c r="K282" s="30" t="str">
        <f t="shared" ca="1" si="104"/>
        <v>Tuesday2:30-04:00(L1T2)A</v>
      </c>
      <c r="L282" s="39">
        <f t="shared" ca="1" si="101"/>
        <v>1</v>
      </c>
      <c r="M282" s="47" t="str">
        <f t="shared" ca="1" si="102"/>
        <v>L1T2</v>
      </c>
      <c r="N282" s="47"/>
      <c r="O282" s="47" t="str">
        <f t="shared" ca="1" si="105"/>
        <v>MAT122(L1T2)A
707 --- MSU</v>
      </c>
    </row>
    <row r="283" spans="1:15">
      <c r="A283" s="30">
        <v>273</v>
      </c>
      <c r="B283" s="30" t="s">
        <v>15</v>
      </c>
      <c r="C283" s="30" t="str">
        <f t="shared" si="99"/>
        <v>2:30-04:00</v>
      </c>
      <c r="D283" s="30" t="s">
        <v>70</v>
      </c>
      <c r="E283" s="30">
        <f t="shared" si="106"/>
        <v>121</v>
      </c>
      <c r="F283" s="30" t="str">
        <f t="shared" ca="1" si="107"/>
        <v>301P</v>
      </c>
      <c r="G283" s="30" t="str">
        <f t="shared" ca="1" si="108"/>
        <v>ENG111(L1T1)B</v>
      </c>
      <c r="H283" s="30" t="str">
        <f t="shared" ca="1" si="88"/>
        <v>SKB</v>
      </c>
      <c r="I283" s="30" t="str">
        <f t="shared" ca="1" si="100"/>
        <v>(L1T1)B</v>
      </c>
      <c r="J283" s="30" t="str">
        <f t="shared" ca="1" si="103"/>
        <v>Tuesday2:30-04:00SKB</v>
      </c>
      <c r="K283" s="30" t="str">
        <f t="shared" ca="1" si="104"/>
        <v>Tuesday2:30-04:00(L1T1)B</v>
      </c>
      <c r="L283" s="39">
        <f t="shared" ca="1" si="101"/>
        <v>1</v>
      </c>
      <c r="M283" s="47" t="str">
        <f t="shared" ca="1" si="102"/>
        <v>L1T1</v>
      </c>
      <c r="N283" s="47"/>
      <c r="O283" s="47" t="str">
        <f t="shared" ca="1" si="105"/>
        <v>ENG111(L1T1)B
301P --- SKB</v>
      </c>
    </row>
    <row r="284" spans="1:15">
      <c r="A284" s="30">
        <v>274</v>
      </c>
      <c r="B284" s="30" t="s">
        <v>15</v>
      </c>
      <c r="C284" s="30" t="str">
        <f t="shared" si="99"/>
        <v>2:30-04:00</v>
      </c>
      <c r="D284" s="30" t="s">
        <v>70</v>
      </c>
      <c r="E284" s="30">
        <f t="shared" si="106"/>
        <v>122</v>
      </c>
      <c r="F284" s="30" t="str">
        <f t="shared" ca="1" si="107"/>
        <v>304P</v>
      </c>
      <c r="G284" s="30" t="str">
        <f t="shared" ca="1" si="108"/>
        <v>ENG122(L1T2)B</v>
      </c>
      <c r="H284" s="30" t="str">
        <f t="shared" ca="1" si="88"/>
        <v>SAH</v>
      </c>
      <c r="I284" s="30" t="str">
        <f t="shared" ca="1" si="100"/>
        <v>(L1T2)B</v>
      </c>
      <c r="J284" s="30" t="str">
        <f t="shared" ca="1" si="103"/>
        <v>Tuesday2:30-04:00SAH</v>
      </c>
      <c r="K284" s="30" t="str">
        <f t="shared" ca="1" si="104"/>
        <v>Tuesday2:30-04:00(L1T2)B</v>
      </c>
      <c r="L284" s="39">
        <f t="shared" ca="1" si="101"/>
        <v>1</v>
      </c>
      <c r="M284" s="47" t="str">
        <f t="shared" ca="1" si="102"/>
        <v>L1T2</v>
      </c>
      <c r="N284" s="47"/>
      <c r="O284" s="47" t="str">
        <f t="shared" ca="1" si="105"/>
        <v>ENG122(L1T2)B
304P --- SAH</v>
      </c>
    </row>
    <row r="285" spans="1:15">
      <c r="A285" s="30">
        <v>275</v>
      </c>
      <c r="B285" s="30" t="s">
        <v>15</v>
      </c>
      <c r="C285" s="30" t="str">
        <f t="shared" si="99"/>
        <v>2:30-04:00</v>
      </c>
      <c r="D285" s="30" t="s">
        <v>70</v>
      </c>
      <c r="E285" s="30">
        <f t="shared" si="106"/>
        <v>123</v>
      </c>
      <c r="F285" s="30">
        <f t="shared" ca="1" si="107"/>
        <v>711</v>
      </c>
      <c r="G285" s="30" t="str">
        <f t="shared" ca="1" si="108"/>
        <v>TE408(L4T2)(SWP)</v>
      </c>
      <c r="H285" s="30" t="str">
        <f t="shared" ca="1" si="88"/>
        <v>SM</v>
      </c>
      <c r="I285" s="30" t="str">
        <f t="shared" ca="1" si="100"/>
        <v>(L4T2)(SWP)</v>
      </c>
      <c r="J285" s="30" t="str">
        <f t="shared" ca="1" si="103"/>
        <v>Tuesday2:30-04:00SM</v>
      </c>
      <c r="K285" s="30" t="str">
        <f t="shared" ca="1" si="104"/>
        <v>Tuesday2:30-04:00(L4T2)(SWP)</v>
      </c>
      <c r="L285" s="39">
        <f t="shared" ca="1" si="101"/>
        <v>1</v>
      </c>
      <c r="M285" s="47" t="str">
        <f t="shared" ca="1" si="102"/>
        <v>L4T2</v>
      </c>
      <c r="N285" s="47"/>
      <c r="O285" s="47" t="str">
        <f t="shared" ca="1" si="105"/>
        <v>TE408(L4T2)(SWP)
711 --- SM</v>
      </c>
    </row>
    <row r="286" spans="1:15">
      <c r="A286" s="30">
        <v>276</v>
      </c>
      <c r="B286" s="30" t="s">
        <v>15</v>
      </c>
      <c r="C286" s="30" t="str">
        <f t="shared" si="99"/>
        <v>2:30-04:00</v>
      </c>
      <c r="D286" s="30" t="s">
        <v>70</v>
      </c>
      <c r="E286" s="30">
        <f t="shared" si="106"/>
        <v>124</v>
      </c>
      <c r="F286" s="30">
        <f t="shared" ca="1" si="107"/>
        <v>712</v>
      </c>
      <c r="G286" s="30">
        <f t="shared" ca="1" si="108"/>
        <v>0</v>
      </c>
      <c r="H286" s="30">
        <f t="shared" ca="1" si="88"/>
        <v>0</v>
      </c>
      <c r="I286" s="30">
        <f t="shared" ca="1" si="100"/>
        <v>0</v>
      </c>
      <c r="J286" s="30" t="str">
        <f t="shared" ca="1" si="103"/>
        <v>Tuesday2:30-04:000</v>
      </c>
      <c r="K286" s="30" t="str">
        <f t="shared" ca="1" si="104"/>
        <v>Tuesday2:30-04:000</v>
      </c>
      <c r="L286" s="39">
        <f t="shared" ca="1" si="101"/>
        <v>2</v>
      </c>
      <c r="M286" s="47" t="str">
        <f t="shared" ca="1" si="102"/>
        <v/>
      </c>
      <c r="N286" s="47"/>
      <c r="O286" s="47" t="str">
        <f t="shared" ca="1" si="105"/>
        <v>0
712 --- 0</v>
      </c>
    </row>
    <row r="287" spans="1:15">
      <c r="A287" s="30">
        <v>277</v>
      </c>
      <c r="B287" s="30" t="s">
        <v>15</v>
      </c>
      <c r="C287" s="30" t="str">
        <f t="shared" si="99"/>
        <v>04:00-05:30</v>
      </c>
      <c r="D287" s="30" t="s">
        <v>71</v>
      </c>
      <c r="E287" s="30">
        <f>E275</f>
        <v>113</v>
      </c>
      <c r="F287" s="30" t="str">
        <f ca="1">INDIRECT(CONCATENATE("Sheet1!",CHAR(CODE(D287)),E287),1)</f>
        <v>Class</v>
      </c>
      <c r="G287" s="30" t="str">
        <f ca="1">INDIRECT(CONCATENATE("Sheet1!",CHAR(CODE(D287)+1),E287),1)</f>
        <v>Course</v>
      </c>
      <c r="H287" s="30">
        <f t="shared" ca="1" si="88"/>
        <v>0</v>
      </c>
      <c r="I287" s="30" t="str">
        <f t="shared" ca="1" si="100"/>
        <v>Course</v>
      </c>
      <c r="J287" s="30" t="str">
        <f t="shared" ca="1" si="103"/>
        <v>Tuesday04:00-05:300</v>
      </c>
      <c r="K287" s="30" t="str">
        <f t="shared" ca="1" si="104"/>
        <v>Tuesday04:00-05:30Course</v>
      </c>
      <c r="L287" s="39">
        <f t="shared" ca="1" si="101"/>
        <v>3</v>
      </c>
      <c r="M287" s="47" t="str">
        <f t="shared" ca="1" si="102"/>
        <v>ours</v>
      </c>
      <c r="N287" s="47"/>
      <c r="O287" s="47" t="str">
        <f t="shared" ca="1" si="105"/>
        <v>Course
Class --- 0</v>
      </c>
    </row>
    <row r="288" spans="1:15">
      <c r="A288" s="30">
        <v>278</v>
      </c>
      <c r="B288" s="30" t="s">
        <v>15</v>
      </c>
      <c r="C288" s="30" t="str">
        <f t="shared" si="99"/>
        <v>04:00-05:30</v>
      </c>
      <c r="D288" s="30" t="s">
        <v>71</v>
      </c>
      <c r="E288" s="30">
        <f t="shared" ref="E288:E298" si="109">E287+1</f>
        <v>114</v>
      </c>
      <c r="F288" s="30">
        <f t="shared" ref="F288:F298" ca="1" si="110">INDIRECT(CONCATENATE("Sheet1!",CHAR(CODE(D288)),E288),1)</f>
        <v>701</v>
      </c>
      <c r="G288" s="30" t="str">
        <f t="shared" ref="G288:G298" ca="1" si="111">INDIRECT(CONCATENATE("Sheet1!",CHAR(CODE(D288)+1),E288),1)</f>
        <v>GED211(L2T1)D</v>
      </c>
      <c r="H288" s="30" t="str">
        <f t="shared" ca="1" si="88"/>
        <v>FHS</v>
      </c>
      <c r="I288" s="30" t="str">
        <f t="shared" ca="1" si="100"/>
        <v>(L2T1)D</v>
      </c>
      <c r="J288" s="30" t="str">
        <f t="shared" ca="1" si="103"/>
        <v>Tuesday04:00-05:30FHS</v>
      </c>
      <c r="K288" s="30" t="str">
        <f t="shared" ca="1" si="104"/>
        <v>Tuesday04:00-05:30(L2T1)D</v>
      </c>
      <c r="L288" s="39">
        <f t="shared" ca="1" si="101"/>
        <v>1</v>
      </c>
      <c r="M288" s="47" t="str">
        <f t="shared" ca="1" si="102"/>
        <v>L2T1</v>
      </c>
      <c r="N288" s="47"/>
      <c r="O288" s="47" t="str">
        <f t="shared" ca="1" si="105"/>
        <v>GED211(L2T1)D
701 --- FHS</v>
      </c>
    </row>
    <row r="289" spans="1:15">
      <c r="A289" s="30">
        <v>279</v>
      </c>
      <c r="B289" s="30" t="s">
        <v>15</v>
      </c>
      <c r="C289" s="30" t="str">
        <f t="shared" si="99"/>
        <v>04:00-05:30</v>
      </c>
      <c r="D289" s="30" t="s">
        <v>71</v>
      </c>
      <c r="E289" s="30">
        <f t="shared" si="109"/>
        <v>115</v>
      </c>
      <c r="F289" s="30">
        <f t="shared" ca="1" si="110"/>
        <v>702</v>
      </c>
      <c r="G289" s="30" t="str">
        <f t="shared" ca="1" si="111"/>
        <v>TE301(L3T1)A</v>
      </c>
      <c r="H289" s="30" t="str">
        <f t="shared" ca="1" si="88"/>
        <v>AHM</v>
      </c>
      <c r="I289" s="30" t="str">
        <f t="shared" ca="1" si="100"/>
        <v>(L3T1)A</v>
      </c>
      <c r="J289" s="30" t="str">
        <f t="shared" ca="1" si="103"/>
        <v>Tuesday04:00-05:30AHM</v>
      </c>
      <c r="K289" s="30" t="str">
        <f t="shared" ca="1" si="104"/>
        <v>Tuesday04:00-05:30(L3T1)A</v>
      </c>
      <c r="L289" s="39">
        <f t="shared" ca="1" si="101"/>
        <v>1</v>
      </c>
      <c r="M289" s="47" t="str">
        <f t="shared" ca="1" si="102"/>
        <v>L3T1</v>
      </c>
      <c r="N289" s="47"/>
      <c r="O289" s="47" t="str">
        <f t="shared" ca="1" si="105"/>
        <v>TE301(L3T1)A
702 --- AHM</v>
      </c>
    </row>
    <row r="290" spans="1:15">
      <c r="A290" s="30">
        <v>280</v>
      </c>
      <c r="B290" s="30" t="s">
        <v>15</v>
      </c>
      <c r="C290" s="30" t="str">
        <f t="shared" si="99"/>
        <v>04:00-05:30</v>
      </c>
      <c r="D290" s="30" t="s">
        <v>71</v>
      </c>
      <c r="E290" s="30">
        <f t="shared" si="109"/>
        <v>116</v>
      </c>
      <c r="F290" s="30">
        <f t="shared" ca="1" si="110"/>
        <v>703</v>
      </c>
      <c r="G290" s="30" t="str">
        <f t="shared" ca="1" si="111"/>
        <v>TE406(L4T1)B</v>
      </c>
      <c r="H290" s="30" t="str">
        <f t="shared" ca="1" si="88"/>
        <v>AAA</v>
      </c>
      <c r="I290" s="30" t="str">
        <f t="shared" ca="1" si="100"/>
        <v>(L4T1)B</v>
      </c>
      <c r="J290" s="30" t="str">
        <f t="shared" ca="1" si="103"/>
        <v>Tuesday04:00-05:30AAA</v>
      </c>
      <c r="K290" s="30" t="str">
        <f t="shared" ca="1" si="104"/>
        <v>Tuesday04:00-05:30(L4T1)B</v>
      </c>
      <c r="L290" s="39">
        <f t="shared" ca="1" si="101"/>
        <v>1</v>
      </c>
      <c r="M290" s="47" t="str">
        <f t="shared" ca="1" si="102"/>
        <v>L4T1</v>
      </c>
      <c r="N290" s="47"/>
      <c r="O290" s="47" t="str">
        <f t="shared" ca="1" si="105"/>
        <v>TE406(L4T1)B
703 --- AAA</v>
      </c>
    </row>
    <row r="291" spans="1:15">
      <c r="A291" s="30">
        <v>281</v>
      </c>
      <c r="B291" s="30" t="s">
        <v>15</v>
      </c>
      <c r="C291" s="30" t="str">
        <f t="shared" si="99"/>
        <v>04:00-05:30</v>
      </c>
      <c r="D291" s="30" t="s">
        <v>71</v>
      </c>
      <c r="E291" s="30">
        <f t="shared" si="109"/>
        <v>117</v>
      </c>
      <c r="F291" s="30">
        <f t="shared" ca="1" si="110"/>
        <v>704</v>
      </c>
      <c r="G291" s="30" t="str">
        <f t="shared" ca="1" si="111"/>
        <v>TE406(L4T1)E</v>
      </c>
      <c r="H291" s="30" t="str">
        <f t="shared" ca="1" si="88"/>
        <v>AHB</v>
      </c>
      <c r="I291" s="30" t="str">
        <f t="shared" ca="1" si="100"/>
        <v>(L4T1)E</v>
      </c>
      <c r="J291" s="30" t="str">
        <f t="shared" ca="1" si="103"/>
        <v>Tuesday04:00-05:30AHB</v>
      </c>
      <c r="K291" s="30" t="str">
        <f t="shared" ca="1" si="104"/>
        <v>Tuesday04:00-05:30(L4T1)E</v>
      </c>
      <c r="L291" s="39">
        <f t="shared" ca="1" si="101"/>
        <v>1</v>
      </c>
      <c r="M291" s="47" t="str">
        <f t="shared" ca="1" si="102"/>
        <v>L4T1</v>
      </c>
      <c r="N291" s="47"/>
      <c r="O291" s="47" t="str">
        <f t="shared" ca="1" si="105"/>
        <v>TE406(L4T1)E
704 --- AHB</v>
      </c>
    </row>
    <row r="292" spans="1:15">
      <c r="A292" s="30">
        <v>282</v>
      </c>
      <c r="B292" s="30" t="s">
        <v>15</v>
      </c>
      <c r="C292" s="30" t="str">
        <f t="shared" si="99"/>
        <v>04:00-05:30</v>
      </c>
      <c r="D292" s="30" t="s">
        <v>71</v>
      </c>
      <c r="E292" s="30">
        <f t="shared" si="109"/>
        <v>118</v>
      </c>
      <c r="F292" s="30">
        <f t="shared" ca="1" si="110"/>
        <v>705</v>
      </c>
      <c r="G292" s="30" t="str">
        <f t="shared" ca="1" si="111"/>
        <v>MAT111(L1T1)D</v>
      </c>
      <c r="H292" s="30" t="str">
        <f t="shared" ref="H292:H298" ca="1" si="112">INDIRECT(CONCATENATE("Sheet1!",CHAR(CODE(D292)+2),E292),1)</f>
        <v>SF1</v>
      </c>
      <c r="I292" s="30" t="str">
        <f t="shared" ca="1" si="100"/>
        <v>(L1T1)D</v>
      </c>
      <c r="J292" s="30" t="str">
        <f t="shared" ca="1" si="103"/>
        <v>Tuesday04:00-05:30SF1</v>
      </c>
      <c r="K292" s="30" t="str">
        <f t="shared" ca="1" si="104"/>
        <v>Tuesday04:00-05:30(L1T1)D</v>
      </c>
      <c r="L292" s="39">
        <f t="shared" ca="1" si="101"/>
        <v>1</v>
      </c>
      <c r="M292" s="47" t="str">
        <f t="shared" ca="1" si="102"/>
        <v>L1T1</v>
      </c>
      <c r="N292" s="47"/>
      <c r="O292" s="47" t="str">
        <f t="shared" ca="1" si="105"/>
        <v>MAT111(L1T1)D
705 --- SF1</v>
      </c>
    </row>
    <row r="293" spans="1:15">
      <c r="A293" s="30">
        <v>283</v>
      </c>
      <c r="B293" s="30" t="s">
        <v>15</v>
      </c>
      <c r="C293" s="30" t="str">
        <f t="shared" si="99"/>
        <v>04:00-05:30</v>
      </c>
      <c r="D293" s="30" t="s">
        <v>71</v>
      </c>
      <c r="E293" s="30">
        <f t="shared" si="109"/>
        <v>119</v>
      </c>
      <c r="F293" s="30">
        <f t="shared" ca="1" si="110"/>
        <v>706</v>
      </c>
      <c r="G293" s="30" t="str">
        <f t="shared" ca="1" si="111"/>
        <v>TE204(L2T3)E</v>
      </c>
      <c r="H293" s="30" t="str">
        <f t="shared" ca="1" si="112"/>
        <v>MIM</v>
      </c>
      <c r="I293" s="30" t="str">
        <f t="shared" ca="1" si="100"/>
        <v>(L2T3)E</v>
      </c>
      <c r="J293" s="30" t="str">
        <f t="shared" ca="1" si="103"/>
        <v>Tuesday04:00-05:30MIM</v>
      </c>
      <c r="K293" s="30" t="str">
        <f t="shared" ca="1" si="104"/>
        <v>Tuesday04:00-05:30(L2T3)E</v>
      </c>
      <c r="L293" s="39">
        <f t="shared" ca="1" si="101"/>
        <v>1</v>
      </c>
      <c r="M293" s="47" t="str">
        <f t="shared" ca="1" si="102"/>
        <v>L2T3</v>
      </c>
      <c r="N293" s="47"/>
      <c r="O293" s="47" t="str">
        <f t="shared" ca="1" si="105"/>
        <v>TE204(L2T3)E
706 --- MIM</v>
      </c>
    </row>
    <row r="294" spans="1:15">
      <c r="A294" s="30">
        <v>284</v>
      </c>
      <c r="B294" s="30" t="s">
        <v>15</v>
      </c>
      <c r="C294" s="30" t="str">
        <f t="shared" si="99"/>
        <v>04:00-05:30</v>
      </c>
      <c r="D294" s="30" t="s">
        <v>71</v>
      </c>
      <c r="E294" s="30">
        <f t="shared" si="109"/>
        <v>120</v>
      </c>
      <c r="F294" s="30">
        <f t="shared" ca="1" si="110"/>
        <v>707</v>
      </c>
      <c r="G294" s="30" t="str">
        <f t="shared" ca="1" si="111"/>
        <v>MAT122(L1T2)B</v>
      </c>
      <c r="H294" s="30" t="str">
        <f t="shared" ca="1" si="112"/>
        <v>MSU</v>
      </c>
      <c r="I294" s="30" t="str">
        <f t="shared" ca="1" si="100"/>
        <v>(L1T2)B</v>
      </c>
      <c r="J294" s="30" t="str">
        <f t="shared" ca="1" si="103"/>
        <v>Tuesday04:00-05:30MSU</v>
      </c>
      <c r="K294" s="30" t="str">
        <f t="shared" ca="1" si="104"/>
        <v>Tuesday04:00-05:30(L1T2)B</v>
      </c>
      <c r="L294" s="39">
        <f t="shared" ca="1" si="101"/>
        <v>1</v>
      </c>
      <c r="M294" s="47" t="str">
        <f t="shared" ca="1" si="102"/>
        <v>L1T2</v>
      </c>
      <c r="N294" s="47"/>
      <c r="O294" s="47" t="str">
        <f t="shared" ca="1" si="105"/>
        <v>MAT122(L1T2)B
707 --- MSU</v>
      </c>
    </row>
    <row r="295" spans="1:15">
      <c r="A295" s="30">
        <v>285</v>
      </c>
      <c r="B295" s="30" t="s">
        <v>15</v>
      </c>
      <c r="C295" s="30" t="str">
        <f t="shared" si="99"/>
        <v>04:00-05:30</v>
      </c>
      <c r="D295" s="30" t="s">
        <v>71</v>
      </c>
      <c r="E295" s="30">
        <f t="shared" si="109"/>
        <v>121</v>
      </c>
      <c r="F295" s="30" t="str">
        <f t="shared" ca="1" si="110"/>
        <v>301P</v>
      </c>
      <c r="G295" s="30" t="str">
        <f t="shared" ca="1" si="111"/>
        <v>STA131(L1T3)D</v>
      </c>
      <c r="H295" s="30" t="str">
        <f t="shared" ca="1" si="112"/>
        <v>SRD</v>
      </c>
      <c r="I295" s="30" t="str">
        <f t="shared" ca="1" si="100"/>
        <v>(L1T3)D</v>
      </c>
      <c r="J295" s="30" t="str">
        <f t="shared" ca="1" si="103"/>
        <v>Tuesday04:00-05:30SRD</v>
      </c>
      <c r="K295" s="30" t="str">
        <f t="shared" ca="1" si="104"/>
        <v>Tuesday04:00-05:30(L1T3)D</v>
      </c>
      <c r="L295" s="39">
        <f t="shared" ca="1" si="101"/>
        <v>1</v>
      </c>
      <c r="M295" s="47" t="str">
        <f t="shared" ca="1" si="102"/>
        <v>L1T3</v>
      </c>
      <c r="N295" s="47"/>
      <c r="O295" s="47" t="str">
        <f t="shared" ca="1" si="105"/>
        <v>STA131(L1T3)D
301P --- SRD</v>
      </c>
    </row>
    <row r="296" spans="1:15">
      <c r="A296" s="30">
        <v>286</v>
      </c>
      <c r="B296" s="30" t="s">
        <v>15</v>
      </c>
      <c r="C296" s="30" t="str">
        <f t="shared" si="99"/>
        <v>04:00-05:30</v>
      </c>
      <c r="D296" s="30" t="s">
        <v>71</v>
      </c>
      <c r="E296" s="30">
        <f t="shared" si="109"/>
        <v>122</v>
      </c>
      <c r="F296" s="30" t="str">
        <f t="shared" ca="1" si="110"/>
        <v>304P</v>
      </c>
      <c r="G296" s="30" t="str">
        <f t="shared" ca="1" si="111"/>
        <v>ENG122(L1T2)A</v>
      </c>
      <c r="H296" s="30" t="str">
        <f t="shared" ca="1" si="112"/>
        <v>SAH</v>
      </c>
      <c r="I296" s="30" t="str">
        <f t="shared" ca="1" si="100"/>
        <v>(L1T2)A</v>
      </c>
      <c r="J296" s="30" t="str">
        <f t="shared" ca="1" si="103"/>
        <v>Tuesday04:00-05:30SAH</v>
      </c>
      <c r="K296" s="30" t="str">
        <f t="shared" ca="1" si="104"/>
        <v>Tuesday04:00-05:30(L1T2)A</v>
      </c>
      <c r="L296" s="39">
        <f t="shared" ca="1" si="101"/>
        <v>1</v>
      </c>
      <c r="M296" s="47" t="str">
        <f t="shared" ca="1" si="102"/>
        <v>L1T2</v>
      </c>
      <c r="N296" s="47"/>
      <c r="O296" s="47" t="str">
        <f t="shared" ca="1" si="105"/>
        <v>ENG122(L1T2)A
304P --- SAH</v>
      </c>
    </row>
    <row r="297" spans="1:15">
      <c r="A297" s="30">
        <v>287</v>
      </c>
      <c r="B297" s="30" t="s">
        <v>15</v>
      </c>
      <c r="C297" s="30" t="str">
        <f t="shared" si="99"/>
        <v>04:00-05:30</v>
      </c>
      <c r="D297" s="30" t="s">
        <v>71</v>
      </c>
      <c r="E297" s="30">
        <f t="shared" si="109"/>
        <v>123</v>
      </c>
      <c r="F297" s="30">
        <f t="shared" ca="1" si="110"/>
        <v>711</v>
      </c>
      <c r="G297" s="30">
        <f t="shared" ca="1" si="111"/>
        <v>0</v>
      </c>
      <c r="H297" s="30">
        <f t="shared" ca="1" si="112"/>
        <v>0</v>
      </c>
      <c r="I297" s="30">
        <f t="shared" ca="1" si="100"/>
        <v>0</v>
      </c>
      <c r="J297" s="30" t="str">
        <f t="shared" ca="1" si="103"/>
        <v>Tuesday04:00-05:300</v>
      </c>
      <c r="K297" s="30" t="str">
        <f t="shared" ca="1" si="104"/>
        <v>Tuesday04:00-05:300</v>
      </c>
      <c r="L297" s="39">
        <f t="shared" ca="1" si="101"/>
        <v>3</v>
      </c>
      <c r="M297" s="47" t="str">
        <f t="shared" ca="1" si="102"/>
        <v/>
      </c>
      <c r="N297" s="47"/>
      <c r="O297" s="47" t="str">
        <f t="shared" ca="1" si="105"/>
        <v>0
711 --- 0</v>
      </c>
    </row>
    <row r="298" spans="1:15">
      <c r="A298" s="30">
        <v>288</v>
      </c>
      <c r="B298" s="30" t="s">
        <v>15</v>
      </c>
      <c r="C298" s="30" t="str">
        <f t="shared" si="99"/>
        <v>04:00-05:30</v>
      </c>
      <c r="D298" s="30" t="s">
        <v>71</v>
      </c>
      <c r="E298" s="30">
        <f t="shared" si="109"/>
        <v>124</v>
      </c>
      <c r="F298" s="30">
        <f t="shared" ca="1" si="110"/>
        <v>712</v>
      </c>
      <c r="G298" s="30">
        <f t="shared" ca="1" si="111"/>
        <v>0</v>
      </c>
      <c r="H298" s="30">
        <f t="shared" ca="1" si="112"/>
        <v>0</v>
      </c>
      <c r="I298" s="30">
        <f t="shared" ca="1" si="100"/>
        <v>0</v>
      </c>
      <c r="J298" s="30" t="str">
        <f t="shared" ca="1" si="103"/>
        <v>Tuesday04:00-05:300</v>
      </c>
      <c r="K298" s="30" t="str">
        <f t="shared" ca="1" si="104"/>
        <v>Tuesday04:00-05:300</v>
      </c>
      <c r="L298" s="39">
        <f t="shared" ca="1" si="101"/>
        <v>3</v>
      </c>
      <c r="M298" s="47" t="str">
        <f t="shared" ca="1" si="102"/>
        <v/>
      </c>
      <c r="N298" s="47"/>
      <c r="O298" s="47" t="str">
        <f t="shared" ca="1" si="105"/>
        <v>0
712 --- 0</v>
      </c>
    </row>
    <row r="299" spans="1:15">
      <c r="A299" s="30">
        <v>289</v>
      </c>
      <c r="B299" s="30" t="s">
        <v>16</v>
      </c>
      <c r="C299" s="30" t="str">
        <f t="shared" si="99"/>
        <v>08:30-10:00</v>
      </c>
      <c r="D299" s="30" t="s">
        <v>66</v>
      </c>
      <c r="E299" s="30">
        <f>$C$6</f>
        <v>151</v>
      </c>
      <c r="F299" s="30" t="str">
        <f ca="1">INDIRECT(CONCATENATE("Sheet1!",CHAR(CODE(D299)),E299),1)</f>
        <v>Class</v>
      </c>
      <c r="G299" s="30" t="str">
        <f ca="1">INDIRECT(CONCATENATE("Sheet1!",CHAR(CODE(D299)+1),E299),1)</f>
        <v>Course</v>
      </c>
      <c r="H299" s="30">
        <f ca="1">INDIRECT(CONCATENATE("Sheet1!",CHAR(CODE(D299)+2),E299),1)</f>
        <v>0</v>
      </c>
      <c r="I299" s="30" t="str">
        <f t="shared" ca="1" si="100"/>
        <v>Course</v>
      </c>
      <c r="J299" s="30" t="str">
        <f t="shared" ca="1" si="103"/>
        <v>Wednesday08:30-10:000</v>
      </c>
      <c r="K299" s="30" t="str">
        <f t="shared" ca="1" si="104"/>
        <v>Wednesday08:30-10:00Course</v>
      </c>
      <c r="L299" s="39">
        <f t="shared" ca="1" si="101"/>
        <v>4</v>
      </c>
      <c r="M299" s="47" t="str">
        <f t="shared" ca="1" si="102"/>
        <v>ours</v>
      </c>
      <c r="N299" s="47"/>
      <c r="O299" s="47" t="str">
        <f t="shared" ca="1" si="105"/>
        <v>Course
Class --- 0</v>
      </c>
    </row>
    <row r="300" spans="1:15">
      <c r="A300" s="30">
        <v>290</v>
      </c>
      <c r="B300" s="30" t="s">
        <v>16</v>
      </c>
      <c r="C300" s="30" t="str">
        <f t="shared" si="99"/>
        <v>08:30-10:00</v>
      </c>
      <c r="D300" s="30" t="s">
        <v>66</v>
      </c>
      <c r="E300" s="30">
        <f>E299+1</f>
        <v>152</v>
      </c>
      <c r="F300" s="30">
        <f t="shared" ref="F300:F310" ca="1" si="113">INDIRECT(CONCATENATE("Sheet1!",CHAR(CODE(D300)),E300),1)</f>
        <v>701</v>
      </c>
      <c r="G300" s="30" t="str">
        <f t="shared" ref="G300:G310" ca="1" si="114">INDIRECT(CONCATENATE("Sheet1!",CHAR(CODE(D300)+1),E300),1)</f>
        <v>BDS307(L3T2)A</v>
      </c>
      <c r="H300" s="30" t="str">
        <f t="shared" ref="H300:H363" ca="1" si="115">INDIRECT(CONCATENATE("Sheet1!",CHAR(CODE(D300)+2),E300),1)</f>
        <v>FHS</v>
      </c>
      <c r="I300" s="30" t="str">
        <f t="shared" ca="1" si="100"/>
        <v>(L3T2)A</v>
      </c>
      <c r="J300" s="30" t="str">
        <f t="shared" ca="1" si="103"/>
        <v>Wednesday08:30-10:00FHS</v>
      </c>
      <c r="K300" s="30" t="str">
        <f t="shared" ca="1" si="104"/>
        <v>Wednesday08:30-10:00(L3T2)A</v>
      </c>
      <c r="L300" s="39">
        <f t="shared" ca="1" si="101"/>
        <v>1</v>
      </c>
      <c r="M300" s="47" t="str">
        <f t="shared" ca="1" si="102"/>
        <v>L3T2</v>
      </c>
      <c r="N300" s="47"/>
      <c r="O300" s="47" t="str">
        <f t="shared" ca="1" si="105"/>
        <v>BDS307(L3T2)A
701 --- FHS</v>
      </c>
    </row>
    <row r="301" spans="1:15">
      <c r="A301" s="30">
        <v>291</v>
      </c>
      <c r="B301" s="30" t="s">
        <v>16</v>
      </c>
      <c r="C301" s="30" t="str">
        <f t="shared" si="99"/>
        <v>08:30-10:00</v>
      </c>
      <c r="D301" s="30" t="s">
        <v>66</v>
      </c>
      <c r="E301" s="30">
        <f t="shared" ref="E301:E310" si="116">E300+1</f>
        <v>153</v>
      </c>
      <c r="F301" s="30">
        <f t="shared" ca="1" si="113"/>
        <v>702</v>
      </c>
      <c r="G301" s="30" t="str">
        <f t="shared" ca="1" si="114"/>
        <v>TE306(L3T1)C</v>
      </c>
      <c r="H301" s="30" t="str">
        <f t="shared" ca="1" si="115"/>
        <v>SS1</v>
      </c>
      <c r="I301" s="30" t="str">
        <f t="shared" ca="1" si="100"/>
        <v>(L3T1)C</v>
      </c>
      <c r="J301" s="30" t="str">
        <f t="shared" ca="1" si="103"/>
        <v>Wednesday08:30-10:00SS1</v>
      </c>
      <c r="K301" s="30" t="str">
        <f t="shared" ca="1" si="104"/>
        <v>Wednesday08:30-10:00(L3T1)C</v>
      </c>
      <c r="L301" s="39">
        <f t="shared" ca="1" si="101"/>
        <v>1</v>
      </c>
      <c r="M301" s="47" t="str">
        <f t="shared" ca="1" si="102"/>
        <v>L3T1</v>
      </c>
      <c r="N301" s="47"/>
      <c r="O301" s="47" t="str">
        <f t="shared" ca="1" si="105"/>
        <v>TE306(L3T1)C
702 --- SS1</v>
      </c>
    </row>
    <row r="302" spans="1:15">
      <c r="A302" s="30">
        <v>292</v>
      </c>
      <c r="B302" s="30" t="s">
        <v>16</v>
      </c>
      <c r="C302" s="30" t="str">
        <f t="shared" si="99"/>
        <v>08:30-10:00</v>
      </c>
      <c r="D302" s="30" t="s">
        <v>66</v>
      </c>
      <c r="E302" s="30">
        <f t="shared" si="116"/>
        <v>154</v>
      </c>
      <c r="F302" s="30">
        <f t="shared" ca="1" si="113"/>
        <v>703</v>
      </c>
      <c r="G302" s="30" t="str">
        <f t="shared" ca="1" si="114"/>
        <v>A&amp;M209(L2T3)D</v>
      </c>
      <c r="H302" s="30" t="str">
        <f t="shared" ca="1" si="115"/>
        <v>MAN</v>
      </c>
      <c r="I302" s="30" t="str">
        <f t="shared" ca="1" si="100"/>
        <v>(L2T3)D</v>
      </c>
      <c r="J302" s="30" t="str">
        <f t="shared" ca="1" si="103"/>
        <v>Wednesday08:30-10:00MAN</v>
      </c>
      <c r="K302" s="30" t="str">
        <f t="shared" ca="1" si="104"/>
        <v>Wednesday08:30-10:00(L2T3)D</v>
      </c>
      <c r="L302" s="39">
        <f t="shared" ca="1" si="101"/>
        <v>1</v>
      </c>
      <c r="M302" s="47" t="str">
        <f t="shared" ca="1" si="102"/>
        <v>L2T3</v>
      </c>
      <c r="N302" s="47"/>
      <c r="O302" s="47" t="str">
        <f t="shared" ca="1" si="105"/>
        <v>A&amp;M209(L2T3)D
703 --- MAN</v>
      </c>
    </row>
    <row r="303" spans="1:15">
      <c r="A303" s="30">
        <v>293</v>
      </c>
      <c r="B303" s="30" t="s">
        <v>16</v>
      </c>
      <c r="C303" s="30" t="str">
        <f t="shared" si="99"/>
        <v>08:30-10:00</v>
      </c>
      <c r="D303" s="30" t="s">
        <v>66</v>
      </c>
      <c r="E303" s="30">
        <f t="shared" si="116"/>
        <v>155</v>
      </c>
      <c r="F303" s="30">
        <f t="shared" ca="1" si="113"/>
        <v>704</v>
      </c>
      <c r="G303" s="30" t="str">
        <f t="shared" ca="1" si="114"/>
        <v>TE310(L3T3)B</v>
      </c>
      <c r="H303" s="30" t="str">
        <f t="shared" ca="1" si="115"/>
        <v>SS</v>
      </c>
      <c r="I303" s="30" t="str">
        <f t="shared" ca="1" si="100"/>
        <v>(L3T3)B</v>
      </c>
      <c r="J303" s="30" t="str">
        <f t="shared" ca="1" si="103"/>
        <v>Wednesday08:30-10:00SS</v>
      </c>
      <c r="K303" s="30" t="str">
        <f t="shared" ca="1" si="104"/>
        <v>Wednesday08:30-10:00(L3T3)B</v>
      </c>
      <c r="L303" s="39">
        <f t="shared" ca="1" si="101"/>
        <v>1</v>
      </c>
      <c r="M303" s="47" t="str">
        <f t="shared" ca="1" si="102"/>
        <v>L3T3</v>
      </c>
      <c r="N303" s="47"/>
      <c r="O303" s="47" t="str">
        <f t="shared" ca="1" si="105"/>
        <v>TE310(L3T3)B
704 --- SS</v>
      </c>
    </row>
    <row r="304" spans="1:15">
      <c r="A304" s="30">
        <v>294</v>
      </c>
      <c r="B304" s="30" t="s">
        <v>16</v>
      </c>
      <c r="C304" s="30" t="str">
        <f t="shared" si="99"/>
        <v>08:30-10:00</v>
      </c>
      <c r="D304" s="30" t="s">
        <v>66</v>
      </c>
      <c r="E304" s="30">
        <f t="shared" si="116"/>
        <v>156</v>
      </c>
      <c r="F304" s="30">
        <f t="shared" ca="1" si="113"/>
        <v>705</v>
      </c>
      <c r="G304" s="30" t="str">
        <f t="shared" ca="1" si="114"/>
        <v>xxx</v>
      </c>
      <c r="H304" s="30" t="str">
        <f t="shared" ca="1" si="115"/>
        <v>XXX</v>
      </c>
      <c r="I304" s="30" t="str">
        <f t="shared" ca="1" si="100"/>
        <v>xxx</v>
      </c>
      <c r="J304" s="30" t="str">
        <f t="shared" ca="1" si="103"/>
        <v>Wednesday08:30-10:00XXX</v>
      </c>
      <c r="K304" s="30" t="str">
        <f t="shared" ca="1" si="104"/>
        <v>Wednesday08:30-10:00xxx</v>
      </c>
      <c r="L304" s="39">
        <f t="shared" ca="1" si="101"/>
        <v>1</v>
      </c>
      <c r="M304" s="47" t="str">
        <f t="shared" ca="1" si="102"/>
        <v>xx</v>
      </c>
      <c r="N304" s="47"/>
      <c r="O304" s="47" t="str">
        <f t="shared" ca="1" si="105"/>
        <v>xxx
705 --- XXX</v>
      </c>
    </row>
    <row r="305" spans="1:15">
      <c r="A305" s="30">
        <v>295</v>
      </c>
      <c r="B305" s="30" t="s">
        <v>16</v>
      </c>
      <c r="C305" s="30" t="str">
        <f t="shared" si="99"/>
        <v>08:30-10:00</v>
      </c>
      <c r="D305" s="30" t="s">
        <v>66</v>
      </c>
      <c r="E305" s="30">
        <f t="shared" si="116"/>
        <v>157</v>
      </c>
      <c r="F305" s="30">
        <f t="shared" ca="1" si="113"/>
        <v>706</v>
      </c>
      <c r="G305" s="30">
        <f t="shared" ca="1" si="114"/>
        <v>0</v>
      </c>
      <c r="H305" s="30">
        <f t="shared" ca="1" si="115"/>
        <v>0</v>
      </c>
      <c r="I305" s="30">
        <f t="shared" ca="1" si="100"/>
        <v>0</v>
      </c>
      <c r="J305" s="30" t="str">
        <f t="shared" ca="1" si="103"/>
        <v>Wednesday08:30-10:000</v>
      </c>
      <c r="K305" s="30" t="str">
        <f t="shared" ca="1" si="104"/>
        <v>Wednesday08:30-10:000</v>
      </c>
      <c r="L305" s="39">
        <f t="shared" ca="1" si="101"/>
        <v>4</v>
      </c>
      <c r="M305" s="47" t="str">
        <f t="shared" ca="1" si="102"/>
        <v/>
      </c>
      <c r="N305" s="47"/>
      <c r="O305" s="47" t="str">
        <f t="shared" ca="1" si="105"/>
        <v>0
706 --- 0</v>
      </c>
    </row>
    <row r="306" spans="1:15">
      <c r="A306" s="30">
        <v>296</v>
      </c>
      <c r="B306" s="30" t="s">
        <v>16</v>
      </c>
      <c r="C306" s="30" t="str">
        <f t="shared" si="99"/>
        <v>08:30-10:00</v>
      </c>
      <c r="D306" s="30" t="s">
        <v>66</v>
      </c>
      <c r="E306" s="30">
        <f t="shared" si="116"/>
        <v>158</v>
      </c>
      <c r="F306" s="30">
        <f t="shared" ca="1" si="113"/>
        <v>707</v>
      </c>
      <c r="G306" s="30" t="str">
        <f t="shared" ca="1" si="114"/>
        <v>TE402(L3T3)D</v>
      </c>
      <c r="H306" s="30" t="str">
        <f t="shared" ca="1" si="115"/>
        <v>DMA</v>
      </c>
      <c r="I306" s="30" t="str">
        <f t="shared" ca="1" si="100"/>
        <v>(L3T3)D</v>
      </c>
      <c r="J306" s="30" t="str">
        <f t="shared" ca="1" si="103"/>
        <v>Wednesday08:30-10:00DMA</v>
      </c>
      <c r="K306" s="30" t="str">
        <f t="shared" ca="1" si="104"/>
        <v>Wednesday08:30-10:00(L3T3)D</v>
      </c>
      <c r="L306" s="39">
        <f t="shared" ca="1" si="101"/>
        <v>1</v>
      </c>
      <c r="M306" s="47" t="str">
        <f t="shared" ca="1" si="102"/>
        <v>L3T3</v>
      </c>
      <c r="N306" s="47"/>
      <c r="O306" s="47" t="str">
        <f t="shared" ca="1" si="105"/>
        <v>TE402(L3T3)D
707 --- DMA</v>
      </c>
    </row>
    <row r="307" spans="1:15">
      <c r="A307" s="30">
        <v>297</v>
      </c>
      <c r="B307" s="30" t="s">
        <v>16</v>
      </c>
      <c r="C307" s="30" t="str">
        <f t="shared" si="99"/>
        <v>08:30-10:00</v>
      </c>
      <c r="D307" s="30" t="s">
        <v>66</v>
      </c>
      <c r="E307" s="30">
        <f t="shared" si="116"/>
        <v>159</v>
      </c>
      <c r="F307" s="30" t="str">
        <f t="shared" ca="1" si="113"/>
        <v>301P</v>
      </c>
      <c r="G307" s="30" t="str">
        <f t="shared" ca="1" si="114"/>
        <v>TE311(L3T3)C</v>
      </c>
      <c r="H307" s="30" t="str">
        <f t="shared" ca="1" si="115"/>
        <v>MR1</v>
      </c>
      <c r="I307" s="30" t="str">
        <f t="shared" ca="1" si="100"/>
        <v>(L3T3)C</v>
      </c>
      <c r="J307" s="30" t="str">
        <f t="shared" ca="1" si="103"/>
        <v>Wednesday08:30-10:00MR1</v>
      </c>
      <c r="K307" s="30" t="str">
        <f t="shared" ca="1" si="104"/>
        <v>Wednesday08:30-10:00(L3T3)C</v>
      </c>
      <c r="L307" s="39">
        <f t="shared" ca="1" si="101"/>
        <v>1</v>
      </c>
      <c r="M307" s="47" t="str">
        <f t="shared" ca="1" si="102"/>
        <v>L3T3</v>
      </c>
      <c r="N307" s="47"/>
      <c r="O307" s="47" t="str">
        <f t="shared" ca="1" si="105"/>
        <v>TE311(L3T3)C
301P --- MR1</v>
      </c>
    </row>
    <row r="308" spans="1:15">
      <c r="A308" s="30">
        <v>298</v>
      </c>
      <c r="B308" s="30" t="s">
        <v>16</v>
      </c>
      <c r="C308" s="30" t="str">
        <f t="shared" si="99"/>
        <v>08:30-10:00</v>
      </c>
      <c r="D308" s="30" t="s">
        <v>66</v>
      </c>
      <c r="E308" s="30">
        <f t="shared" si="116"/>
        <v>160</v>
      </c>
      <c r="F308" s="30" t="str">
        <f t="shared" ca="1" si="113"/>
        <v>304P</v>
      </c>
      <c r="G308" s="30" t="str">
        <f t="shared" ca="1" si="114"/>
        <v>TE311(L3T3A</v>
      </c>
      <c r="H308" s="30" t="str">
        <f t="shared" ca="1" si="115"/>
        <v>SSS</v>
      </c>
      <c r="I308" s="30" t="str">
        <f t="shared" ca="1" si="100"/>
        <v>(L3T3A</v>
      </c>
      <c r="J308" s="30" t="str">
        <f t="shared" ca="1" si="103"/>
        <v>Wednesday08:30-10:00SSS</v>
      </c>
      <c r="K308" s="30" t="str">
        <f t="shared" ca="1" si="104"/>
        <v>Wednesday08:30-10:00(L3T3A</v>
      </c>
      <c r="L308" s="39">
        <f t="shared" ca="1" si="101"/>
        <v>1</v>
      </c>
      <c r="M308" s="47" t="str">
        <f t="shared" ca="1" si="102"/>
        <v>L3T3</v>
      </c>
      <c r="N308" s="47"/>
      <c r="O308" s="47" t="str">
        <f t="shared" ca="1" si="105"/>
        <v>TE311(L3T3A
304P --- SSS</v>
      </c>
    </row>
    <row r="309" spans="1:15">
      <c r="A309" s="30">
        <v>299</v>
      </c>
      <c r="B309" s="30" t="s">
        <v>16</v>
      </c>
      <c r="C309" s="30" t="str">
        <f t="shared" si="99"/>
        <v>08:30-10:00</v>
      </c>
      <c r="D309" s="30" t="s">
        <v>66</v>
      </c>
      <c r="E309" s="30">
        <f t="shared" si="116"/>
        <v>161</v>
      </c>
      <c r="F309" s="30">
        <f t="shared" ca="1" si="113"/>
        <v>711</v>
      </c>
      <c r="G309" s="30">
        <f t="shared" ca="1" si="114"/>
        <v>0</v>
      </c>
      <c r="H309" s="30">
        <f t="shared" ca="1" si="115"/>
        <v>0</v>
      </c>
      <c r="I309" s="30">
        <f t="shared" ca="1" si="100"/>
        <v>0</v>
      </c>
      <c r="J309" s="30" t="str">
        <f t="shared" ca="1" si="103"/>
        <v>Wednesday08:30-10:000</v>
      </c>
      <c r="K309" s="30" t="str">
        <f t="shared" ca="1" si="104"/>
        <v>Wednesday08:30-10:000</v>
      </c>
      <c r="L309" s="39">
        <f t="shared" ca="1" si="101"/>
        <v>4</v>
      </c>
      <c r="M309" s="47" t="str">
        <f t="shared" ca="1" si="102"/>
        <v/>
      </c>
      <c r="N309" s="47"/>
      <c r="O309" s="47" t="str">
        <f t="shared" ca="1" si="105"/>
        <v>0
711 --- 0</v>
      </c>
    </row>
    <row r="310" spans="1:15">
      <c r="A310" s="30">
        <v>300</v>
      </c>
      <c r="B310" s="30" t="s">
        <v>16</v>
      </c>
      <c r="C310" s="30" t="str">
        <f t="shared" si="99"/>
        <v>08:30-10:00</v>
      </c>
      <c r="D310" s="30" t="s">
        <v>66</v>
      </c>
      <c r="E310" s="30">
        <f t="shared" si="116"/>
        <v>162</v>
      </c>
      <c r="F310" s="30">
        <f t="shared" ca="1" si="113"/>
        <v>712</v>
      </c>
      <c r="G310" s="30">
        <f t="shared" ca="1" si="114"/>
        <v>0</v>
      </c>
      <c r="H310" s="30">
        <f t="shared" ca="1" si="115"/>
        <v>0</v>
      </c>
      <c r="I310" s="30">
        <f t="shared" ca="1" si="100"/>
        <v>0</v>
      </c>
      <c r="J310" s="30" t="str">
        <f t="shared" ca="1" si="103"/>
        <v>Wednesday08:30-10:000</v>
      </c>
      <c r="K310" s="30" t="str">
        <f t="shared" ca="1" si="104"/>
        <v>Wednesday08:30-10:000</v>
      </c>
      <c r="L310" s="39">
        <f t="shared" ca="1" si="101"/>
        <v>4</v>
      </c>
      <c r="M310" s="47" t="str">
        <f t="shared" ca="1" si="102"/>
        <v/>
      </c>
      <c r="N310" s="47"/>
      <c r="O310" s="47" t="str">
        <f t="shared" ca="1" si="105"/>
        <v>0
712 --- 0</v>
      </c>
    </row>
    <row r="311" spans="1:15">
      <c r="A311" s="30">
        <v>301</v>
      </c>
      <c r="B311" s="30" t="s">
        <v>16</v>
      </c>
      <c r="C311" s="30" t="str">
        <f t="shared" si="99"/>
        <v>10:00-11:30</v>
      </c>
      <c r="D311" s="30" t="s">
        <v>67</v>
      </c>
      <c r="E311" s="30">
        <f>E299</f>
        <v>151</v>
      </c>
      <c r="F311" s="30" t="str">
        <f ca="1">INDIRECT(CONCATENATE("Sheet1!",CHAR(CODE(D311)),E311),1)</f>
        <v>Class</v>
      </c>
      <c r="G311" s="30" t="str">
        <f ca="1">INDIRECT(CONCATENATE("Sheet1!",CHAR(CODE(D311)+1),E311),1)</f>
        <v>Course</v>
      </c>
      <c r="H311" s="30">
        <f t="shared" ca="1" si="115"/>
        <v>0</v>
      </c>
      <c r="I311" s="30" t="str">
        <f t="shared" ca="1" si="100"/>
        <v>Course</v>
      </c>
      <c r="J311" s="30" t="str">
        <f t="shared" ca="1" si="103"/>
        <v>Wednesday10:00-11:300</v>
      </c>
      <c r="K311" s="30" t="str">
        <f t="shared" ca="1" si="104"/>
        <v>Wednesday10:00-11:30Course</v>
      </c>
      <c r="L311" s="39">
        <f t="shared" ca="1" si="101"/>
        <v>2</v>
      </c>
      <c r="M311" s="47" t="str">
        <f t="shared" ca="1" si="102"/>
        <v>ours</v>
      </c>
      <c r="N311" s="47"/>
      <c r="O311" s="47" t="str">
        <f t="shared" ca="1" si="105"/>
        <v>Course
Class --- 0</v>
      </c>
    </row>
    <row r="312" spans="1:15">
      <c r="A312" s="30">
        <v>302</v>
      </c>
      <c r="B312" s="30" t="s">
        <v>16</v>
      </c>
      <c r="C312" s="30" t="str">
        <f t="shared" si="99"/>
        <v>10:00-11:30</v>
      </c>
      <c r="D312" s="30" t="s">
        <v>67</v>
      </c>
      <c r="E312" s="30">
        <f>E311+1</f>
        <v>152</v>
      </c>
      <c r="F312" s="30">
        <f t="shared" ref="F312:F322" ca="1" si="117">INDIRECT(CONCATENATE("Sheet1!",CHAR(CODE(D312)),E312),1)</f>
        <v>701</v>
      </c>
      <c r="G312" s="30" t="str">
        <f t="shared" ref="G312:G322" ca="1" si="118">INDIRECT(CONCATENATE("Sheet1!",CHAR(CODE(D312)+1),E312),1)</f>
        <v>TE 404(L4T2)(Fb)</v>
      </c>
      <c r="H312" s="30" t="str">
        <f t="shared" ca="1" si="115"/>
        <v>MMH</v>
      </c>
      <c r="I312" s="30" t="str">
        <f t="shared" ca="1" si="100"/>
        <v>(L4T2)(Fb)</v>
      </c>
      <c r="J312" s="30" t="str">
        <f t="shared" ca="1" si="103"/>
        <v>Wednesday10:00-11:30MMH</v>
      </c>
      <c r="K312" s="30" t="str">
        <f t="shared" ca="1" si="104"/>
        <v>Wednesday10:00-11:30(L4T2)(Fb)</v>
      </c>
      <c r="L312" s="39">
        <f t="shared" ca="1" si="101"/>
        <v>1</v>
      </c>
      <c r="M312" s="47" t="str">
        <f t="shared" ca="1" si="102"/>
        <v>L4T2</v>
      </c>
      <c r="N312" s="47"/>
      <c r="O312" s="47" t="str">
        <f t="shared" ca="1" si="105"/>
        <v>TE 404(L4T2)(Fb)
701 --- MMH</v>
      </c>
    </row>
    <row r="313" spans="1:15">
      <c r="A313" s="30">
        <v>303</v>
      </c>
      <c r="B313" s="30" t="s">
        <v>16</v>
      </c>
      <c r="C313" s="30" t="str">
        <f t="shared" si="99"/>
        <v>10:00-11:30</v>
      </c>
      <c r="D313" s="30" t="s">
        <v>67</v>
      </c>
      <c r="E313" s="30">
        <f t="shared" ref="E313:E322" si="119">E312+1</f>
        <v>153</v>
      </c>
      <c r="F313" s="30">
        <f t="shared" ca="1" si="117"/>
        <v>702</v>
      </c>
      <c r="G313" s="30" t="str">
        <f t="shared" ca="1" si="118"/>
        <v>TE306(L3T1)B</v>
      </c>
      <c r="H313" s="30" t="str">
        <f t="shared" ca="1" si="115"/>
        <v>SS1</v>
      </c>
      <c r="I313" s="30" t="str">
        <f t="shared" ca="1" si="100"/>
        <v>(L3T1)B</v>
      </c>
      <c r="J313" s="30" t="str">
        <f t="shared" ca="1" si="103"/>
        <v>Wednesday10:00-11:30SS1</v>
      </c>
      <c r="K313" s="30" t="str">
        <f t="shared" ca="1" si="104"/>
        <v>Wednesday10:00-11:30(L3T1)B</v>
      </c>
      <c r="L313" s="39">
        <f t="shared" ca="1" si="101"/>
        <v>1</v>
      </c>
      <c r="M313" s="47" t="str">
        <f t="shared" ca="1" si="102"/>
        <v>L3T1</v>
      </c>
      <c r="N313" s="47"/>
      <c r="O313" s="47" t="str">
        <f t="shared" ca="1" si="105"/>
        <v>TE306(L3T1)B
702 --- SS1</v>
      </c>
    </row>
    <row r="314" spans="1:15">
      <c r="A314" s="30">
        <v>304</v>
      </c>
      <c r="B314" s="30" t="s">
        <v>16</v>
      </c>
      <c r="C314" s="30" t="str">
        <f t="shared" si="99"/>
        <v>10:00-11:30</v>
      </c>
      <c r="D314" s="30" t="s">
        <v>67</v>
      </c>
      <c r="E314" s="30">
        <f t="shared" si="119"/>
        <v>154</v>
      </c>
      <c r="F314" s="30">
        <f t="shared" ca="1" si="117"/>
        <v>703</v>
      </c>
      <c r="G314" s="30" t="str">
        <f t="shared" ca="1" si="118"/>
        <v>MAT133(L1T3)C</v>
      </c>
      <c r="H314" s="30" t="str">
        <f t="shared" ca="1" si="115"/>
        <v>BCD</v>
      </c>
      <c r="I314" s="30" t="str">
        <f t="shared" ca="1" si="100"/>
        <v>(L1T3)C</v>
      </c>
      <c r="J314" s="30" t="str">
        <f t="shared" ca="1" si="103"/>
        <v>Wednesday10:00-11:30BCD</v>
      </c>
      <c r="K314" s="30" t="str">
        <f t="shared" ca="1" si="104"/>
        <v>Wednesday10:00-11:30(L1T3)C</v>
      </c>
      <c r="L314" s="39">
        <f t="shared" ca="1" si="101"/>
        <v>1</v>
      </c>
      <c r="M314" s="47" t="str">
        <f t="shared" ca="1" si="102"/>
        <v>L1T3</v>
      </c>
      <c r="N314" s="47"/>
      <c r="O314" s="47" t="str">
        <f t="shared" ca="1" si="105"/>
        <v>MAT133(L1T3)C
703 --- BCD</v>
      </c>
    </row>
    <row r="315" spans="1:15">
      <c r="A315" s="30">
        <v>305</v>
      </c>
      <c r="B315" s="30" t="s">
        <v>16</v>
      </c>
      <c r="C315" s="30" t="str">
        <f t="shared" si="99"/>
        <v>10:00-11:30</v>
      </c>
      <c r="D315" s="30" t="s">
        <v>67</v>
      </c>
      <c r="E315" s="30">
        <f t="shared" si="119"/>
        <v>155</v>
      </c>
      <c r="F315" s="30">
        <f t="shared" ca="1" si="117"/>
        <v>704</v>
      </c>
      <c r="G315" s="30" t="str">
        <f t="shared" ca="1" si="118"/>
        <v>TE310(L3T3)C</v>
      </c>
      <c r="H315" s="30" t="str">
        <f t="shared" ca="1" si="115"/>
        <v>SS</v>
      </c>
      <c r="I315" s="30" t="str">
        <f t="shared" ca="1" si="100"/>
        <v>(L3T3)C</v>
      </c>
      <c r="J315" s="30" t="str">
        <f t="shared" ca="1" si="103"/>
        <v>Wednesday10:00-11:30SS</v>
      </c>
      <c r="K315" s="30" t="str">
        <f t="shared" ca="1" si="104"/>
        <v>Wednesday10:00-11:30(L3T3)C</v>
      </c>
      <c r="L315" s="39">
        <f t="shared" ca="1" si="101"/>
        <v>1</v>
      </c>
      <c r="M315" s="47" t="str">
        <f t="shared" ca="1" si="102"/>
        <v>L3T3</v>
      </c>
      <c r="N315" s="47"/>
      <c r="O315" s="47" t="str">
        <f t="shared" ca="1" si="105"/>
        <v>TE310(L3T3)C
704 --- SS</v>
      </c>
    </row>
    <row r="316" spans="1:15">
      <c r="A316" s="30">
        <v>306</v>
      </c>
      <c r="B316" s="30" t="s">
        <v>16</v>
      </c>
      <c r="C316" s="30" t="str">
        <f t="shared" si="99"/>
        <v>10:00-11:30</v>
      </c>
      <c r="D316" s="30" t="s">
        <v>67</v>
      </c>
      <c r="E316" s="30">
        <f t="shared" si="119"/>
        <v>156</v>
      </c>
      <c r="F316" s="30">
        <f t="shared" ca="1" si="117"/>
        <v>705</v>
      </c>
      <c r="G316" s="30" t="str">
        <f t="shared" ca="1" si="118"/>
        <v>TE405(L4T1)B</v>
      </c>
      <c r="H316" s="30" t="str">
        <f t="shared" ca="1" si="115"/>
        <v>SM</v>
      </c>
      <c r="I316" s="30" t="str">
        <f t="shared" ca="1" si="100"/>
        <v>(L4T1)B</v>
      </c>
      <c r="J316" s="30" t="str">
        <f t="shared" ca="1" si="103"/>
        <v>Wednesday10:00-11:30SM</v>
      </c>
      <c r="K316" s="30" t="str">
        <f t="shared" ca="1" si="104"/>
        <v>Wednesday10:00-11:30(L4T1)B</v>
      </c>
      <c r="L316" s="39">
        <f t="shared" ca="1" si="101"/>
        <v>1</v>
      </c>
      <c r="M316" s="47" t="str">
        <f t="shared" ca="1" si="102"/>
        <v>L4T1</v>
      </c>
      <c r="N316" s="47"/>
      <c r="O316" s="47" t="str">
        <f t="shared" ca="1" si="105"/>
        <v>TE405(L4T1)B
705 --- SM</v>
      </c>
    </row>
    <row r="317" spans="1:15">
      <c r="A317" s="30">
        <v>307</v>
      </c>
      <c r="B317" s="30" t="s">
        <v>16</v>
      </c>
      <c r="C317" s="30" t="str">
        <f t="shared" si="99"/>
        <v>10:00-11:30</v>
      </c>
      <c r="D317" s="30" t="s">
        <v>67</v>
      </c>
      <c r="E317" s="30">
        <f t="shared" si="119"/>
        <v>157</v>
      </c>
      <c r="F317" s="30">
        <f t="shared" ca="1" si="117"/>
        <v>706</v>
      </c>
      <c r="G317" s="30" t="str">
        <f t="shared" ca="1" si="118"/>
        <v>TE301(L3T1)C</v>
      </c>
      <c r="H317" s="30" t="str">
        <f t="shared" ca="1" si="115"/>
        <v>AHM</v>
      </c>
      <c r="I317" s="30" t="str">
        <f t="shared" ca="1" si="100"/>
        <v>(L3T1)C</v>
      </c>
      <c r="J317" s="30" t="str">
        <f t="shared" ca="1" si="103"/>
        <v>Wednesday10:00-11:30AHM</v>
      </c>
      <c r="K317" s="30" t="str">
        <f t="shared" ca="1" si="104"/>
        <v>Wednesday10:00-11:30(L3T1)C</v>
      </c>
      <c r="L317" s="39">
        <f t="shared" ca="1" si="101"/>
        <v>1</v>
      </c>
      <c r="M317" s="47" t="str">
        <f t="shared" ca="1" si="102"/>
        <v>L3T1</v>
      </c>
      <c r="N317" s="47"/>
      <c r="O317" s="47" t="str">
        <f t="shared" ca="1" si="105"/>
        <v>TE301(L3T1)C
706 --- AHM</v>
      </c>
    </row>
    <row r="318" spans="1:15">
      <c r="A318" s="30">
        <v>308</v>
      </c>
      <c r="B318" s="30" t="s">
        <v>16</v>
      </c>
      <c r="C318" s="30" t="str">
        <f t="shared" si="99"/>
        <v>10:00-11:30</v>
      </c>
      <c r="D318" s="30" t="s">
        <v>67</v>
      </c>
      <c r="E318" s="30">
        <f t="shared" si="119"/>
        <v>158</v>
      </c>
      <c r="F318" s="30">
        <f t="shared" ca="1" si="117"/>
        <v>707</v>
      </c>
      <c r="G318" s="30" t="str">
        <f t="shared" ca="1" si="118"/>
        <v>TE402(L3T3)A</v>
      </c>
      <c r="H318" s="30" t="str">
        <f t="shared" ca="1" si="115"/>
        <v>DMA</v>
      </c>
      <c r="I318" s="30" t="str">
        <f t="shared" ca="1" si="100"/>
        <v>(L3T3)A</v>
      </c>
      <c r="J318" s="30" t="str">
        <f t="shared" ca="1" si="103"/>
        <v>Wednesday10:00-11:30DMA</v>
      </c>
      <c r="K318" s="30" t="str">
        <f t="shared" ca="1" si="104"/>
        <v>Wednesday10:00-11:30(L3T3)A</v>
      </c>
      <c r="L318" s="39">
        <f t="shared" ca="1" si="101"/>
        <v>1</v>
      </c>
      <c r="M318" s="47" t="str">
        <f t="shared" ca="1" si="102"/>
        <v>L3T3</v>
      </c>
      <c r="N318" s="47"/>
      <c r="O318" s="47" t="str">
        <f t="shared" ca="1" si="105"/>
        <v>TE402(L3T3)A
707 --- DMA</v>
      </c>
    </row>
    <row r="319" spans="1:15">
      <c r="A319" s="30">
        <v>309</v>
      </c>
      <c r="B319" s="30" t="s">
        <v>16</v>
      </c>
      <c r="C319" s="30" t="str">
        <f t="shared" si="99"/>
        <v>10:00-11:30</v>
      </c>
      <c r="D319" s="30" t="s">
        <v>67</v>
      </c>
      <c r="E319" s="30">
        <f t="shared" si="119"/>
        <v>159</v>
      </c>
      <c r="F319" s="30" t="str">
        <f t="shared" ca="1" si="117"/>
        <v>301P</v>
      </c>
      <c r="G319" s="30" t="str">
        <f t="shared" ca="1" si="118"/>
        <v>TE311(L3T3)D</v>
      </c>
      <c r="H319" s="30" t="str">
        <f t="shared" ca="1" si="115"/>
        <v>MR1</v>
      </c>
      <c r="I319" s="30" t="str">
        <f t="shared" ca="1" si="100"/>
        <v>(L3T3)D</v>
      </c>
      <c r="J319" s="30" t="str">
        <f t="shared" ca="1" si="103"/>
        <v>Wednesday10:00-11:30MR1</v>
      </c>
      <c r="K319" s="30" t="str">
        <f t="shared" ca="1" si="104"/>
        <v>Wednesday10:00-11:30(L3T3)D</v>
      </c>
      <c r="L319" s="39">
        <f t="shared" ca="1" si="101"/>
        <v>1</v>
      </c>
      <c r="M319" s="47" t="str">
        <f t="shared" ca="1" si="102"/>
        <v>L3T3</v>
      </c>
      <c r="N319" s="47"/>
      <c r="O319" s="47" t="str">
        <f t="shared" ca="1" si="105"/>
        <v>TE311(L3T3)D
301P --- MR1</v>
      </c>
    </row>
    <row r="320" spans="1:15">
      <c r="A320" s="30">
        <v>310</v>
      </c>
      <c r="B320" s="30" t="s">
        <v>16</v>
      </c>
      <c r="C320" s="30" t="str">
        <f t="shared" si="99"/>
        <v>10:00-11:30</v>
      </c>
      <c r="D320" s="30" t="s">
        <v>67</v>
      </c>
      <c r="E320" s="30">
        <f t="shared" si="119"/>
        <v>160</v>
      </c>
      <c r="F320" s="30" t="str">
        <f t="shared" ca="1" si="117"/>
        <v>304P</v>
      </c>
      <c r="G320" s="30" t="str">
        <f t="shared" ca="1" si="118"/>
        <v>MAT111(L1T1)C</v>
      </c>
      <c r="H320" s="30" t="str">
        <f t="shared" ca="1" si="115"/>
        <v>SF1</v>
      </c>
      <c r="I320" s="30" t="str">
        <f t="shared" ca="1" si="100"/>
        <v>(L1T1)C</v>
      </c>
      <c r="J320" s="30" t="str">
        <f t="shared" ca="1" si="103"/>
        <v>Wednesday10:00-11:30SF1</v>
      </c>
      <c r="K320" s="30" t="str">
        <f t="shared" ca="1" si="104"/>
        <v>Wednesday10:00-11:30(L1T1)C</v>
      </c>
      <c r="L320" s="39">
        <f t="shared" ca="1" si="101"/>
        <v>1</v>
      </c>
      <c r="M320" s="47" t="str">
        <f t="shared" ca="1" si="102"/>
        <v>L1T1</v>
      </c>
      <c r="N320" s="47"/>
      <c r="O320" s="47" t="str">
        <f t="shared" ca="1" si="105"/>
        <v>MAT111(L1T1)C
304P --- SF1</v>
      </c>
    </row>
    <row r="321" spans="1:15">
      <c r="A321" s="30">
        <v>311</v>
      </c>
      <c r="B321" s="30" t="s">
        <v>16</v>
      </c>
      <c r="C321" s="30" t="str">
        <f t="shared" si="99"/>
        <v>10:00-11:30</v>
      </c>
      <c r="D321" s="30" t="s">
        <v>67</v>
      </c>
      <c r="E321" s="30">
        <f t="shared" si="119"/>
        <v>161</v>
      </c>
      <c r="F321" s="30">
        <f t="shared" ca="1" si="117"/>
        <v>711</v>
      </c>
      <c r="G321" s="30">
        <f t="shared" ca="1" si="118"/>
        <v>0</v>
      </c>
      <c r="H321" s="30">
        <f t="shared" ca="1" si="115"/>
        <v>0</v>
      </c>
      <c r="I321" s="30">
        <f t="shared" ca="1" si="100"/>
        <v>0</v>
      </c>
      <c r="J321" s="30" t="str">
        <f t="shared" ca="1" si="103"/>
        <v>Wednesday10:00-11:300</v>
      </c>
      <c r="K321" s="30" t="str">
        <f t="shared" ca="1" si="104"/>
        <v>Wednesday10:00-11:300</v>
      </c>
      <c r="L321" s="39">
        <f t="shared" ca="1" si="101"/>
        <v>2</v>
      </c>
      <c r="M321" s="47" t="str">
        <f t="shared" ca="1" si="102"/>
        <v/>
      </c>
      <c r="N321" s="47"/>
      <c r="O321" s="47" t="str">
        <f t="shared" ca="1" si="105"/>
        <v>0
711 --- 0</v>
      </c>
    </row>
    <row r="322" spans="1:15">
      <c r="A322" s="30">
        <v>312</v>
      </c>
      <c r="B322" s="30" t="s">
        <v>16</v>
      </c>
      <c r="C322" s="30" t="str">
        <f t="shared" si="99"/>
        <v>10:00-11:30</v>
      </c>
      <c r="D322" s="30" t="s">
        <v>67</v>
      </c>
      <c r="E322" s="30">
        <f t="shared" si="119"/>
        <v>162</v>
      </c>
      <c r="F322" s="30">
        <f t="shared" ca="1" si="117"/>
        <v>712</v>
      </c>
      <c r="G322" s="30" t="str">
        <f t="shared" ca="1" si="118"/>
        <v>TE203(L2T2)C</v>
      </c>
      <c r="H322" s="30" t="str">
        <f t="shared" ca="1" si="115"/>
        <v>RIK</v>
      </c>
      <c r="I322" s="30" t="str">
        <f t="shared" ca="1" si="100"/>
        <v>(L2T2)C</v>
      </c>
      <c r="J322" s="30" t="str">
        <f t="shared" ca="1" si="103"/>
        <v>Wednesday10:00-11:30RIK</v>
      </c>
      <c r="K322" s="30" t="str">
        <f t="shared" ca="1" si="104"/>
        <v>Wednesday10:00-11:30(L2T2)C</v>
      </c>
      <c r="L322" s="39">
        <f t="shared" ca="1" si="101"/>
        <v>1</v>
      </c>
      <c r="M322" s="47" t="str">
        <f t="shared" ca="1" si="102"/>
        <v>L2T2</v>
      </c>
      <c r="N322" s="47"/>
      <c r="O322" s="47" t="str">
        <f t="shared" ca="1" si="105"/>
        <v>TE203(L2T2)C
712 --- RIK</v>
      </c>
    </row>
    <row r="323" spans="1:15">
      <c r="A323" s="30">
        <v>313</v>
      </c>
      <c r="B323" s="30" t="s">
        <v>16</v>
      </c>
      <c r="C323" s="30" t="str">
        <f t="shared" si="99"/>
        <v>11:30-01:00</v>
      </c>
      <c r="D323" s="30" t="s">
        <v>68</v>
      </c>
      <c r="E323" s="30">
        <f>E311</f>
        <v>151</v>
      </c>
      <c r="F323" s="30" t="str">
        <f ca="1">INDIRECT(CONCATENATE("Sheet1!",CHAR(CODE(D323)),E323),1)</f>
        <v>Class</v>
      </c>
      <c r="G323" s="30" t="str">
        <f ca="1">INDIRECT(CONCATENATE("Sheet1!",CHAR(CODE(D323)+1),E323),1)</f>
        <v>Course</v>
      </c>
      <c r="H323" s="30">
        <f t="shared" ca="1" si="115"/>
        <v>0</v>
      </c>
      <c r="I323" s="30" t="str">
        <f t="shared" ca="1" si="100"/>
        <v>Course</v>
      </c>
      <c r="J323" s="30" t="str">
        <f t="shared" ca="1" si="103"/>
        <v>Wednesday11:30-01:000</v>
      </c>
      <c r="K323" s="30" t="str">
        <f t="shared" ca="1" si="104"/>
        <v>Wednesday11:30-01:00Course</v>
      </c>
      <c r="L323" s="39">
        <f t="shared" ca="1" si="101"/>
        <v>2</v>
      </c>
      <c r="M323" s="47" t="str">
        <f t="shared" ca="1" si="102"/>
        <v>ours</v>
      </c>
      <c r="N323" s="47"/>
      <c r="O323" s="47" t="str">
        <f t="shared" ca="1" si="105"/>
        <v>Course
Class --- 0</v>
      </c>
    </row>
    <row r="324" spans="1:15">
      <c r="A324" s="30">
        <v>314</v>
      </c>
      <c r="B324" s="30" t="s">
        <v>16</v>
      </c>
      <c r="C324" s="30" t="str">
        <f t="shared" si="99"/>
        <v>11:30-01:00</v>
      </c>
      <c r="D324" s="30" t="s">
        <v>68</v>
      </c>
      <c r="E324" s="30">
        <f t="shared" ref="E324:E334" si="120">E323+1</f>
        <v>152</v>
      </c>
      <c r="F324" s="30">
        <f t="shared" ref="F324:F334" ca="1" si="121">INDIRECT(CONCATENATE("Sheet1!",CHAR(CODE(D324)),E324),1)</f>
        <v>701</v>
      </c>
      <c r="G324" s="30" t="str">
        <f t="shared" ref="G324:G334" ca="1" si="122">INDIRECT(CONCATENATE("Sheet1!",CHAR(CODE(D324)+1),E324),1)</f>
        <v>TE408(L4T2)(SPF)</v>
      </c>
      <c r="H324" s="30" t="str">
        <f t="shared" ca="1" si="115"/>
        <v>MMH</v>
      </c>
      <c r="I324" s="30" t="str">
        <f t="shared" ca="1" si="100"/>
        <v>(L4T2)(SPF)</v>
      </c>
      <c r="J324" s="30" t="str">
        <f t="shared" ca="1" si="103"/>
        <v>Wednesday11:30-01:00MMH</v>
      </c>
      <c r="K324" s="30" t="str">
        <f t="shared" ca="1" si="104"/>
        <v>Wednesday11:30-01:00(L4T2)(SPF)</v>
      </c>
      <c r="L324" s="39">
        <f t="shared" ca="1" si="101"/>
        <v>1</v>
      </c>
      <c r="M324" s="47" t="str">
        <f t="shared" ca="1" si="102"/>
        <v>L4T2</v>
      </c>
      <c r="N324" s="47"/>
      <c r="O324" s="47" t="str">
        <f t="shared" ca="1" si="105"/>
        <v>TE408(L4T2)(SPF)
701 --- MMH</v>
      </c>
    </row>
    <row r="325" spans="1:15">
      <c r="A325" s="30">
        <v>315</v>
      </c>
      <c r="B325" s="30" t="s">
        <v>16</v>
      </c>
      <c r="C325" s="30" t="str">
        <f t="shared" si="99"/>
        <v>11:30-01:00</v>
      </c>
      <c r="D325" s="30" t="s">
        <v>68</v>
      </c>
      <c r="E325" s="30">
        <f t="shared" si="120"/>
        <v>153</v>
      </c>
      <c r="F325" s="30">
        <f t="shared" ca="1" si="121"/>
        <v>702</v>
      </c>
      <c r="G325" s="30" t="str">
        <f t="shared" ca="1" si="122"/>
        <v>TE211(L2T1)B</v>
      </c>
      <c r="H325" s="30" t="str">
        <f t="shared" ca="1" si="115"/>
        <v>SM1</v>
      </c>
      <c r="I325" s="30" t="str">
        <f t="shared" ca="1" si="100"/>
        <v>(L2T1)B</v>
      </c>
      <c r="J325" s="30" t="str">
        <f t="shared" ca="1" si="103"/>
        <v>Wednesday11:30-01:00SM1</v>
      </c>
      <c r="K325" s="30" t="str">
        <f t="shared" ca="1" si="104"/>
        <v>Wednesday11:30-01:00(L2T1)B</v>
      </c>
      <c r="L325" s="39">
        <f t="shared" ca="1" si="101"/>
        <v>1</v>
      </c>
      <c r="M325" s="47" t="str">
        <f t="shared" ca="1" si="102"/>
        <v>L2T1</v>
      </c>
      <c r="N325" s="47"/>
      <c r="O325" s="47" t="str">
        <f t="shared" ca="1" si="105"/>
        <v>TE211(L2T1)B
702 --- SM1</v>
      </c>
    </row>
    <row r="326" spans="1:15">
      <c r="A326" s="30">
        <v>316</v>
      </c>
      <c r="B326" s="30" t="s">
        <v>16</v>
      </c>
      <c r="C326" s="30" t="str">
        <f t="shared" si="99"/>
        <v>11:30-01:00</v>
      </c>
      <c r="D326" s="30" t="s">
        <v>68</v>
      </c>
      <c r="E326" s="30">
        <f t="shared" si="120"/>
        <v>154</v>
      </c>
      <c r="F326" s="30">
        <f t="shared" ca="1" si="121"/>
        <v>703</v>
      </c>
      <c r="G326" s="30" t="str">
        <f t="shared" ca="1" si="122"/>
        <v>TE302(L3T1)A</v>
      </c>
      <c r="H326" s="30" t="str">
        <f t="shared" ca="1" si="115"/>
        <v>AI</v>
      </c>
      <c r="I326" s="30" t="str">
        <f t="shared" ca="1" si="100"/>
        <v>(L3T1)A</v>
      </c>
      <c r="J326" s="30" t="str">
        <f t="shared" ca="1" si="103"/>
        <v>Wednesday11:30-01:00AI</v>
      </c>
      <c r="K326" s="30" t="str">
        <f t="shared" ca="1" si="104"/>
        <v>Wednesday11:30-01:00(L3T1)A</v>
      </c>
      <c r="L326" s="39">
        <f t="shared" ca="1" si="101"/>
        <v>1</v>
      </c>
      <c r="M326" s="47" t="str">
        <f t="shared" ca="1" si="102"/>
        <v>L3T1</v>
      </c>
      <c r="N326" s="47"/>
      <c r="O326" s="47" t="str">
        <f t="shared" ca="1" si="105"/>
        <v>TE302(L3T1)A
703 --- AI</v>
      </c>
    </row>
    <row r="327" spans="1:15">
      <c r="A327" s="30">
        <v>317</v>
      </c>
      <c r="B327" s="30" t="s">
        <v>16</v>
      </c>
      <c r="C327" s="30" t="str">
        <f t="shared" si="99"/>
        <v>11:30-01:00</v>
      </c>
      <c r="D327" s="30" t="s">
        <v>68</v>
      </c>
      <c r="E327" s="30">
        <f t="shared" si="120"/>
        <v>155</v>
      </c>
      <c r="F327" s="30">
        <f t="shared" ca="1" si="121"/>
        <v>704</v>
      </c>
      <c r="G327" s="30" t="str">
        <f t="shared" ca="1" si="122"/>
        <v>TE310(L3T3)D</v>
      </c>
      <c r="H327" s="30" t="str">
        <f t="shared" ca="1" si="115"/>
        <v>SS</v>
      </c>
      <c r="I327" s="30" t="str">
        <f t="shared" ca="1" si="100"/>
        <v>(L3T3)D</v>
      </c>
      <c r="J327" s="30" t="str">
        <f t="shared" ca="1" si="103"/>
        <v>Wednesday11:30-01:00SS</v>
      </c>
      <c r="K327" s="30" t="str">
        <f t="shared" ca="1" si="104"/>
        <v>Wednesday11:30-01:00(L3T3)D</v>
      </c>
      <c r="L327" s="39">
        <f t="shared" ca="1" si="101"/>
        <v>1</v>
      </c>
      <c r="M327" s="47" t="str">
        <f t="shared" ca="1" si="102"/>
        <v>L3T3</v>
      </c>
      <c r="N327" s="47"/>
      <c r="O327" s="47" t="str">
        <f t="shared" ca="1" si="105"/>
        <v>TE310(L3T3)D
704 --- SS</v>
      </c>
    </row>
    <row r="328" spans="1:15">
      <c r="A328" s="30">
        <v>318</v>
      </c>
      <c r="B328" s="30" t="s">
        <v>16</v>
      </c>
      <c r="C328" s="30" t="str">
        <f t="shared" si="99"/>
        <v>11:30-01:00</v>
      </c>
      <c r="D328" s="30" t="s">
        <v>68</v>
      </c>
      <c r="E328" s="30">
        <f t="shared" si="120"/>
        <v>156</v>
      </c>
      <c r="F328" s="30">
        <f t="shared" ca="1" si="121"/>
        <v>705</v>
      </c>
      <c r="G328" s="30" t="str">
        <f t="shared" ca="1" si="122"/>
        <v>TE401(L4T1)B(Ap)</v>
      </c>
      <c r="H328" s="30" t="str">
        <f t="shared" ca="1" si="115"/>
        <v>MMR</v>
      </c>
      <c r="I328" s="30" t="str">
        <f t="shared" ca="1" si="100"/>
        <v>(L4T1)B(Ap)</v>
      </c>
      <c r="J328" s="30" t="str">
        <f t="shared" ca="1" si="103"/>
        <v>Wednesday11:30-01:00MMR</v>
      </c>
      <c r="K328" s="30" t="str">
        <f t="shared" ca="1" si="104"/>
        <v>Wednesday11:30-01:00(L4T1)B(Ap)</v>
      </c>
      <c r="L328" s="39">
        <f t="shared" ca="1" si="101"/>
        <v>1</v>
      </c>
      <c r="M328" s="47" t="str">
        <f t="shared" ca="1" si="102"/>
        <v>L4T1</v>
      </c>
      <c r="N328" s="47"/>
      <c r="O328" s="47" t="str">
        <f t="shared" ca="1" si="105"/>
        <v>TE401(L4T1)B(Ap)
705 --- MMR</v>
      </c>
    </row>
    <row r="329" spans="1:15">
      <c r="A329" s="30">
        <v>319</v>
      </c>
      <c r="B329" s="30" t="s">
        <v>16</v>
      </c>
      <c r="C329" s="30" t="str">
        <f t="shared" si="99"/>
        <v>11:30-01:00</v>
      </c>
      <c r="D329" s="30" t="s">
        <v>68</v>
      </c>
      <c r="E329" s="30">
        <f t="shared" si="120"/>
        <v>157</v>
      </c>
      <c r="F329" s="30">
        <f t="shared" ca="1" si="121"/>
        <v>706</v>
      </c>
      <c r="G329" s="30" t="str">
        <f t="shared" ca="1" si="122"/>
        <v>TE308(L3T2)B</v>
      </c>
      <c r="H329" s="30" t="str">
        <f t="shared" ca="1" si="115"/>
        <v>MAB</v>
      </c>
      <c r="I329" s="30" t="str">
        <f t="shared" ca="1" si="100"/>
        <v>(L3T2)B</v>
      </c>
      <c r="J329" s="30" t="str">
        <f t="shared" ca="1" si="103"/>
        <v>Wednesday11:30-01:00MAB</v>
      </c>
      <c r="K329" s="30" t="str">
        <f t="shared" ca="1" si="104"/>
        <v>Wednesday11:30-01:00(L3T2)B</v>
      </c>
      <c r="L329" s="39">
        <f t="shared" ca="1" si="101"/>
        <v>1</v>
      </c>
      <c r="M329" s="47" t="str">
        <f t="shared" ca="1" si="102"/>
        <v>L3T2</v>
      </c>
      <c r="N329" s="47"/>
      <c r="O329" s="47" t="str">
        <f t="shared" ca="1" si="105"/>
        <v>TE308(L3T2)B
706 --- MAB</v>
      </c>
    </row>
    <row r="330" spans="1:15">
      <c r="A330" s="30">
        <v>320</v>
      </c>
      <c r="B330" s="30" t="s">
        <v>16</v>
      </c>
      <c r="C330" s="30" t="str">
        <f t="shared" si="99"/>
        <v>11:30-01:00</v>
      </c>
      <c r="D330" s="30" t="s">
        <v>68</v>
      </c>
      <c r="E330" s="30">
        <f t="shared" si="120"/>
        <v>158</v>
      </c>
      <c r="F330" s="30">
        <f t="shared" ca="1" si="121"/>
        <v>707</v>
      </c>
      <c r="G330" s="30" t="str">
        <f t="shared" ca="1" si="122"/>
        <v>TE406(L4T1)C</v>
      </c>
      <c r="H330" s="30" t="str">
        <f t="shared" ca="1" si="115"/>
        <v>AAA</v>
      </c>
      <c r="I330" s="30" t="str">
        <f t="shared" ca="1" si="100"/>
        <v>(L4T1)C</v>
      </c>
      <c r="J330" s="30" t="str">
        <f t="shared" ca="1" si="103"/>
        <v>Wednesday11:30-01:00AAA</v>
      </c>
      <c r="K330" s="30" t="str">
        <f t="shared" ca="1" si="104"/>
        <v>Wednesday11:30-01:00(L4T1)C</v>
      </c>
      <c r="L330" s="39">
        <f t="shared" ca="1" si="101"/>
        <v>1</v>
      </c>
      <c r="M330" s="47" t="str">
        <f t="shared" ca="1" si="102"/>
        <v>L4T1</v>
      </c>
      <c r="N330" s="47"/>
      <c r="O330" s="47" t="str">
        <f t="shared" ca="1" si="105"/>
        <v>TE406(L4T1)C
707 --- AAA</v>
      </c>
    </row>
    <row r="331" spans="1:15">
      <c r="A331" s="30">
        <v>321</v>
      </c>
      <c r="B331" s="30" t="s">
        <v>16</v>
      </c>
      <c r="C331" s="30" t="str">
        <f t="shared" ref="C331:C394" si="123">LOOKUP(D331,$L$1:$L$6,$K$1:$K$6)</f>
        <v>11:30-01:00</v>
      </c>
      <c r="D331" s="30" t="s">
        <v>68</v>
      </c>
      <c r="E331" s="30">
        <f t="shared" si="120"/>
        <v>159</v>
      </c>
      <c r="F331" s="30" t="str">
        <f t="shared" ca="1" si="121"/>
        <v>301P</v>
      </c>
      <c r="G331" s="30" t="str">
        <f t="shared" ca="1" si="122"/>
        <v>TE311(L3T3B</v>
      </c>
      <c r="H331" s="30" t="str">
        <f t="shared" ca="1" si="115"/>
        <v>SSS</v>
      </c>
      <c r="I331" s="30" t="str">
        <f t="shared" ref="I331:I394" ca="1" si="124">IFERROR(MID(G331,SEARCH("(",G331,1),12),G331)</f>
        <v>(L3T3B</v>
      </c>
      <c r="J331" s="30" t="str">
        <f t="shared" ca="1" si="103"/>
        <v>Wednesday11:30-01:00SSS</v>
      </c>
      <c r="K331" s="30" t="str">
        <f t="shared" ca="1" si="104"/>
        <v>Wednesday11:30-01:00(L3T3B</v>
      </c>
      <c r="L331" s="39">
        <f t="shared" ref="L331:L394" ca="1" si="125">COUNTIFS($J$11:$J$442,J331)</f>
        <v>1</v>
      </c>
      <c r="M331" s="47" t="str">
        <f t="shared" ref="M331:M394" ca="1" si="126">IFERROR(MID(I331,2,4),I331)</f>
        <v>L3T3</v>
      </c>
      <c r="N331" s="47"/>
      <c r="O331" s="47" t="str">
        <f t="shared" ca="1" si="105"/>
        <v>TE311(L3T3B
301P --- SSS</v>
      </c>
    </row>
    <row r="332" spans="1:15">
      <c r="A332" s="30">
        <v>322</v>
      </c>
      <c r="B332" s="30" t="s">
        <v>16</v>
      </c>
      <c r="C332" s="30" t="str">
        <f t="shared" si="123"/>
        <v>11:30-01:00</v>
      </c>
      <c r="D332" s="30" t="s">
        <v>68</v>
      </c>
      <c r="E332" s="30">
        <f t="shared" si="120"/>
        <v>160</v>
      </c>
      <c r="F332" s="30" t="str">
        <f t="shared" ca="1" si="121"/>
        <v>304P</v>
      </c>
      <c r="G332" s="30" t="str">
        <f t="shared" ca="1" si="122"/>
        <v>MAT111(L1T1)E</v>
      </c>
      <c r="H332" s="30" t="str">
        <f t="shared" ca="1" si="115"/>
        <v>SF1</v>
      </c>
      <c r="I332" s="30" t="str">
        <f t="shared" ca="1" si="124"/>
        <v>(L1T1)E</v>
      </c>
      <c r="J332" s="30" t="str">
        <f t="shared" ref="J332:J395" ca="1" si="127">CONCATENATE(B332,C332,H332)</f>
        <v>Wednesday11:30-01:00SF1</v>
      </c>
      <c r="K332" s="30" t="str">
        <f t="shared" ref="K332:K395" ca="1" si="128">CONCATENATE(B332,C332,I332)</f>
        <v>Wednesday11:30-01:00(L1T1)E</v>
      </c>
      <c r="L332" s="39">
        <f t="shared" ca="1" si="125"/>
        <v>1</v>
      </c>
      <c r="M332" s="47" t="str">
        <f t="shared" ca="1" si="126"/>
        <v>L1T1</v>
      </c>
      <c r="N332" s="47"/>
      <c r="O332" s="47" t="str">
        <f t="shared" ref="O332:O395" ca="1" si="129">CONCATENATE(G332,CHAR(10),F332," --- ",H332)</f>
        <v>MAT111(L1T1)E
304P --- SF1</v>
      </c>
    </row>
    <row r="333" spans="1:15">
      <c r="A333" s="30">
        <v>323</v>
      </c>
      <c r="B333" s="30" t="s">
        <v>16</v>
      </c>
      <c r="C333" s="30" t="str">
        <f t="shared" si="123"/>
        <v>11:30-01:00</v>
      </c>
      <c r="D333" s="30" t="s">
        <v>68</v>
      </c>
      <c r="E333" s="30">
        <f t="shared" si="120"/>
        <v>161</v>
      </c>
      <c r="F333" s="30">
        <f t="shared" ca="1" si="121"/>
        <v>711</v>
      </c>
      <c r="G333" s="30" t="str">
        <f t="shared" ca="1" si="122"/>
        <v>TE111(L1T1)C</v>
      </c>
      <c r="H333" s="30" t="str">
        <f t="shared" ca="1" si="115"/>
        <v>AMK</v>
      </c>
      <c r="I333" s="30" t="str">
        <f t="shared" ca="1" si="124"/>
        <v>(L1T1)C</v>
      </c>
      <c r="J333" s="30" t="str">
        <f t="shared" ca="1" si="127"/>
        <v>Wednesday11:30-01:00AMK</v>
      </c>
      <c r="K333" s="30" t="str">
        <f t="shared" ca="1" si="128"/>
        <v>Wednesday11:30-01:00(L1T1)C</v>
      </c>
      <c r="L333" s="39">
        <f t="shared" ca="1" si="125"/>
        <v>1</v>
      </c>
      <c r="M333" s="47" t="str">
        <f t="shared" ca="1" si="126"/>
        <v>L1T1</v>
      </c>
      <c r="N333" s="47"/>
      <c r="O333" s="47" t="str">
        <f t="shared" ca="1" si="129"/>
        <v>TE111(L1T1)C
711 --- AMK</v>
      </c>
    </row>
    <row r="334" spans="1:15">
      <c r="A334" s="30">
        <v>324</v>
      </c>
      <c r="B334" s="30" t="s">
        <v>16</v>
      </c>
      <c r="C334" s="30" t="str">
        <f t="shared" si="123"/>
        <v>11:30-01:00</v>
      </c>
      <c r="D334" s="30" t="s">
        <v>68</v>
      </c>
      <c r="E334" s="30">
        <f t="shared" si="120"/>
        <v>162</v>
      </c>
      <c r="F334" s="30">
        <f t="shared" ca="1" si="121"/>
        <v>712</v>
      </c>
      <c r="G334" s="30">
        <f t="shared" ca="1" si="122"/>
        <v>0</v>
      </c>
      <c r="H334" s="30">
        <f t="shared" ca="1" si="115"/>
        <v>0</v>
      </c>
      <c r="I334" s="30">
        <f t="shared" ca="1" si="124"/>
        <v>0</v>
      </c>
      <c r="J334" s="30" t="str">
        <f t="shared" ca="1" si="127"/>
        <v>Wednesday11:30-01:000</v>
      </c>
      <c r="K334" s="30" t="str">
        <f t="shared" ca="1" si="128"/>
        <v>Wednesday11:30-01:000</v>
      </c>
      <c r="L334" s="39">
        <f t="shared" ca="1" si="125"/>
        <v>2</v>
      </c>
      <c r="M334" s="47" t="str">
        <f t="shared" ca="1" si="126"/>
        <v/>
      </c>
      <c r="N334" s="47"/>
      <c r="O334" s="47" t="str">
        <f t="shared" ca="1" si="129"/>
        <v>0
712 --- 0</v>
      </c>
    </row>
    <row r="335" spans="1:15">
      <c r="A335" s="30">
        <v>325</v>
      </c>
      <c r="B335" s="30" t="s">
        <v>16</v>
      </c>
      <c r="C335" s="30" t="str">
        <f t="shared" si="123"/>
        <v>01:00-02:30</v>
      </c>
      <c r="D335" s="30" t="s">
        <v>69</v>
      </c>
      <c r="E335" s="30">
        <f>E323</f>
        <v>151</v>
      </c>
      <c r="F335" s="30" t="str">
        <f ca="1">INDIRECT(CONCATENATE("Sheet1!",CHAR(CODE(D335)),E335),1)</f>
        <v>Class</v>
      </c>
      <c r="G335" s="30" t="str">
        <f ca="1">INDIRECT(CONCATENATE("Sheet1!",CHAR(CODE(D335)+1),E335),1)</f>
        <v>Course</v>
      </c>
      <c r="H335" s="30">
        <f t="shared" ca="1" si="115"/>
        <v>0</v>
      </c>
      <c r="I335" s="30" t="str">
        <f t="shared" ca="1" si="124"/>
        <v>Course</v>
      </c>
      <c r="J335" s="30" t="str">
        <f t="shared" ca="1" si="127"/>
        <v>Wednesday01:00-02:300</v>
      </c>
      <c r="K335" s="30" t="str">
        <f t="shared" ca="1" si="128"/>
        <v>Wednesday01:00-02:30Course</v>
      </c>
      <c r="L335" s="39">
        <f t="shared" ca="1" si="125"/>
        <v>2</v>
      </c>
      <c r="M335" s="47" t="str">
        <f t="shared" ca="1" si="126"/>
        <v>ours</v>
      </c>
      <c r="N335" s="47"/>
      <c r="O335" s="47" t="str">
        <f t="shared" ca="1" si="129"/>
        <v>Course
Class --- 0</v>
      </c>
    </row>
    <row r="336" spans="1:15">
      <c r="A336" s="30">
        <v>326</v>
      </c>
      <c r="B336" s="30" t="s">
        <v>16</v>
      </c>
      <c r="C336" s="30" t="str">
        <f t="shared" si="123"/>
        <v>01:00-02:30</v>
      </c>
      <c r="D336" s="30" t="s">
        <v>69</v>
      </c>
      <c r="E336" s="30">
        <f t="shared" ref="E336:E346" si="130">E335+1</f>
        <v>152</v>
      </c>
      <c r="F336" s="30">
        <f t="shared" ref="F336:F346" ca="1" si="131">INDIRECT(CONCATENATE("Sheet1!",CHAR(CODE(D336)),E336),1)</f>
        <v>701</v>
      </c>
      <c r="G336" s="30" t="str">
        <f t="shared" ref="G336:G346" ca="1" si="132">INDIRECT(CONCATENATE("Sheet1!",CHAR(CODE(D336)+1),E336),1)</f>
        <v>GED211(L2T1)D</v>
      </c>
      <c r="H336" s="30" t="str">
        <f t="shared" ca="1" si="115"/>
        <v>FHS</v>
      </c>
      <c r="I336" s="30" t="str">
        <f t="shared" ca="1" si="124"/>
        <v>(L2T1)D</v>
      </c>
      <c r="J336" s="30" t="str">
        <f t="shared" ca="1" si="127"/>
        <v>Wednesday01:00-02:30FHS</v>
      </c>
      <c r="K336" s="30" t="str">
        <f t="shared" ca="1" si="128"/>
        <v>Wednesday01:00-02:30(L2T1)D</v>
      </c>
      <c r="L336" s="39">
        <f t="shared" ca="1" si="125"/>
        <v>1</v>
      </c>
      <c r="M336" s="47" t="str">
        <f t="shared" ca="1" si="126"/>
        <v>L2T1</v>
      </c>
      <c r="N336" s="47"/>
      <c r="O336" s="47" t="str">
        <f t="shared" ca="1" si="129"/>
        <v>GED211(L2T1)D
701 --- FHS</v>
      </c>
    </row>
    <row r="337" spans="1:15">
      <c r="A337" s="30">
        <v>327</v>
      </c>
      <c r="B337" s="30" t="s">
        <v>16</v>
      </c>
      <c r="C337" s="30" t="str">
        <f t="shared" si="123"/>
        <v>01:00-02:30</v>
      </c>
      <c r="D337" s="30" t="s">
        <v>69</v>
      </c>
      <c r="E337" s="30">
        <f t="shared" si="130"/>
        <v>153</v>
      </c>
      <c r="F337" s="30">
        <f t="shared" ca="1" si="131"/>
        <v>702</v>
      </c>
      <c r="G337" s="30" t="str">
        <f t="shared" ca="1" si="132"/>
        <v>TE133(L1T3)D</v>
      </c>
      <c r="H337" s="30" t="str">
        <f t="shared" ca="1" si="115"/>
        <v>KSS</v>
      </c>
      <c r="I337" s="30" t="str">
        <f t="shared" ca="1" si="124"/>
        <v>(L1T3)D</v>
      </c>
      <c r="J337" s="30" t="str">
        <f t="shared" ca="1" si="127"/>
        <v>Wednesday01:00-02:30KSS</v>
      </c>
      <c r="K337" s="30" t="str">
        <f t="shared" ca="1" si="128"/>
        <v>Wednesday01:00-02:30(L1T3)D</v>
      </c>
      <c r="L337" s="39">
        <f t="shared" ca="1" si="125"/>
        <v>1</v>
      </c>
      <c r="M337" s="47" t="str">
        <f t="shared" ca="1" si="126"/>
        <v>L1T3</v>
      </c>
      <c r="N337" s="47"/>
      <c r="O337" s="47" t="str">
        <f t="shared" ca="1" si="129"/>
        <v>TE133(L1T3)D
702 --- KSS</v>
      </c>
    </row>
    <row r="338" spans="1:15">
      <c r="A338" s="30">
        <v>328</v>
      </c>
      <c r="B338" s="30" t="s">
        <v>16</v>
      </c>
      <c r="C338" s="30" t="str">
        <f t="shared" si="123"/>
        <v>01:00-02:30</v>
      </c>
      <c r="D338" s="30" t="s">
        <v>69</v>
      </c>
      <c r="E338" s="30">
        <f t="shared" si="130"/>
        <v>154</v>
      </c>
      <c r="F338" s="30">
        <f t="shared" ca="1" si="131"/>
        <v>703</v>
      </c>
      <c r="G338" s="30" t="str">
        <f t="shared" ca="1" si="132"/>
        <v>TE306(L3T1)A</v>
      </c>
      <c r="H338" s="30" t="str">
        <f t="shared" ca="1" si="115"/>
        <v>SS1</v>
      </c>
      <c r="I338" s="30" t="str">
        <f t="shared" ca="1" si="124"/>
        <v>(L3T1)A</v>
      </c>
      <c r="J338" s="30" t="str">
        <f t="shared" ca="1" si="127"/>
        <v>Wednesday01:00-02:30SS1</v>
      </c>
      <c r="K338" s="30" t="str">
        <f t="shared" ca="1" si="128"/>
        <v>Wednesday01:00-02:30(L3T1)A</v>
      </c>
      <c r="L338" s="39">
        <f t="shared" ca="1" si="125"/>
        <v>1</v>
      </c>
      <c r="M338" s="47" t="str">
        <f t="shared" ca="1" si="126"/>
        <v>L3T1</v>
      </c>
      <c r="N338" s="47"/>
      <c r="O338" s="47" t="str">
        <f t="shared" ca="1" si="129"/>
        <v>TE306(L3T1)A
703 --- SS1</v>
      </c>
    </row>
    <row r="339" spans="1:15">
      <c r="A339" s="30">
        <v>329</v>
      </c>
      <c r="B339" s="30" t="s">
        <v>16</v>
      </c>
      <c r="C339" s="30" t="str">
        <f t="shared" si="123"/>
        <v>01:00-02:30</v>
      </c>
      <c r="D339" s="30" t="s">
        <v>69</v>
      </c>
      <c r="E339" s="30">
        <f t="shared" si="130"/>
        <v>155</v>
      </c>
      <c r="F339" s="30">
        <f t="shared" ca="1" si="131"/>
        <v>704</v>
      </c>
      <c r="G339" s="30" t="str">
        <f t="shared" ca="1" si="132"/>
        <v>TE406(L4T1)B</v>
      </c>
      <c r="H339" s="30" t="str">
        <f t="shared" ca="1" si="115"/>
        <v>AAA</v>
      </c>
      <c r="I339" s="30" t="str">
        <f t="shared" ca="1" si="124"/>
        <v>(L4T1)B</v>
      </c>
      <c r="J339" s="30" t="str">
        <f t="shared" ca="1" si="127"/>
        <v>Wednesday01:00-02:30AAA</v>
      </c>
      <c r="K339" s="30" t="str">
        <f t="shared" ca="1" si="128"/>
        <v>Wednesday01:00-02:30(L4T1)B</v>
      </c>
      <c r="L339" s="39">
        <f t="shared" ca="1" si="125"/>
        <v>1</v>
      </c>
      <c r="M339" s="47" t="str">
        <f t="shared" ca="1" si="126"/>
        <v>L4T1</v>
      </c>
      <c r="N339" s="47"/>
      <c r="O339" s="47" t="str">
        <f t="shared" ca="1" si="129"/>
        <v>TE406(L4T1)B
704 --- AAA</v>
      </c>
    </row>
    <row r="340" spans="1:15">
      <c r="A340" s="30">
        <v>330</v>
      </c>
      <c r="B340" s="30" t="s">
        <v>16</v>
      </c>
      <c r="C340" s="30" t="str">
        <f t="shared" si="123"/>
        <v>01:00-02:30</v>
      </c>
      <c r="D340" s="30" t="s">
        <v>69</v>
      </c>
      <c r="E340" s="30">
        <f t="shared" si="130"/>
        <v>156</v>
      </c>
      <c r="F340" s="30">
        <f t="shared" ca="1" si="131"/>
        <v>705</v>
      </c>
      <c r="G340" s="30" t="str">
        <f t="shared" ca="1" si="132"/>
        <v>xxx</v>
      </c>
      <c r="H340" s="30" t="str">
        <f t="shared" ca="1" si="115"/>
        <v>XX</v>
      </c>
      <c r="I340" s="30" t="str">
        <f t="shared" ca="1" si="124"/>
        <v>xxx</v>
      </c>
      <c r="J340" s="30" t="str">
        <f t="shared" ca="1" si="127"/>
        <v>Wednesday01:00-02:30XX</v>
      </c>
      <c r="K340" s="30" t="str">
        <f t="shared" ca="1" si="128"/>
        <v>Wednesday01:00-02:30xxx</v>
      </c>
      <c r="L340" s="39">
        <f t="shared" ca="1" si="125"/>
        <v>1</v>
      </c>
      <c r="M340" s="47" t="str">
        <f t="shared" ca="1" si="126"/>
        <v>xx</v>
      </c>
      <c r="N340" s="47"/>
      <c r="O340" s="47" t="str">
        <f t="shared" ca="1" si="129"/>
        <v>xxx
705 --- XX</v>
      </c>
    </row>
    <row r="341" spans="1:15">
      <c r="A341" s="30">
        <v>331</v>
      </c>
      <c r="B341" s="30" t="s">
        <v>16</v>
      </c>
      <c r="C341" s="30" t="str">
        <f t="shared" si="123"/>
        <v>01:00-02:30</v>
      </c>
      <c r="D341" s="30" t="s">
        <v>69</v>
      </c>
      <c r="E341" s="30">
        <f t="shared" si="130"/>
        <v>157</v>
      </c>
      <c r="F341" s="30">
        <f t="shared" ca="1" si="131"/>
        <v>706</v>
      </c>
      <c r="G341" s="30" t="str">
        <f t="shared" ca="1" si="132"/>
        <v>TE308(L3T2)A</v>
      </c>
      <c r="H341" s="30" t="str">
        <f t="shared" ca="1" si="115"/>
        <v>MAB</v>
      </c>
      <c r="I341" s="30" t="str">
        <f t="shared" ca="1" si="124"/>
        <v>(L3T2)A</v>
      </c>
      <c r="J341" s="30" t="str">
        <f t="shared" ca="1" si="127"/>
        <v>Wednesday01:00-02:30MAB</v>
      </c>
      <c r="K341" s="30" t="str">
        <f t="shared" ca="1" si="128"/>
        <v>Wednesday01:00-02:30(L3T2)A</v>
      </c>
      <c r="L341" s="39">
        <f t="shared" ca="1" si="125"/>
        <v>1</v>
      </c>
      <c r="M341" s="47" t="str">
        <f t="shared" ca="1" si="126"/>
        <v>L3T2</v>
      </c>
      <c r="N341" s="47"/>
      <c r="O341" s="47" t="str">
        <f t="shared" ca="1" si="129"/>
        <v>TE308(L3T2)A
706 --- MAB</v>
      </c>
    </row>
    <row r="342" spans="1:15">
      <c r="A342" s="30">
        <v>332</v>
      </c>
      <c r="B342" s="30" t="s">
        <v>16</v>
      </c>
      <c r="C342" s="30" t="str">
        <f t="shared" si="123"/>
        <v>01:00-02:30</v>
      </c>
      <c r="D342" s="30" t="s">
        <v>69</v>
      </c>
      <c r="E342" s="30">
        <f t="shared" si="130"/>
        <v>158</v>
      </c>
      <c r="F342" s="30">
        <f t="shared" ca="1" si="131"/>
        <v>707</v>
      </c>
      <c r="G342" s="30" t="str">
        <f t="shared" ca="1" si="132"/>
        <v>TE402(L3T3)C</v>
      </c>
      <c r="H342" s="30" t="str">
        <f t="shared" ca="1" si="115"/>
        <v>DMA</v>
      </c>
      <c r="I342" s="30" t="str">
        <f t="shared" ca="1" si="124"/>
        <v>(L3T3)C</v>
      </c>
      <c r="J342" s="30" t="str">
        <f t="shared" ca="1" si="127"/>
        <v>Wednesday01:00-02:30DMA</v>
      </c>
      <c r="K342" s="30" t="str">
        <f t="shared" ca="1" si="128"/>
        <v>Wednesday01:00-02:30(L3T3)C</v>
      </c>
      <c r="L342" s="39">
        <f t="shared" ca="1" si="125"/>
        <v>1</v>
      </c>
      <c r="M342" s="47" t="str">
        <f t="shared" ca="1" si="126"/>
        <v>L3T3</v>
      </c>
      <c r="N342" s="47"/>
      <c r="O342" s="47" t="str">
        <f t="shared" ca="1" si="129"/>
        <v>TE402(L3T3)C
707 --- DMA</v>
      </c>
    </row>
    <row r="343" spans="1:15">
      <c r="A343" s="30">
        <v>333</v>
      </c>
      <c r="B343" s="30" t="s">
        <v>16</v>
      </c>
      <c r="C343" s="30" t="str">
        <f t="shared" si="123"/>
        <v>01:00-02:30</v>
      </c>
      <c r="D343" s="30" t="s">
        <v>69</v>
      </c>
      <c r="E343" s="30">
        <f t="shared" si="130"/>
        <v>159</v>
      </c>
      <c r="F343" s="30" t="str">
        <f t="shared" ca="1" si="131"/>
        <v>301P</v>
      </c>
      <c r="G343" s="30" t="str">
        <f t="shared" ca="1" si="132"/>
        <v>TE 212(L2T2)C</v>
      </c>
      <c r="H343" s="30" t="str">
        <f t="shared" ca="1" si="115"/>
        <v>MK</v>
      </c>
      <c r="I343" s="30" t="str">
        <f t="shared" ca="1" si="124"/>
        <v>(L2T2)C</v>
      </c>
      <c r="J343" s="30" t="str">
        <f t="shared" ca="1" si="127"/>
        <v>Wednesday01:00-02:30MK</v>
      </c>
      <c r="K343" s="30" t="str">
        <f t="shared" ca="1" si="128"/>
        <v>Wednesday01:00-02:30(L2T2)C</v>
      </c>
      <c r="L343" s="39">
        <f t="shared" ca="1" si="125"/>
        <v>1</v>
      </c>
      <c r="M343" s="47" t="str">
        <f t="shared" ca="1" si="126"/>
        <v>L2T2</v>
      </c>
      <c r="N343" s="47"/>
      <c r="O343" s="47" t="str">
        <f t="shared" ca="1" si="129"/>
        <v>TE 212(L2T2)C
301P --- MK</v>
      </c>
    </row>
    <row r="344" spans="1:15">
      <c r="A344" s="30">
        <v>334</v>
      </c>
      <c r="B344" s="30" t="s">
        <v>16</v>
      </c>
      <c r="C344" s="30" t="str">
        <f t="shared" si="123"/>
        <v>01:00-02:30</v>
      </c>
      <c r="D344" s="30" t="s">
        <v>69</v>
      </c>
      <c r="E344" s="30">
        <f t="shared" si="130"/>
        <v>160</v>
      </c>
      <c r="F344" s="30" t="str">
        <f t="shared" ca="1" si="131"/>
        <v>304P</v>
      </c>
      <c r="G344" s="30" t="str">
        <f t="shared" ca="1" si="132"/>
        <v>TE 211(L2T1)C</v>
      </c>
      <c r="H344" s="30" t="str">
        <f t="shared" ca="1" si="115"/>
        <v>MR1</v>
      </c>
      <c r="I344" s="30" t="str">
        <f t="shared" ca="1" si="124"/>
        <v>(L2T1)C</v>
      </c>
      <c r="J344" s="30" t="str">
        <f t="shared" ca="1" si="127"/>
        <v>Wednesday01:00-02:30MR1</v>
      </c>
      <c r="K344" s="30" t="str">
        <f t="shared" ca="1" si="128"/>
        <v>Wednesday01:00-02:30(L2T1)C</v>
      </c>
      <c r="L344" s="39">
        <f t="shared" ca="1" si="125"/>
        <v>1</v>
      </c>
      <c r="M344" s="47" t="str">
        <f t="shared" ca="1" si="126"/>
        <v>L2T1</v>
      </c>
      <c r="N344" s="47"/>
      <c r="O344" s="47" t="str">
        <f t="shared" ca="1" si="129"/>
        <v>TE 211(L2T1)C
304P --- MR1</v>
      </c>
    </row>
    <row r="345" spans="1:15">
      <c r="A345" s="30">
        <v>335</v>
      </c>
      <c r="B345" s="30" t="s">
        <v>16</v>
      </c>
      <c r="C345" s="30" t="str">
        <f t="shared" si="123"/>
        <v>01:00-02:30</v>
      </c>
      <c r="D345" s="30" t="s">
        <v>69</v>
      </c>
      <c r="E345" s="30">
        <f t="shared" si="130"/>
        <v>161</v>
      </c>
      <c r="F345" s="30">
        <f t="shared" ca="1" si="131"/>
        <v>711</v>
      </c>
      <c r="G345" s="30" t="str">
        <f t="shared" ca="1" si="132"/>
        <v>TE405(L4T1)A</v>
      </c>
      <c r="H345" s="30" t="str">
        <f t="shared" ca="1" si="115"/>
        <v>MRR</v>
      </c>
      <c r="I345" s="30" t="str">
        <f t="shared" ca="1" si="124"/>
        <v>(L4T1)A</v>
      </c>
      <c r="J345" s="30" t="str">
        <f t="shared" ca="1" si="127"/>
        <v>Wednesday01:00-02:30MRR</v>
      </c>
      <c r="K345" s="30" t="str">
        <f t="shared" ca="1" si="128"/>
        <v>Wednesday01:00-02:30(L4T1)A</v>
      </c>
      <c r="L345" s="39">
        <f t="shared" ca="1" si="125"/>
        <v>1</v>
      </c>
      <c r="M345" s="47" t="str">
        <f t="shared" ca="1" si="126"/>
        <v>L4T1</v>
      </c>
      <c r="N345" s="47"/>
      <c r="O345" s="47" t="str">
        <f t="shared" ca="1" si="129"/>
        <v>TE405(L4T1)A
711 --- MRR</v>
      </c>
    </row>
    <row r="346" spans="1:15">
      <c r="A346" s="30">
        <v>336</v>
      </c>
      <c r="B346" s="30" t="s">
        <v>16</v>
      </c>
      <c r="C346" s="30" t="str">
        <f t="shared" si="123"/>
        <v>01:00-02:30</v>
      </c>
      <c r="D346" s="30" t="s">
        <v>69</v>
      </c>
      <c r="E346" s="30">
        <f t="shared" si="130"/>
        <v>162</v>
      </c>
      <c r="F346" s="30">
        <f t="shared" ca="1" si="131"/>
        <v>712</v>
      </c>
      <c r="G346" s="30">
        <f t="shared" ca="1" si="132"/>
        <v>0</v>
      </c>
      <c r="H346" s="30">
        <f t="shared" ca="1" si="115"/>
        <v>0</v>
      </c>
      <c r="I346" s="30">
        <f t="shared" ca="1" si="124"/>
        <v>0</v>
      </c>
      <c r="J346" s="30" t="str">
        <f t="shared" ca="1" si="127"/>
        <v>Wednesday01:00-02:300</v>
      </c>
      <c r="K346" s="30" t="str">
        <f t="shared" ca="1" si="128"/>
        <v>Wednesday01:00-02:300</v>
      </c>
      <c r="L346" s="39">
        <f t="shared" ca="1" si="125"/>
        <v>2</v>
      </c>
      <c r="M346" s="47" t="str">
        <f t="shared" ca="1" si="126"/>
        <v/>
      </c>
      <c r="N346" s="47"/>
      <c r="O346" s="47" t="str">
        <f t="shared" ca="1" si="129"/>
        <v>0
712 --- 0</v>
      </c>
    </row>
    <row r="347" spans="1:15">
      <c r="A347" s="30">
        <v>337</v>
      </c>
      <c r="B347" s="30" t="s">
        <v>16</v>
      </c>
      <c r="C347" s="30" t="str">
        <f t="shared" si="123"/>
        <v>2:30-04:00</v>
      </c>
      <c r="D347" s="30" t="s">
        <v>70</v>
      </c>
      <c r="E347" s="30">
        <f>E335</f>
        <v>151</v>
      </c>
      <c r="F347" s="30" t="str">
        <f ca="1">INDIRECT(CONCATENATE("Sheet1!",CHAR(CODE(D347)),E347),1)</f>
        <v>Class</v>
      </c>
      <c r="G347" s="30" t="str">
        <f ca="1">INDIRECT(CONCATENATE("Sheet1!",CHAR(CODE(D347)+1),E347),1)</f>
        <v>Course</v>
      </c>
      <c r="H347" s="30">
        <f t="shared" ca="1" si="115"/>
        <v>0</v>
      </c>
      <c r="I347" s="30" t="str">
        <f t="shared" ca="1" si="124"/>
        <v>Course</v>
      </c>
      <c r="J347" s="30" t="str">
        <f t="shared" ca="1" si="127"/>
        <v>Wednesday2:30-04:000</v>
      </c>
      <c r="K347" s="30" t="str">
        <f t="shared" ca="1" si="128"/>
        <v>Wednesday2:30-04:00Course</v>
      </c>
      <c r="L347" s="39">
        <f t="shared" ca="1" si="125"/>
        <v>1</v>
      </c>
      <c r="M347" s="47" t="str">
        <f t="shared" ca="1" si="126"/>
        <v>ours</v>
      </c>
      <c r="N347" s="47"/>
      <c r="O347" s="47" t="str">
        <f t="shared" ca="1" si="129"/>
        <v>Course
Class --- 0</v>
      </c>
    </row>
    <row r="348" spans="1:15">
      <c r="A348" s="30">
        <v>338</v>
      </c>
      <c r="B348" s="30" t="s">
        <v>16</v>
      </c>
      <c r="C348" s="30" t="str">
        <f t="shared" si="123"/>
        <v>2:30-04:00</v>
      </c>
      <c r="D348" s="30" t="s">
        <v>70</v>
      </c>
      <c r="E348" s="30">
        <f t="shared" ref="E348:E358" si="133">E347+1</f>
        <v>152</v>
      </c>
      <c r="F348" s="30">
        <f t="shared" ref="F348:F358" ca="1" si="134">INDIRECT(CONCATENATE("Sheet1!",CHAR(CODE(D348)),E348),1)</f>
        <v>701</v>
      </c>
      <c r="G348" s="30" t="str">
        <f t="shared" ref="G348:G358" ca="1" si="135">INDIRECT(CONCATENATE("Sheet1!",CHAR(CODE(D348)+1),E348),1)</f>
        <v>TE215(L2T1)B</v>
      </c>
      <c r="H348" s="30" t="str">
        <f t="shared" ca="1" si="115"/>
        <v>ANF</v>
      </c>
      <c r="I348" s="30" t="str">
        <f t="shared" ca="1" si="124"/>
        <v>(L2T1)B</v>
      </c>
      <c r="J348" s="30" t="str">
        <f t="shared" ca="1" si="127"/>
        <v>Wednesday2:30-04:00ANF</v>
      </c>
      <c r="K348" s="30" t="str">
        <f t="shared" ca="1" si="128"/>
        <v>Wednesday2:30-04:00(L2T1)B</v>
      </c>
      <c r="L348" s="39">
        <f t="shared" ca="1" si="125"/>
        <v>1</v>
      </c>
      <c r="M348" s="47" t="str">
        <f t="shared" ca="1" si="126"/>
        <v>L2T1</v>
      </c>
      <c r="N348" s="47"/>
      <c r="O348" s="47" t="str">
        <f t="shared" ca="1" si="129"/>
        <v>TE215(L2T1)B
701 --- ANF</v>
      </c>
    </row>
    <row r="349" spans="1:15">
      <c r="A349" s="30">
        <v>339</v>
      </c>
      <c r="B349" s="30" t="s">
        <v>16</v>
      </c>
      <c r="C349" s="30" t="str">
        <f t="shared" si="123"/>
        <v>2:30-04:00</v>
      </c>
      <c r="D349" s="30" t="s">
        <v>70</v>
      </c>
      <c r="E349" s="30">
        <f t="shared" si="133"/>
        <v>153</v>
      </c>
      <c r="F349" s="30">
        <f t="shared" ca="1" si="134"/>
        <v>702</v>
      </c>
      <c r="G349" s="30" t="str">
        <f t="shared" ca="1" si="135"/>
        <v>TE210(L2T3)C</v>
      </c>
      <c r="H349" s="30" t="str">
        <f t="shared" ca="1" si="115"/>
        <v>SH</v>
      </c>
      <c r="I349" s="30" t="str">
        <f t="shared" ca="1" si="124"/>
        <v>(L2T3)C</v>
      </c>
      <c r="J349" s="30" t="str">
        <f t="shared" ca="1" si="127"/>
        <v>Wednesday2:30-04:00SH</v>
      </c>
      <c r="K349" s="30" t="str">
        <f t="shared" ca="1" si="128"/>
        <v>Wednesday2:30-04:00(L2T3)C</v>
      </c>
      <c r="L349" s="39">
        <f t="shared" ca="1" si="125"/>
        <v>1</v>
      </c>
      <c r="M349" s="47" t="str">
        <f t="shared" ca="1" si="126"/>
        <v>L2T3</v>
      </c>
      <c r="N349" s="47"/>
      <c r="O349" s="47" t="str">
        <f t="shared" ca="1" si="129"/>
        <v>TE210(L2T3)C
702 --- SH</v>
      </c>
    </row>
    <row r="350" spans="1:15">
      <c r="A350" s="30">
        <v>340</v>
      </c>
      <c r="B350" s="30" t="s">
        <v>16</v>
      </c>
      <c r="C350" s="30" t="str">
        <f t="shared" si="123"/>
        <v>2:30-04:00</v>
      </c>
      <c r="D350" s="30" t="s">
        <v>70</v>
      </c>
      <c r="E350" s="30">
        <f t="shared" si="133"/>
        <v>154</v>
      </c>
      <c r="F350" s="30">
        <f t="shared" ca="1" si="134"/>
        <v>703</v>
      </c>
      <c r="G350" s="30" t="str">
        <f t="shared" ca="1" si="135"/>
        <v>MAT122(L1T2)A</v>
      </c>
      <c r="H350" s="30" t="str">
        <f t="shared" ca="1" si="115"/>
        <v>MSU</v>
      </c>
      <c r="I350" s="30" t="str">
        <f t="shared" ca="1" si="124"/>
        <v>(L1T2)A</v>
      </c>
      <c r="J350" s="30" t="str">
        <f t="shared" ca="1" si="127"/>
        <v>Wednesday2:30-04:00MSU</v>
      </c>
      <c r="K350" s="30" t="str">
        <f t="shared" ca="1" si="128"/>
        <v>Wednesday2:30-04:00(L1T2)A</v>
      </c>
      <c r="L350" s="39">
        <f t="shared" ca="1" si="125"/>
        <v>1</v>
      </c>
      <c r="M350" s="47" t="str">
        <f t="shared" ca="1" si="126"/>
        <v>L1T2</v>
      </c>
      <c r="N350" s="47"/>
      <c r="O350" s="47" t="str">
        <f t="shared" ca="1" si="129"/>
        <v>MAT122(L1T2)A
703 --- MSU</v>
      </c>
    </row>
    <row r="351" spans="1:15">
      <c r="A351" s="30">
        <v>341</v>
      </c>
      <c r="B351" s="30" t="s">
        <v>16</v>
      </c>
      <c r="C351" s="30" t="str">
        <f t="shared" si="123"/>
        <v>2:30-04:00</v>
      </c>
      <c r="D351" s="30" t="s">
        <v>70</v>
      </c>
      <c r="E351" s="30">
        <f t="shared" si="133"/>
        <v>155</v>
      </c>
      <c r="F351" s="30">
        <f t="shared" ca="1" si="134"/>
        <v>704</v>
      </c>
      <c r="G351" s="30" t="str">
        <f t="shared" ca="1" si="135"/>
        <v>TE305(L3T1)B</v>
      </c>
      <c r="H351" s="30" t="str">
        <f t="shared" ca="1" si="115"/>
        <v>TAC</v>
      </c>
      <c r="I351" s="30" t="str">
        <f t="shared" ca="1" si="124"/>
        <v>(L3T1)B</v>
      </c>
      <c r="J351" s="30" t="str">
        <f t="shared" ca="1" si="127"/>
        <v>Wednesday2:30-04:00TAC</v>
      </c>
      <c r="K351" s="30" t="str">
        <f t="shared" ca="1" si="128"/>
        <v>Wednesday2:30-04:00(L3T1)B</v>
      </c>
      <c r="L351" s="39">
        <f t="shared" ca="1" si="125"/>
        <v>1</v>
      </c>
      <c r="M351" s="47" t="str">
        <f t="shared" ca="1" si="126"/>
        <v>L3T1</v>
      </c>
      <c r="N351" s="47"/>
      <c r="O351" s="47" t="str">
        <f t="shared" ca="1" si="129"/>
        <v>TE305(L3T1)B
704 --- TAC</v>
      </c>
    </row>
    <row r="352" spans="1:15">
      <c r="A352" s="30">
        <v>342</v>
      </c>
      <c r="B352" s="30" t="s">
        <v>16</v>
      </c>
      <c r="C352" s="30" t="str">
        <f t="shared" si="123"/>
        <v>2:30-04:00</v>
      </c>
      <c r="D352" s="30" t="s">
        <v>70</v>
      </c>
      <c r="E352" s="30">
        <f t="shared" si="133"/>
        <v>156</v>
      </c>
      <c r="F352" s="30">
        <f t="shared" ca="1" si="134"/>
        <v>705</v>
      </c>
      <c r="G352" s="30" t="str">
        <f t="shared" ca="1" si="135"/>
        <v>STA131(L1T3)C</v>
      </c>
      <c r="H352" s="30" t="str">
        <f t="shared" ca="1" si="115"/>
        <v>TM(NS)</v>
      </c>
      <c r="I352" s="30" t="str">
        <f t="shared" ca="1" si="124"/>
        <v>(L1T3)C</v>
      </c>
      <c r="J352" s="30" t="str">
        <f t="shared" ca="1" si="127"/>
        <v>Wednesday2:30-04:00TM(NS)</v>
      </c>
      <c r="K352" s="30" t="str">
        <f t="shared" ca="1" si="128"/>
        <v>Wednesday2:30-04:00(L1T3)C</v>
      </c>
      <c r="L352" s="39">
        <f t="shared" ca="1" si="125"/>
        <v>1</v>
      </c>
      <c r="M352" s="47" t="str">
        <f t="shared" ca="1" si="126"/>
        <v>L1T3</v>
      </c>
      <c r="N352" s="47"/>
      <c r="O352" s="47" t="str">
        <f t="shared" ca="1" si="129"/>
        <v>STA131(L1T3)C
705 --- TM(NS)</v>
      </c>
    </row>
    <row r="353" spans="1:15">
      <c r="A353" s="30">
        <v>343</v>
      </c>
      <c r="B353" s="30" t="s">
        <v>16</v>
      </c>
      <c r="C353" s="30" t="str">
        <f t="shared" si="123"/>
        <v>2:30-04:00</v>
      </c>
      <c r="D353" s="30" t="s">
        <v>70</v>
      </c>
      <c r="E353" s="30">
        <f t="shared" si="133"/>
        <v>157</v>
      </c>
      <c r="F353" s="30">
        <f t="shared" ca="1" si="134"/>
        <v>706</v>
      </c>
      <c r="G353" s="30" t="str">
        <f t="shared" ca="1" si="135"/>
        <v>TE212(L2T2)B</v>
      </c>
      <c r="H353" s="30" t="str">
        <f t="shared" ca="1" si="115"/>
        <v>FS</v>
      </c>
      <c r="I353" s="30" t="str">
        <f t="shared" ca="1" si="124"/>
        <v>(L2T2)B</v>
      </c>
      <c r="J353" s="30" t="str">
        <f t="shared" ca="1" si="127"/>
        <v>Wednesday2:30-04:00FS</v>
      </c>
      <c r="K353" s="30" t="str">
        <f t="shared" ca="1" si="128"/>
        <v>Wednesday2:30-04:00(L2T2)B</v>
      </c>
      <c r="L353" s="39">
        <f t="shared" ca="1" si="125"/>
        <v>2</v>
      </c>
      <c r="M353" s="47" t="str">
        <f t="shared" ca="1" si="126"/>
        <v>L2T2</v>
      </c>
      <c r="N353" s="47"/>
      <c r="O353" s="47" t="str">
        <f t="shared" ca="1" si="129"/>
        <v>TE212(L2T2)B
706 --- FS</v>
      </c>
    </row>
    <row r="354" spans="1:15">
      <c r="A354" s="30">
        <v>344</v>
      </c>
      <c r="B354" s="30" t="s">
        <v>16</v>
      </c>
      <c r="C354" s="30" t="str">
        <f t="shared" si="123"/>
        <v>2:30-04:00</v>
      </c>
      <c r="D354" s="30" t="s">
        <v>70</v>
      </c>
      <c r="E354" s="30">
        <f t="shared" si="133"/>
        <v>158</v>
      </c>
      <c r="F354" s="30">
        <f t="shared" ca="1" si="134"/>
        <v>707</v>
      </c>
      <c r="G354" s="30" t="str">
        <f t="shared" ca="1" si="135"/>
        <v>A&amp;M209(L2T3)B</v>
      </c>
      <c r="H354" s="30" t="str">
        <f t="shared" ca="1" si="115"/>
        <v>SKD</v>
      </c>
      <c r="I354" s="30" t="str">
        <f t="shared" ca="1" si="124"/>
        <v>(L2T3)B</v>
      </c>
      <c r="J354" s="30" t="str">
        <f t="shared" ca="1" si="127"/>
        <v>Wednesday2:30-04:00SKD</v>
      </c>
      <c r="K354" s="30" t="str">
        <f t="shared" ca="1" si="128"/>
        <v>Wednesday2:30-04:00(L2T3)B</v>
      </c>
      <c r="L354" s="39">
        <f t="shared" ca="1" si="125"/>
        <v>1</v>
      </c>
      <c r="M354" s="47" t="str">
        <f t="shared" ca="1" si="126"/>
        <v>L2T3</v>
      </c>
      <c r="N354" s="47"/>
      <c r="O354" s="47" t="str">
        <f t="shared" ca="1" si="129"/>
        <v>A&amp;M209(L2T3)B
707 --- SKD</v>
      </c>
    </row>
    <row r="355" spans="1:15">
      <c r="A355" s="30">
        <v>345</v>
      </c>
      <c r="B355" s="30" t="s">
        <v>16</v>
      </c>
      <c r="C355" s="30" t="str">
        <f t="shared" si="123"/>
        <v>2:30-04:00</v>
      </c>
      <c r="D355" s="30" t="s">
        <v>70</v>
      </c>
      <c r="E355" s="30">
        <f t="shared" si="133"/>
        <v>159</v>
      </c>
      <c r="F355" s="30" t="str">
        <f t="shared" ca="1" si="134"/>
        <v>301P</v>
      </c>
      <c r="G355" s="30" t="str">
        <f t="shared" ca="1" si="135"/>
        <v>TE111(L1T1)D</v>
      </c>
      <c r="H355" s="30" t="str">
        <f t="shared" ca="1" si="115"/>
        <v>FS</v>
      </c>
      <c r="I355" s="30" t="str">
        <f t="shared" ca="1" si="124"/>
        <v>(L1T1)D</v>
      </c>
      <c r="J355" s="30" t="str">
        <f t="shared" ca="1" si="127"/>
        <v>Wednesday2:30-04:00FS</v>
      </c>
      <c r="K355" s="30" t="str">
        <f t="shared" ca="1" si="128"/>
        <v>Wednesday2:30-04:00(L1T1)D</v>
      </c>
      <c r="L355" s="39">
        <f t="shared" ca="1" si="125"/>
        <v>2</v>
      </c>
      <c r="M355" s="47" t="str">
        <f t="shared" ca="1" si="126"/>
        <v>L1T1</v>
      </c>
      <c r="N355" s="47"/>
      <c r="O355" s="47" t="str">
        <f t="shared" ca="1" si="129"/>
        <v>TE111(L1T1)D
301P --- FS</v>
      </c>
    </row>
    <row r="356" spans="1:15">
      <c r="A356" s="30">
        <v>346</v>
      </c>
      <c r="B356" s="30" t="s">
        <v>16</v>
      </c>
      <c r="C356" s="30" t="str">
        <f t="shared" si="123"/>
        <v>2:30-04:00</v>
      </c>
      <c r="D356" s="30" t="s">
        <v>70</v>
      </c>
      <c r="E356" s="30">
        <f t="shared" si="133"/>
        <v>160</v>
      </c>
      <c r="F356" s="30" t="str">
        <f t="shared" ca="1" si="134"/>
        <v>304P</v>
      </c>
      <c r="G356" s="30" t="str">
        <f t="shared" ca="1" si="135"/>
        <v>ENG122(L1T2)B</v>
      </c>
      <c r="H356" s="30" t="str">
        <f t="shared" ca="1" si="115"/>
        <v>SAH</v>
      </c>
      <c r="I356" s="30" t="str">
        <f t="shared" ca="1" si="124"/>
        <v>(L1T2)B</v>
      </c>
      <c r="J356" s="30" t="str">
        <f t="shared" ca="1" si="127"/>
        <v>Wednesday2:30-04:00SAH</v>
      </c>
      <c r="K356" s="30" t="str">
        <f t="shared" ca="1" si="128"/>
        <v>Wednesday2:30-04:00(L1T2)B</v>
      </c>
      <c r="L356" s="39">
        <f t="shared" ca="1" si="125"/>
        <v>1</v>
      </c>
      <c r="M356" s="47" t="str">
        <f t="shared" ca="1" si="126"/>
        <v>L1T2</v>
      </c>
      <c r="N356" s="47"/>
      <c r="O356" s="47" t="str">
        <f t="shared" ca="1" si="129"/>
        <v>ENG122(L1T2)B
304P --- SAH</v>
      </c>
    </row>
    <row r="357" spans="1:15">
      <c r="A357" s="30">
        <v>347</v>
      </c>
      <c r="B357" s="30" t="s">
        <v>16</v>
      </c>
      <c r="C357" s="30" t="str">
        <f t="shared" si="123"/>
        <v>2:30-04:00</v>
      </c>
      <c r="D357" s="30" t="s">
        <v>70</v>
      </c>
      <c r="E357" s="30">
        <f t="shared" si="133"/>
        <v>161</v>
      </c>
      <c r="F357" s="30">
        <f t="shared" ca="1" si="134"/>
        <v>711</v>
      </c>
      <c r="G357" s="30" t="str">
        <f t="shared" ca="1" si="135"/>
        <v>TE205(L2T2)C</v>
      </c>
      <c r="H357" s="30" t="str">
        <f t="shared" ca="1" si="115"/>
        <v>RIK</v>
      </c>
      <c r="I357" s="30" t="str">
        <f t="shared" ca="1" si="124"/>
        <v>(L2T2)C</v>
      </c>
      <c r="J357" s="30" t="str">
        <f t="shared" ca="1" si="127"/>
        <v>Wednesday2:30-04:00RIK</v>
      </c>
      <c r="K357" s="30" t="str">
        <f t="shared" ca="1" si="128"/>
        <v>Wednesday2:30-04:00(L2T2)C</v>
      </c>
      <c r="L357" s="39">
        <f t="shared" ca="1" si="125"/>
        <v>1</v>
      </c>
      <c r="M357" s="47" t="str">
        <f t="shared" ca="1" si="126"/>
        <v>L2T2</v>
      </c>
      <c r="N357" s="47"/>
      <c r="O357" s="47" t="str">
        <f t="shared" ca="1" si="129"/>
        <v>TE205(L2T2)C
711 --- RIK</v>
      </c>
    </row>
    <row r="358" spans="1:15">
      <c r="A358" s="30">
        <v>348</v>
      </c>
      <c r="B358" s="30" t="s">
        <v>16</v>
      </c>
      <c r="C358" s="30" t="str">
        <f t="shared" si="123"/>
        <v>2:30-04:00</v>
      </c>
      <c r="D358" s="30" t="s">
        <v>70</v>
      </c>
      <c r="E358" s="30">
        <f t="shared" si="133"/>
        <v>162</v>
      </c>
      <c r="F358" s="30">
        <f t="shared" ca="1" si="134"/>
        <v>712</v>
      </c>
      <c r="G358" s="30" t="str">
        <f t="shared" ca="1" si="135"/>
        <v>A&amp;M209(L2T3)E</v>
      </c>
      <c r="H358" s="30" t="str">
        <f t="shared" ca="1" si="115"/>
        <v>MAN</v>
      </c>
      <c r="I358" s="30" t="str">
        <f t="shared" ca="1" si="124"/>
        <v>(L2T3)E</v>
      </c>
      <c r="J358" s="30" t="str">
        <f t="shared" ca="1" si="127"/>
        <v>Wednesday2:30-04:00MAN</v>
      </c>
      <c r="K358" s="30" t="str">
        <f t="shared" ca="1" si="128"/>
        <v>Wednesday2:30-04:00(L2T3)E</v>
      </c>
      <c r="L358" s="39">
        <f t="shared" ca="1" si="125"/>
        <v>1</v>
      </c>
      <c r="M358" s="47" t="str">
        <f t="shared" ca="1" si="126"/>
        <v>L2T3</v>
      </c>
      <c r="N358" s="47"/>
      <c r="O358" s="47" t="str">
        <f t="shared" ca="1" si="129"/>
        <v>A&amp;M209(L2T3)E
712 --- MAN</v>
      </c>
    </row>
    <row r="359" spans="1:15">
      <c r="A359" s="30">
        <v>349</v>
      </c>
      <c r="B359" s="30" t="s">
        <v>16</v>
      </c>
      <c r="C359" s="30" t="str">
        <f t="shared" si="123"/>
        <v>04:00-05:30</v>
      </c>
      <c r="D359" s="30" t="s">
        <v>71</v>
      </c>
      <c r="E359" s="30">
        <f>E347</f>
        <v>151</v>
      </c>
      <c r="F359" s="30" t="str">
        <f ca="1">INDIRECT(CONCATENATE("Sheet1!",CHAR(CODE(D359)),E359),1)</f>
        <v>Class</v>
      </c>
      <c r="G359" s="30" t="str">
        <f ca="1">INDIRECT(CONCATENATE("Sheet1!",CHAR(CODE(D359)+1),E359),1)</f>
        <v>Course</v>
      </c>
      <c r="H359" s="30">
        <f t="shared" ca="1" si="115"/>
        <v>0</v>
      </c>
      <c r="I359" s="30" t="str">
        <f t="shared" ca="1" si="124"/>
        <v>Course</v>
      </c>
      <c r="J359" s="30" t="str">
        <f t="shared" ca="1" si="127"/>
        <v>Wednesday04:00-05:300</v>
      </c>
      <c r="K359" s="30" t="str">
        <f t="shared" ca="1" si="128"/>
        <v>Wednesday04:00-05:30Course</v>
      </c>
      <c r="L359" s="39">
        <f t="shared" ca="1" si="125"/>
        <v>5</v>
      </c>
      <c r="M359" s="47" t="str">
        <f t="shared" ca="1" si="126"/>
        <v>ours</v>
      </c>
      <c r="N359" s="47"/>
      <c r="O359" s="47" t="str">
        <f t="shared" ca="1" si="129"/>
        <v>Course
Class --- 0</v>
      </c>
    </row>
    <row r="360" spans="1:15">
      <c r="A360" s="30">
        <v>350</v>
      </c>
      <c r="B360" s="30" t="s">
        <v>16</v>
      </c>
      <c r="C360" s="30" t="str">
        <f t="shared" si="123"/>
        <v>04:00-05:30</v>
      </c>
      <c r="D360" s="30" t="s">
        <v>71</v>
      </c>
      <c r="E360" s="30">
        <f t="shared" ref="E360:E370" si="136">E359+1</f>
        <v>152</v>
      </c>
      <c r="F360" s="30">
        <f t="shared" ref="F360:F370" ca="1" si="137">INDIRECT(CONCATENATE("Sheet1!",CHAR(CODE(D360)),E360),1)</f>
        <v>701</v>
      </c>
      <c r="G360" s="30" t="str">
        <f t="shared" ref="G360:G370" ca="1" si="138">INDIRECT(CONCATENATE("Sheet1!",CHAR(CODE(D360)+1),E360),1)</f>
        <v>TE406(L4T1)E</v>
      </c>
      <c r="H360" s="30" t="str">
        <f t="shared" ca="1" si="115"/>
        <v>AHB</v>
      </c>
      <c r="I360" s="30" t="str">
        <f t="shared" ca="1" si="124"/>
        <v>(L4T1)E</v>
      </c>
      <c r="J360" s="30" t="str">
        <f t="shared" ca="1" si="127"/>
        <v>Wednesday04:00-05:30AHB</v>
      </c>
      <c r="K360" s="30" t="str">
        <f t="shared" ca="1" si="128"/>
        <v>Wednesday04:00-05:30(L4T1)E</v>
      </c>
      <c r="L360" s="39">
        <f t="shared" ca="1" si="125"/>
        <v>1</v>
      </c>
      <c r="M360" s="47" t="str">
        <f t="shared" ca="1" si="126"/>
        <v>L4T1</v>
      </c>
      <c r="N360" s="47"/>
      <c r="O360" s="47" t="str">
        <f t="shared" ca="1" si="129"/>
        <v>TE406(L4T1)E
701 --- AHB</v>
      </c>
    </row>
    <row r="361" spans="1:15">
      <c r="A361" s="30">
        <v>351</v>
      </c>
      <c r="B361" s="30" t="s">
        <v>16</v>
      </c>
      <c r="C361" s="30" t="str">
        <f t="shared" si="123"/>
        <v>04:00-05:30</v>
      </c>
      <c r="D361" s="30" t="s">
        <v>71</v>
      </c>
      <c r="E361" s="30">
        <f t="shared" si="136"/>
        <v>153</v>
      </c>
      <c r="F361" s="30">
        <f t="shared" ca="1" si="137"/>
        <v>702</v>
      </c>
      <c r="G361" s="30" t="str">
        <f t="shared" ca="1" si="138"/>
        <v>GED211(L2T1)B</v>
      </c>
      <c r="H361" s="30" t="str">
        <f t="shared" ca="1" si="115"/>
        <v>FHS</v>
      </c>
      <c r="I361" s="30" t="str">
        <f t="shared" ca="1" si="124"/>
        <v>(L2T1)B</v>
      </c>
      <c r="J361" s="30" t="str">
        <f t="shared" ca="1" si="127"/>
        <v>Wednesday04:00-05:30FHS</v>
      </c>
      <c r="K361" s="30" t="str">
        <f t="shared" ca="1" si="128"/>
        <v>Wednesday04:00-05:30(L2T1)B</v>
      </c>
      <c r="L361" s="39">
        <f t="shared" ca="1" si="125"/>
        <v>1</v>
      </c>
      <c r="M361" s="47" t="str">
        <f t="shared" ca="1" si="126"/>
        <v>L2T1</v>
      </c>
      <c r="N361" s="47"/>
      <c r="O361" s="47" t="str">
        <f t="shared" ca="1" si="129"/>
        <v>GED211(L2T1)B
702 --- FHS</v>
      </c>
    </row>
    <row r="362" spans="1:15">
      <c r="A362" s="30">
        <v>352</v>
      </c>
      <c r="B362" s="30" t="s">
        <v>16</v>
      </c>
      <c r="C362" s="30" t="str">
        <f t="shared" si="123"/>
        <v>04:00-05:30</v>
      </c>
      <c r="D362" s="30" t="s">
        <v>71</v>
      </c>
      <c r="E362" s="30">
        <f t="shared" si="136"/>
        <v>154</v>
      </c>
      <c r="F362" s="30">
        <f t="shared" ca="1" si="137"/>
        <v>703</v>
      </c>
      <c r="G362" s="30" t="str">
        <f t="shared" ca="1" si="138"/>
        <v>TE215(L2T1)D</v>
      </c>
      <c r="H362" s="30" t="str">
        <f t="shared" ca="1" si="115"/>
        <v>ANF</v>
      </c>
      <c r="I362" s="30" t="str">
        <f t="shared" ca="1" si="124"/>
        <v>(L2T1)D</v>
      </c>
      <c r="J362" s="30" t="str">
        <f t="shared" ca="1" si="127"/>
        <v>Wednesday04:00-05:30ANF</v>
      </c>
      <c r="K362" s="30" t="str">
        <f t="shared" ca="1" si="128"/>
        <v>Wednesday04:00-05:30(L2T1)D</v>
      </c>
      <c r="L362" s="39">
        <f t="shared" ca="1" si="125"/>
        <v>1</v>
      </c>
      <c r="M362" s="47" t="str">
        <f t="shared" ca="1" si="126"/>
        <v>L2T1</v>
      </c>
      <c r="N362" s="47"/>
      <c r="O362" s="47" t="str">
        <f t="shared" ca="1" si="129"/>
        <v>TE215(L2T1)D
703 --- ANF</v>
      </c>
    </row>
    <row r="363" spans="1:15">
      <c r="A363" s="30">
        <v>353</v>
      </c>
      <c r="B363" s="30" t="s">
        <v>16</v>
      </c>
      <c r="C363" s="30" t="str">
        <f t="shared" si="123"/>
        <v>04:00-05:30</v>
      </c>
      <c r="D363" s="30" t="s">
        <v>71</v>
      </c>
      <c r="E363" s="30">
        <f t="shared" si="136"/>
        <v>155</v>
      </c>
      <c r="F363" s="30">
        <f t="shared" ca="1" si="137"/>
        <v>704</v>
      </c>
      <c r="G363" s="30" t="str">
        <f t="shared" ca="1" si="138"/>
        <v>MAT122(L1T2)B</v>
      </c>
      <c r="H363" s="30" t="str">
        <f t="shared" ca="1" si="115"/>
        <v>MSU</v>
      </c>
      <c r="I363" s="30" t="str">
        <f t="shared" ca="1" si="124"/>
        <v>(L1T2)B</v>
      </c>
      <c r="J363" s="30" t="str">
        <f t="shared" ca="1" si="127"/>
        <v>Wednesday04:00-05:30MSU</v>
      </c>
      <c r="K363" s="30" t="str">
        <f t="shared" ca="1" si="128"/>
        <v>Wednesday04:00-05:30(L1T2)B</v>
      </c>
      <c r="L363" s="39">
        <f t="shared" ca="1" si="125"/>
        <v>1</v>
      </c>
      <c r="M363" s="47" t="str">
        <f t="shared" ca="1" si="126"/>
        <v>L1T2</v>
      </c>
      <c r="N363" s="47"/>
      <c r="O363" s="47" t="str">
        <f t="shared" ca="1" si="129"/>
        <v>MAT122(L1T2)B
704 --- MSU</v>
      </c>
    </row>
    <row r="364" spans="1:15">
      <c r="A364" s="30">
        <v>354</v>
      </c>
      <c r="B364" s="30" t="s">
        <v>16</v>
      </c>
      <c r="C364" s="30" t="str">
        <f t="shared" si="123"/>
        <v>04:00-05:30</v>
      </c>
      <c r="D364" s="30" t="s">
        <v>71</v>
      </c>
      <c r="E364" s="30">
        <f t="shared" si="136"/>
        <v>156</v>
      </c>
      <c r="F364" s="30">
        <f t="shared" ca="1" si="137"/>
        <v>705</v>
      </c>
      <c r="G364" s="30" t="str">
        <f t="shared" ca="1" si="138"/>
        <v>PHY111(L1T1)D</v>
      </c>
      <c r="H364" s="30" t="str">
        <f t="shared" ref="H364:H370" ca="1" si="139">INDIRECT(CONCATENATE("Sheet1!",CHAR(CODE(D364)+2),E364),1)</f>
        <v>AKA</v>
      </c>
      <c r="I364" s="30" t="str">
        <f t="shared" ca="1" si="124"/>
        <v>(L1T1)D</v>
      </c>
      <c r="J364" s="30" t="str">
        <f t="shared" ca="1" si="127"/>
        <v>Wednesday04:00-05:30AKA</v>
      </c>
      <c r="K364" s="30" t="str">
        <f t="shared" ca="1" si="128"/>
        <v>Wednesday04:00-05:30(L1T1)D</v>
      </c>
      <c r="L364" s="39">
        <f t="shared" ca="1" si="125"/>
        <v>1</v>
      </c>
      <c r="M364" s="47" t="str">
        <f t="shared" ca="1" si="126"/>
        <v>L1T1</v>
      </c>
      <c r="N364" s="47"/>
      <c r="O364" s="47" t="str">
        <f t="shared" ca="1" si="129"/>
        <v>PHY111(L1T1)D
705 --- AKA</v>
      </c>
    </row>
    <row r="365" spans="1:15">
      <c r="A365" s="30">
        <v>355</v>
      </c>
      <c r="B365" s="30" t="s">
        <v>16</v>
      </c>
      <c r="C365" s="30" t="str">
        <f t="shared" si="123"/>
        <v>04:00-05:30</v>
      </c>
      <c r="D365" s="30" t="s">
        <v>71</v>
      </c>
      <c r="E365" s="30">
        <f t="shared" si="136"/>
        <v>157</v>
      </c>
      <c r="F365" s="30">
        <f t="shared" ca="1" si="137"/>
        <v>706</v>
      </c>
      <c r="G365" s="30" t="str">
        <f t="shared" ca="1" si="138"/>
        <v>TE210(L2T3)B</v>
      </c>
      <c r="H365" s="30" t="str">
        <f t="shared" ca="1" si="139"/>
        <v>SH</v>
      </c>
      <c r="I365" s="30" t="str">
        <f t="shared" ca="1" si="124"/>
        <v>(L2T3)B</v>
      </c>
      <c r="J365" s="30" t="str">
        <f t="shared" ca="1" si="127"/>
        <v>Wednesday04:00-05:30SH</v>
      </c>
      <c r="K365" s="30" t="str">
        <f t="shared" ca="1" si="128"/>
        <v>Wednesday04:00-05:30(L2T3)B</v>
      </c>
      <c r="L365" s="39">
        <f t="shared" ca="1" si="125"/>
        <v>1</v>
      </c>
      <c r="M365" s="47" t="str">
        <f t="shared" ca="1" si="126"/>
        <v>L2T3</v>
      </c>
      <c r="N365" s="47"/>
      <c r="O365" s="47" t="str">
        <f t="shared" ca="1" si="129"/>
        <v>TE210(L2T3)B
706 --- SH</v>
      </c>
    </row>
    <row r="366" spans="1:15">
      <c r="A366" s="30">
        <v>356</v>
      </c>
      <c r="B366" s="30" t="s">
        <v>16</v>
      </c>
      <c r="C366" s="30" t="str">
        <f t="shared" si="123"/>
        <v>04:00-05:30</v>
      </c>
      <c r="D366" s="30" t="s">
        <v>71</v>
      </c>
      <c r="E366" s="30">
        <f t="shared" si="136"/>
        <v>158</v>
      </c>
      <c r="F366" s="30">
        <f t="shared" ca="1" si="137"/>
        <v>707</v>
      </c>
      <c r="G366" s="30">
        <f t="shared" ca="1" si="138"/>
        <v>0</v>
      </c>
      <c r="H366" s="30">
        <f t="shared" ca="1" si="139"/>
        <v>0</v>
      </c>
      <c r="I366" s="30">
        <f t="shared" ca="1" si="124"/>
        <v>0</v>
      </c>
      <c r="J366" s="30" t="str">
        <f t="shared" ca="1" si="127"/>
        <v>Wednesday04:00-05:300</v>
      </c>
      <c r="K366" s="30" t="str">
        <f t="shared" ca="1" si="128"/>
        <v>Wednesday04:00-05:300</v>
      </c>
      <c r="L366" s="39">
        <f t="shared" ca="1" si="125"/>
        <v>5</v>
      </c>
      <c r="M366" s="47" t="str">
        <f t="shared" ca="1" si="126"/>
        <v/>
      </c>
      <c r="N366" s="47"/>
      <c r="O366" s="47" t="str">
        <f t="shared" ca="1" si="129"/>
        <v>0
707 --- 0</v>
      </c>
    </row>
    <row r="367" spans="1:15">
      <c r="A367" s="30">
        <v>357</v>
      </c>
      <c r="B367" s="30" t="s">
        <v>16</v>
      </c>
      <c r="C367" s="30" t="str">
        <f t="shared" si="123"/>
        <v>04:00-05:30</v>
      </c>
      <c r="D367" s="30" t="s">
        <v>71</v>
      </c>
      <c r="E367" s="30">
        <f t="shared" si="136"/>
        <v>159</v>
      </c>
      <c r="F367" s="30" t="str">
        <f t="shared" ca="1" si="137"/>
        <v>301P</v>
      </c>
      <c r="G367" s="30">
        <f t="shared" ca="1" si="138"/>
        <v>0</v>
      </c>
      <c r="H367" s="30">
        <f t="shared" ca="1" si="139"/>
        <v>0</v>
      </c>
      <c r="I367" s="30">
        <f t="shared" ca="1" si="124"/>
        <v>0</v>
      </c>
      <c r="J367" s="30" t="str">
        <f t="shared" ca="1" si="127"/>
        <v>Wednesday04:00-05:300</v>
      </c>
      <c r="K367" s="30" t="str">
        <f t="shared" ca="1" si="128"/>
        <v>Wednesday04:00-05:300</v>
      </c>
      <c r="L367" s="39">
        <f t="shared" ca="1" si="125"/>
        <v>5</v>
      </c>
      <c r="M367" s="47" t="str">
        <f t="shared" ca="1" si="126"/>
        <v/>
      </c>
      <c r="N367" s="47"/>
      <c r="O367" s="47" t="str">
        <f t="shared" ca="1" si="129"/>
        <v>0
301P --- 0</v>
      </c>
    </row>
    <row r="368" spans="1:15">
      <c r="A368" s="30">
        <v>358</v>
      </c>
      <c r="B368" s="30" t="s">
        <v>16</v>
      </c>
      <c r="C368" s="30" t="str">
        <f t="shared" si="123"/>
        <v>04:00-05:30</v>
      </c>
      <c r="D368" s="30" t="s">
        <v>71</v>
      </c>
      <c r="E368" s="30">
        <f t="shared" si="136"/>
        <v>160</v>
      </c>
      <c r="F368" s="30" t="str">
        <f t="shared" ca="1" si="137"/>
        <v>304P</v>
      </c>
      <c r="G368" s="30" t="str">
        <f t="shared" ca="1" si="138"/>
        <v>ENG122(L1T2)A</v>
      </c>
      <c r="H368" s="30" t="str">
        <f t="shared" ca="1" si="139"/>
        <v>SAH</v>
      </c>
      <c r="I368" s="30" t="str">
        <f t="shared" ca="1" si="124"/>
        <v>(L1T2)A</v>
      </c>
      <c r="J368" s="30" t="str">
        <f t="shared" ca="1" si="127"/>
        <v>Wednesday04:00-05:30SAH</v>
      </c>
      <c r="K368" s="30" t="str">
        <f t="shared" ca="1" si="128"/>
        <v>Wednesday04:00-05:30(L1T2)A</v>
      </c>
      <c r="L368" s="39">
        <f t="shared" ca="1" si="125"/>
        <v>1</v>
      </c>
      <c r="M368" s="47" t="str">
        <f t="shared" ca="1" si="126"/>
        <v>L1T2</v>
      </c>
      <c r="N368" s="47"/>
      <c r="O368" s="47" t="str">
        <f t="shared" ca="1" si="129"/>
        <v>ENG122(L1T2)A
304P --- SAH</v>
      </c>
    </row>
    <row r="369" spans="1:15">
      <c r="A369" s="30">
        <v>359</v>
      </c>
      <c r="B369" s="30" t="s">
        <v>16</v>
      </c>
      <c r="C369" s="30" t="str">
        <f t="shared" si="123"/>
        <v>04:00-05:30</v>
      </c>
      <c r="D369" s="30" t="s">
        <v>71</v>
      </c>
      <c r="E369" s="30">
        <f t="shared" si="136"/>
        <v>161</v>
      </c>
      <c r="F369" s="30">
        <f t="shared" ca="1" si="137"/>
        <v>711</v>
      </c>
      <c r="G369" s="30">
        <f t="shared" ca="1" si="138"/>
        <v>0</v>
      </c>
      <c r="H369" s="30">
        <f t="shared" ca="1" si="139"/>
        <v>0</v>
      </c>
      <c r="I369" s="30">
        <f t="shared" ca="1" si="124"/>
        <v>0</v>
      </c>
      <c r="J369" s="30" t="str">
        <f t="shared" ca="1" si="127"/>
        <v>Wednesday04:00-05:300</v>
      </c>
      <c r="K369" s="30" t="str">
        <f t="shared" ca="1" si="128"/>
        <v>Wednesday04:00-05:300</v>
      </c>
      <c r="L369" s="39">
        <f t="shared" ca="1" si="125"/>
        <v>5</v>
      </c>
      <c r="M369" s="47" t="str">
        <f t="shared" ca="1" si="126"/>
        <v/>
      </c>
      <c r="N369" s="47"/>
      <c r="O369" s="47" t="str">
        <f t="shared" ca="1" si="129"/>
        <v>0
711 --- 0</v>
      </c>
    </row>
    <row r="370" spans="1:15">
      <c r="A370" s="30">
        <v>360</v>
      </c>
      <c r="B370" s="30" t="s">
        <v>16</v>
      </c>
      <c r="C370" s="30" t="str">
        <f t="shared" si="123"/>
        <v>04:00-05:30</v>
      </c>
      <c r="D370" s="30" t="s">
        <v>71</v>
      </c>
      <c r="E370" s="30">
        <f t="shared" si="136"/>
        <v>162</v>
      </c>
      <c r="F370" s="30">
        <f t="shared" ca="1" si="137"/>
        <v>712</v>
      </c>
      <c r="G370" s="30">
        <f t="shared" ca="1" si="138"/>
        <v>0</v>
      </c>
      <c r="H370" s="30">
        <f t="shared" ca="1" si="139"/>
        <v>0</v>
      </c>
      <c r="I370" s="30">
        <f t="shared" ca="1" si="124"/>
        <v>0</v>
      </c>
      <c r="J370" s="30" t="str">
        <f t="shared" ca="1" si="127"/>
        <v>Wednesday04:00-05:300</v>
      </c>
      <c r="K370" s="30" t="str">
        <f t="shared" ca="1" si="128"/>
        <v>Wednesday04:00-05:300</v>
      </c>
      <c r="L370" s="39">
        <f t="shared" ca="1" si="125"/>
        <v>5</v>
      </c>
      <c r="M370" s="47" t="str">
        <f t="shared" ca="1" si="126"/>
        <v/>
      </c>
      <c r="N370" s="47"/>
      <c r="O370" s="47" t="str">
        <f t="shared" ca="1" si="129"/>
        <v>0
712 --- 0</v>
      </c>
    </row>
    <row r="371" spans="1:15">
      <c r="A371" s="30">
        <v>361</v>
      </c>
      <c r="B371" s="30" t="s">
        <v>17</v>
      </c>
      <c r="C371" s="30" t="str">
        <f t="shared" si="123"/>
        <v>08:30-10:00</v>
      </c>
      <c r="D371" s="30" t="s">
        <v>66</v>
      </c>
      <c r="E371" s="30">
        <f>$C$7</f>
        <v>187</v>
      </c>
      <c r="F371" s="30" t="str">
        <f ca="1">INDIRECT(CONCATENATE("Sheet1!",CHAR(CODE(D371)),E371),1)</f>
        <v>Class</v>
      </c>
      <c r="G371" s="30" t="str">
        <f ca="1">INDIRECT(CONCATENATE("Sheet1!",CHAR(CODE(D371)+1),E371),1)</f>
        <v>Course</v>
      </c>
      <c r="H371" s="30">
        <f ca="1">INDIRECT(CONCATENATE("Sheet1!",CHAR(CODE(D371)+2),E371),1)</f>
        <v>0</v>
      </c>
      <c r="I371" s="30" t="str">
        <f t="shared" ca="1" si="124"/>
        <v>Course</v>
      </c>
      <c r="J371" s="30" t="str">
        <f t="shared" ca="1" si="127"/>
        <v>Thursday08:30-10:000</v>
      </c>
      <c r="K371" s="30" t="str">
        <f t="shared" ca="1" si="128"/>
        <v>Thursday08:30-10:00Course</v>
      </c>
      <c r="L371" s="39">
        <f t="shared" ca="1" si="125"/>
        <v>4</v>
      </c>
      <c r="M371" s="47" t="str">
        <f t="shared" ca="1" si="126"/>
        <v>ours</v>
      </c>
      <c r="N371" s="47"/>
      <c r="O371" s="47" t="str">
        <f t="shared" ca="1" si="129"/>
        <v>Course
Class --- 0</v>
      </c>
    </row>
    <row r="372" spans="1:15">
      <c r="A372" s="30">
        <v>362</v>
      </c>
      <c r="B372" s="30" t="s">
        <v>17</v>
      </c>
      <c r="C372" s="30" t="str">
        <f t="shared" si="123"/>
        <v>08:30-10:00</v>
      </c>
      <c r="D372" s="30" t="s">
        <v>66</v>
      </c>
      <c r="E372" s="30">
        <f>E371+1</f>
        <v>188</v>
      </c>
      <c r="F372" s="30">
        <f t="shared" ref="F372:F382" ca="1" si="140">INDIRECT(CONCATENATE("Sheet1!",CHAR(CODE(D372)),E372),1)</f>
        <v>701</v>
      </c>
      <c r="G372" s="30" t="str">
        <f t="shared" ref="G372:G382" ca="1" si="141">INDIRECT(CONCATENATE("Sheet1!",CHAR(CODE(D372)+1),E372),1)</f>
        <v>BDS307(L3T2)B</v>
      </c>
      <c r="H372" s="30" t="str">
        <f t="shared" ref="H372:H435" ca="1" si="142">INDIRECT(CONCATENATE("Sheet1!",CHAR(CODE(D372)+2),E372),1)</f>
        <v>FHS</v>
      </c>
      <c r="I372" s="30" t="str">
        <f t="shared" ca="1" si="124"/>
        <v>(L3T2)B</v>
      </c>
      <c r="J372" s="30" t="str">
        <f t="shared" ca="1" si="127"/>
        <v>Thursday08:30-10:00FHS</v>
      </c>
      <c r="K372" s="30" t="str">
        <f t="shared" ca="1" si="128"/>
        <v>Thursday08:30-10:00(L3T2)B</v>
      </c>
      <c r="L372" s="39">
        <f t="shared" ca="1" si="125"/>
        <v>1</v>
      </c>
      <c r="M372" s="47" t="str">
        <f t="shared" ca="1" si="126"/>
        <v>L3T2</v>
      </c>
      <c r="N372" s="47"/>
      <c r="O372" s="47" t="str">
        <f t="shared" ca="1" si="129"/>
        <v>BDS307(L3T2)B
701 --- FHS</v>
      </c>
    </row>
    <row r="373" spans="1:15">
      <c r="A373" s="30">
        <v>363</v>
      </c>
      <c r="B373" s="30" t="s">
        <v>17</v>
      </c>
      <c r="C373" s="30" t="str">
        <f t="shared" si="123"/>
        <v>08:30-10:00</v>
      </c>
      <c r="D373" s="30" t="s">
        <v>66</v>
      </c>
      <c r="E373" s="30">
        <f t="shared" ref="E373:E382" si="143">E372+1</f>
        <v>189</v>
      </c>
      <c r="F373" s="30">
        <f t="shared" ca="1" si="140"/>
        <v>702</v>
      </c>
      <c r="G373" s="30" t="str">
        <f t="shared" ca="1" si="141"/>
        <v>TE305(L3T1)C</v>
      </c>
      <c r="H373" s="30" t="str">
        <f t="shared" ca="1" si="142"/>
        <v>SS1</v>
      </c>
      <c r="I373" s="30" t="str">
        <f t="shared" ca="1" si="124"/>
        <v>(L3T1)C</v>
      </c>
      <c r="J373" s="30" t="str">
        <f t="shared" ca="1" si="127"/>
        <v>Thursday08:30-10:00SS1</v>
      </c>
      <c r="K373" s="30" t="str">
        <f t="shared" ca="1" si="128"/>
        <v>Thursday08:30-10:00(L3T1)C</v>
      </c>
      <c r="L373" s="39">
        <f t="shared" ca="1" si="125"/>
        <v>1</v>
      </c>
      <c r="M373" s="47" t="str">
        <f t="shared" ca="1" si="126"/>
        <v>L3T1</v>
      </c>
      <c r="N373" s="47"/>
      <c r="O373" s="47" t="str">
        <f t="shared" ca="1" si="129"/>
        <v>TE305(L3T1)C
702 --- SS1</v>
      </c>
    </row>
    <row r="374" spans="1:15">
      <c r="A374" s="30">
        <v>364</v>
      </c>
      <c r="B374" s="30" t="s">
        <v>17</v>
      </c>
      <c r="C374" s="30" t="str">
        <f t="shared" si="123"/>
        <v>08:30-10:00</v>
      </c>
      <c r="D374" s="30" t="s">
        <v>66</v>
      </c>
      <c r="E374" s="30">
        <f t="shared" si="143"/>
        <v>190</v>
      </c>
      <c r="F374" s="30">
        <f t="shared" ca="1" si="140"/>
        <v>703</v>
      </c>
      <c r="G374" s="30" t="str">
        <f t="shared" ca="1" si="141"/>
        <v>TE210(L2T3)B</v>
      </c>
      <c r="H374" s="30" t="str">
        <f t="shared" ca="1" si="142"/>
        <v>SH</v>
      </c>
      <c r="I374" s="30" t="str">
        <f t="shared" ca="1" si="124"/>
        <v>(L2T3)B</v>
      </c>
      <c r="J374" s="30" t="str">
        <f t="shared" ca="1" si="127"/>
        <v>Thursday08:30-10:00SH</v>
      </c>
      <c r="K374" s="30" t="str">
        <f t="shared" ca="1" si="128"/>
        <v>Thursday08:30-10:00(L2T3)B</v>
      </c>
      <c r="L374" s="39">
        <f t="shared" ca="1" si="125"/>
        <v>1</v>
      </c>
      <c r="M374" s="47" t="str">
        <f t="shared" ca="1" si="126"/>
        <v>L2T3</v>
      </c>
      <c r="N374" s="47"/>
      <c r="O374" s="47" t="str">
        <f t="shared" ca="1" si="129"/>
        <v>TE210(L2T3)B
703 --- SH</v>
      </c>
    </row>
    <row r="375" spans="1:15">
      <c r="A375" s="30">
        <v>365</v>
      </c>
      <c r="B375" s="30" t="s">
        <v>17</v>
      </c>
      <c r="C375" s="30" t="str">
        <f t="shared" si="123"/>
        <v>08:30-10:00</v>
      </c>
      <c r="D375" s="30" t="s">
        <v>66</v>
      </c>
      <c r="E375" s="30">
        <f t="shared" si="143"/>
        <v>191</v>
      </c>
      <c r="F375" s="30">
        <f t="shared" ca="1" si="140"/>
        <v>704</v>
      </c>
      <c r="G375" s="30" t="str">
        <f t="shared" ca="1" si="141"/>
        <v>TE210(L2T3)E</v>
      </c>
      <c r="H375" s="30" t="str">
        <f t="shared" ca="1" si="142"/>
        <v>NRD</v>
      </c>
      <c r="I375" s="30" t="str">
        <f t="shared" ca="1" si="124"/>
        <v>(L2T3)E</v>
      </c>
      <c r="J375" s="30" t="str">
        <f t="shared" ca="1" si="127"/>
        <v>Thursday08:30-10:00NRD</v>
      </c>
      <c r="K375" s="30" t="str">
        <f t="shared" ca="1" si="128"/>
        <v>Thursday08:30-10:00(L2T3)E</v>
      </c>
      <c r="L375" s="39">
        <f t="shared" ca="1" si="125"/>
        <v>1</v>
      </c>
      <c r="M375" s="47" t="str">
        <f t="shared" ca="1" si="126"/>
        <v>L2T3</v>
      </c>
      <c r="N375" s="47"/>
      <c r="O375" s="47" t="str">
        <f t="shared" ca="1" si="129"/>
        <v>TE210(L2T3)E
704 --- NRD</v>
      </c>
    </row>
    <row r="376" spans="1:15">
      <c r="A376" s="30">
        <v>366</v>
      </c>
      <c r="B376" s="30" t="s">
        <v>17</v>
      </c>
      <c r="C376" s="30" t="str">
        <f t="shared" si="123"/>
        <v>08:30-10:00</v>
      </c>
      <c r="D376" s="30" t="s">
        <v>66</v>
      </c>
      <c r="E376" s="30">
        <f t="shared" si="143"/>
        <v>192</v>
      </c>
      <c r="F376" s="30">
        <f t="shared" ca="1" si="140"/>
        <v>705</v>
      </c>
      <c r="G376" s="30" t="str">
        <f t="shared" ca="1" si="141"/>
        <v>TE132(L1T3)C</v>
      </c>
      <c r="H376" s="30" t="str">
        <f t="shared" ca="1" si="142"/>
        <v>WAB</v>
      </c>
      <c r="I376" s="30" t="str">
        <f t="shared" ca="1" si="124"/>
        <v>(L1T3)C</v>
      </c>
      <c r="J376" s="30" t="str">
        <f t="shared" ca="1" si="127"/>
        <v>Thursday08:30-10:00WAB</v>
      </c>
      <c r="K376" s="30" t="str">
        <f t="shared" ca="1" si="128"/>
        <v>Thursday08:30-10:00(L1T3)C</v>
      </c>
      <c r="L376" s="39">
        <f t="shared" ca="1" si="125"/>
        <v>1</v>
      </c>
      <c r="M376" s="47" t="str">
        <f t="shared" ca="1" si="126"/>
        <v>L1T3</v>
      </c>
      <c r="N376" s="47"/>
      <c r="O376" s="47" t="str">
        <f t="shared" ca="1" si="129"/>
        <v>TE132(L1T3)C
705 --- WAB</v>
      </c>
    </row>
    <row r="377" spans="1:15">
      <c r="A377" s="30">
        <v>367</v>
      </c>
      <c r="B377" s="30" t="s">
        <v>17</v>
      </c>
      <c r="C377" s="30" t="str">
        <f t="shared" si="123"/>
        <v>08:30-10:00</v>
      </c>
      <c r="D377" s="30" t="s">
        <v>66</v>
      </c>
      <c r="E377" s="30">
        <f t="shared" si="143"/>
        <v>193</v>
      </c>
      <c r="F377" s="30">
        <f t="shared" ca="1" si="140"/>
        <v>706</v>
      </c>
      <c r="G377" s="30">
        <f t="shared" ca="1" si="141"/>
        <v>0</v>
      </c>
      <c r="H377" s="30">
        <f t="shared" ca="1" si="142"/>
        <v>0</v>
      </c>
      <c r="I377" s="30">
        <f t="shared" ca="1" si="124"/>
        <v>0</v>
      </c>
      <c r="J377" s="30" t="str">
        <f t="shared" ca="1" si="127"/>
        <v>Thursday08:30-10:000</v>
      </c>
      <c r="K377" s="30" t="str">
        <f t="shared" ca="1" si="128"/>
        <v>Thursday08:30-10:000</v>
      </c>
      <c r="L377" s="39">
        <f t="shared" ca="1" si="125"/>
        <v>4</v>
      </c>
      <c r="M377" s="47" t="str">
        <f t="shared" ca="1" si="126"/>
        <v/>
      </c>
      <c r="N377" s="47"/>
      <c r="O377" s="47" t="str">
        <f t="shared" ca="1" si="129"/>
        <v>0
706 --- 0</v>
      </c>
    </row>
    <row r="378" spans="1:15">
      <c r="A378" s="30">
        <v>368</v>
      </c>
      <c r="B378" s="30" t="s">
        <v>17</v>
      </c>
      <c r="C378" s="30" t="str">
        <f t="shared" si="123"/>
        <v>08:30-10:00</v>
      </c>
      <c r="D378" s="30" t="s">
        <v>66</v>
      </c>
      <c r="E378" s="30">
        <f t="shared" si="143"/>
        <v>194</v>
      </c>
      <c r="F378" s="30">
        <f t="shared" ca="1" si="140"/>
        <v>707</v>
      </c>
      <c r="G378" s="30" t="str">
        <f t="shared" ca="1" si="141"/>
        <v>TE405(L4T1)C</v>
      </c>
      <c r="H378" s="30" t="str">
        <f t="shared" ca="1" si="142"/>
        <v>FBS</v>
      </c>
      <c r="I378" s="30" t="str">
        <f t="shared" ca="1" si="124"/>
        <v>(L4T1)C</v>
      </c>
      <c r="J378" s="30" t="str">
        <f t="shared" ca="1" si="127"/>
        <v>Thursday08:30-10:00FBS</v>
      </c>
      <c r="K378" s="30" t="str">
        <f t="shared" ca="1" si="128"/>
        <v>Thursday08:30-10:00(L4T1)C</v>
      </c>
      <c r="L378" s="39">
        <f t="shared" ca="1" si="125"/>
        <v>1</v>
      </c>
      <c r="M378" s="47" t="str">
        <f t="shared" ca="1" si="126"/>
        <v>L4T1</v>
      </c>
      <c r="N378" s="47"/>
      <c r="O378" s="47" t="str">
        <f t="shared" ca="1" si="129"/>
        <v>TE405(L4T1)C
707 --- FBS</v>
      </c>
    </row>
    <row r="379" spans="1:15">
      <c r="A379" s="30">
        <v>369</v>
      </c>
      <c r="B379" s="30" t="s">
        <v>17</v>
      </c>
      <c r="C379" s="30" t="str">
        <f t="shared" si="123"/>
        <v>08:30-10:00</v>
      </c>
      <c r="D379" s="30" t="s">
        <v>66</v>
      </c>
      <c r="E379" s="30">
        <f t="shared" si="143"/>
        <v>195</v>
      </c>
      <c r="F379" s="30" t="str">
        <f t="shared" ca="1" si="140"/>
        <v>301P</v>
      </c>
      <c r="G379" s="30" t="str">
        <f t="shared" ca="1" si="141"/>
        <v>TE204(L2T3)F</v>
      </c>
      <c r="H379" s="30" t="str">
        <f t="shared" ca="1" si="142"/>
        <v>AMK</v>
      </c>
      <c r="I379" s="30" t="str">
        <f t="shared" ca="1" si="124"/>
        <v>(L2T3)F</v>
      </c>
      <c r="J379" s="30" t="str">
        <f t="shared" ca="1" si="127"/>
        <v>Thursday08:30-10:00AMK</v>
      </c>
      <c r="K379" s="30" t="str">
        <f t="shared" ca="1" si="128"/>
        <v>Thursday08:30-10:00(L2T3)F</v>
      </c>
      <c r="L379" s="39">
        <f t="shared" ca="1" si="125"/>
        <v>1</v>
      </c>
      <c r="M379" s="47" t="str">
        <f t="shared" ca="1" si="126"/>
        <v>L2T3</v>
      </c>
      <c r="N379" s="47"/>
      <c r="O379" s="47" t="str">
        <f t="shared" ca="1" si="129"/>
        <v>TE204(L2T3)F
301P --- AMK</v>
      </c>
    </row>
    <row r="380" spans="1:15">
      <c r="A380" s="30">
        <v>370</v>
      </c>
      <c r="B380" s="30" t="s">
        <v>17</v>
      </c>
      <c r="C380" s="30" t="str">
        <f t="shared" si="123"/>
        <v>08:30-10:00</v>
      </c>
      <c r="D380" s="30" t="s">
        <v>66</v>
      </c>
      <c r="E380" s="30">
        <f t="shared" si="143"/>
        <v>196</v>
      </c>
      <c r="F380" s="30" t="str">
        <f t="shared" ca="1" si="140"/>
        <v>304P</v>
      </c>
      <c r="G380" s="30">
        <f t="shared" ca="1" si="141"/>
        <v>0</v>
      </c>
      <c r="H380" s="30">
        <f t="shared" ca="1" si="142"/>
        <v>0</v>
      </c>
      <c r="I380" s="30">
        <f t="shared" ca="1" si="124"/>
        <v>0</v>
      </c>
      <c r="J380" s="30" t="str">
        <f t="shared" ca="1" si="127"/>
        <v>Thursday08:30-10:000</v>
      </c>
      <c r="K380" s="30" t="str">
        <f t="shared" ca="1" si="128"/>
        <v>Thursday08:30-10:000</v>
      </c>
      <c r="L380" s="39">
        <f t="shared" ca="1" si="125"/>
        <v>4</v>
      </c>
      <c r="M380" s="47" t="str">
        <f t="shared" ca="1" si="126"/>
        <v/>
      </c>
      <c r="N380" s="47"/>
      <c r="O380" s="47" t="str">
        <f t="shared" ca="1" si="129"/>
        <v>0
304P --- 0</v>
      </c>
    </row>
    <row r="381" spans="1:15">
      <c r="A381" s="30">
        <v>371</v>
      </c>
      <c r="B381" s="30" t="s">
        <v>17</v>
      </c>
      <c r="C381" s="30" t="str">
        <f t="shared" si="123"/>
        <v>08:30-10:00</v>
      </c>
      <c r="D381" s="30" t="s">
        <v>66</v>
      </c>
      <c r="E381" s="30">
        <f t="shared" si="143"/>
        <v>197</v>
      </c>
      <c r="F381" s="30">
        <f t="shared" ca="1" si="140"/>
        <v>711</v>
      </c>
      <c r="G381" s="30" t="str">
        <f t="shared" ca="1" si="141"/>
        <v>BDS211(L2T3)C</v>
      </c>
      <c r="H381" s="30" t="str">
        <f t="shared" ca="1" si="142"/>
        <v>AM</v>
      </c>
      <c r="I381" s="30" t="str">
        <f t="shared" ca="1" si="124"/>
        <v>(L2T3)C</v>
      </c>
      <c r="J381" s="30" t="str">
        <f t="shared" ca="1" si="127"/>
        <v>Thursday08:30-10:00AM</v>
      </c>
      <c r="K381" s="30" t="str">
        <f t="shared" ca="1" si="128"/>
        <v>Thursday08:30-10:00(L2T3)C</v>
      </c>
      <c r="L381" s="39">
        <f t="shared" ca="1" si="125"/>
        <v>1</v>
      </c>
      <c r="M381" s="47" t="str">
        <f t="shared" ca="1" si="126"/>
        <v>L2T3</v>
      </c>
      <c r="N381" s="47"/>
      <c r="O381" s="47" t="str">
        <f t="shared" ca="1" si="129"/>
        <v>BDS211(L2T3)C
711 --- AM</v>
      </c>
    </row>
    <row r="382" spans="1:15">
      <c r="A382" s="30">
        <v>372</v>
      </c>
      <c r="B382" s="30" t="s">
        <v>17</v>
      </c>
      <c r="C382" s="30" t="str">
        <f t="shared" si="123"/>
        <v>08:30-10:00</v>
      </c>
      <c r="D382" s="30" t="s">
        <v>66</v>
      </c>
      <c r="E382" s="30">
        <f t="shared" si="143"/>
        <v>198</v>
      </c>
      <c r="F382" s="30">
        <f t="shared" ca="1" si="140"/>
        <v>712</v>
      </c>
      <c r="G382" s="30">
        <f t="shared" ca="1" si="141"/>
        <v>0</v>
      </c>
      <c r="H382" s="30">
        <f t="shared" ca="1" si="142"/>
        <v>0</v>
      </c>
      <c r="I382" s="30">
        <f t="shared" ca="1" si="124"/>
        <v>0</v>
      </c>
      <c r="J382" s="30" t="str">
        <f t="shared" ca="1" si="127"/>
        <v>Thursday08:30-10:000</v>
      </c>
      <c r="K382" s="30" t="str">
        <f t="shared" ca="1" si="128"/>
        <v>Thursday08:30-10:000</v>
      </c>
      <c r="L382" s="39">
        <f t="shared" ca="1" si="125"/>
        <v>4</v>
      </c>
      <c r="M382" s="47" t="str">
        <f t="shared" ca="1" si="126"/>
        <v/>
      </c>
      <c r="N382" s="47"/>
      <c r="O382" s="47" t="str">
        <f t="shared" ca="1" si="129"/>
        <v>0
712 --- 0</v>
      </c>
    </row>
    <row r="383" spans="1:15">
      <c r="A383" s="30">
        <v>373</v>
      </c>
      <c r="B383" s="30" t="s">
        <v>17</v>
      </c>
      <c r="C383" s="30" t="str">
        <f t="shared" si="123"/>
        <v>10:00-11:30</v>
      </c>
      <c r="D383" s="30" t="s">
        <v>67</v>
      </c>
      <c r="E383" s="30">
        <f>E371</f>
        <v>187</v>
      </c>
      <c r="F383" s="30" t="str">
        <f ca="1">INDIRECT(CONCATENATE("Sheet1!",CHAR(CODE(D383)),E383),1)</f>
        <v>Class</v>
      </c>
      <c r="G383" s="30" t="str">
        <f ca="1">INDIRECT(CONCATENATE("Sheet1!",CHAR(CODE(D383)+1),E383),1)</f>
        <v>Course</v>
      </c>
      <c r="H383" s="30">
        <f t="shared" ca="1" si="142"/>
        <v>0</v>
      </c>
      <c r="I383" s="30" t="str">
        <f t="shared" ca="1" si="124"/>
        <v>Course</v>
      </c>
      <c r="J383" s="30" t="str">
        <f t="shared" ca="1" si="127"/>
        <v>Thursday10:00-11:300</v>
      </c>
      <c r="K383" s="30" t="str">
        <f t="shared" ca="1" si="128"/>
        <v>Thursday10:00-11:30Course</v>
      </c>
      <c r="L383" s="39">
        <f t="shared" ca="1" si="125"/>
        <v>2</v>
      </c>
      <c r="M383" s="47" t="str">
        <f t="shared" ca="1" si="126"/>
        <v>ours</v>
      </c>
      <c r="N383" s="47"/>
      <c r="O383" s="47" t="str">
        <f t="shared" ca="1" si="129"/>
        <v>Course
Class --- 0</v>
      </c>
    </row>
    <row r="384" spans="1:15">
      <c r="A384" s="30">
        <v>374</v>
      </c>
      <c r="B384" s="30" t="s">
        <v>17</v>
      </c>
      <c r="C384" s="30" t="str">
        <f t="shared" si="123"/>
        <v>10:00-11:30</v>
      </c>
      <c r="D384" s="30" t="s">
        <v>67</v>
      </c>
      <c r="E384" s="30">
        <f>E383+1</f>
        <v>188</v>
      </c>
      <c r="F384" s="30">
        <f t="shared" ref="F384:F394" ca="1" si="144">INDIRECT(CONCATENATE("Sheet1!",CHAR(CODE(D384)),E384),1)</f>
        <v>701</v>
      </c>
      <c r="G384" s="30" t="str">
        <f t="shared" ref="G384:G394" ca="1" si="145">INDIRECT(CONCATENATE("Sheet1!",CHAR(CODE(D384)+1),E384),1)</f>
        <v>TE210(L2T3)C</v>
      </c>
      <c r="H384" s="30" t="str">
        <f t="shared" ca="1" si="142"/>
        <v>SH</v>
      </c>
      <c r="I384" s="30" t="str">
        <f t="shared" ca="1" si="124"/>
        <v>(L2T3)C</v>
      </c>
      <c r="J384" s="30" t="str">
        <f t="shared" ca="1" si="127"/>
        <v>Thursday10:00-11:30SH</v>
      </c>
      <c r="K384" s="30" t="str">
        <f t="shared" ca="1" si="128"/>
        <v>Thursday10:00-11:30(L2T3)C</v>
      </c>
      <c r="L384" s="39">
        <f t="shared" ca="1" si="125"/>
        <v>1</v>
      </c>
      <c r="M384" s="47" t="str">
        <f t="shared" ca="1" si="126"/>
        <v>L2T3</v>
      </c>
      <c r="N384" s="47"/>
      <c r="O384" s="47" t="str">
        <f t="shared" ca="1" si="129"/>
        <v>TE210(L2T3)C
701 --- SH</v>
      </c>
    </row>
    <row r="385" spans="1:15">
      <c r="A385" s="30">
        <v>375</v>
      </c>
      <c r="B385" s="30" t="s">
        <v>17</v>
      </c>
      <c r="C385" s="30" t="str">
        <f t="shared" si="123"/>
        <v>10:00-11:30</v>
      </c>
      <c r="D385" s="30" t="s">
        <v>67</v>
      </c>
      <c r="E385" s="30">
        <f t="shared" ref="E385:E394" si="146">E384+1</f>
        <v>189</v>
      </c>
      <c r="F385" s="30">
        <f t="shared" ca="1" si="144"/>
        <v>702</v>
      </c>
      <c r="G385" s="30" t="str">
        <f t="shared" ca="1" si="145"/>
        <v>TE213(L2T1)A</v>
      </c>
      <c r="H385" s="30" t="str">
        <f t="shared" ca="1" si="142"/>
        <v>ZR</v>
      </c>
      <c r="I385" s="30" t="str">
        <f t="shared" ca="1" si="124"/>
        <v>(L2T1)A</v>
      </c>
      <c r="J385" s="30" t="str">
        <f t="shared" ca="1" si="127"/>
        <v>Thursday10:00-11:30ZR</v>
      </c>
      <c r="K385" s="30" t="str">
        <f t="shared" ca="1" si="128"/>
        <v>Thursday10:00-11:30(L2T1)A</v>
      </c>
      <c r="L385" s="39">
        <f t="shared" ca="1" si="125"/>
        <v>1</v>
      </c>
      <c r="M385" s="47" t="str">
        <f t="shared" ca="1" si="126"/>
        <v>L2T1</v>
      </c>
      <c r="N385" s="47"/>
      <c r="O385" s="47" t="str">
        <f t="shared" ca="1" si="129"/>
        <v>TE213(L2T1)A
702 --- ZR</v>
      </c>
    </row>
    <row r="386" spans="1:15">
      <c r="A386" s="30">
        <v>376</v>
      </c>
      <c r="B386" s="30" t="s">
        <v>17</v>
      </c>
      <c r="C386" s="30" t="str">
        <f t="shared" si="123"/>
        <v>10:00-11:30</v>
      </c>
      <c r="D386" s="30" t="s">
        <v>67</v>
      </c>
      <c r="E386" s="30">
        <f t="shared" si="146"/>
        <v>190</v>
      </c>
      <c r="F386" s="30">
        <f t="shared" ca="1" si="144"/>
        <v>703</v>
      </c>
      <c r="G386" s="30" t="str">
        <f t="shared" ca="1" si="145"/>
        <v>MAT133(L1T3)C</v>
      </c>
      <c r="H386" s="30" t="str">
        <f t="shared" ca="1" si="142"/>
        <v>BCD</v>
      </c>
      <c r="I386" s="30" t="str">
        <f t="shared" ca="1" si="124"/>
        <v>(L1T3)C</v>
      </c>
      <c r="J386" s="30" t="str">
        <f t="shared" ca="1" si="127"/>
        <v>Thursday10:00-11:30BCD</v>
      </c>
      <c r="K386" s="30" t="str">
        <f t="shared" ca="1" si="128"/>
        <v>Thursday10:00-11:30(L1T3)C</v>
      </c>
      <c r="L386" s="39">
        <f t="shared" ca="1" si="125"/>
        <v>1</v>
      </c>
      <c r="M386" s="47" t="str">
        <f t="shared" ca="1" si="126"/>
        <v>L1T3</v>
      </c>
      <c r="N386" s="47"/>
      <c r="O386" s="47" t="str">
        <f t="shared" ca="1" si="129"/>
        <v>MAT133(L1T3)C
703 --- BCD</v>
      </c>
    </row>
    <row r="387" spans="1:15">
      <c r="A387" s="30">
        <v>377</v>
      </c>
      <c r="B387" s="30" t="s">
        <v>17</v>
      </c>
      <c r="C387" s="30" t="str">
        <f t="shared" si="123"/>
        <v>10:00-11:30</v>
      </c>
      <c r="D387" s="30" t="s">
        <v>67</v>
      </c>
      <c r="E387" s="30">
        <f t="shared" si="146"/>
        <v>191</v>
      </c>
      <c r="F387" s="30">
        <f t="shared" ca="1" si="144"/>
        <v>704</v>
      </c>
      <c r="G387" s="30" t="str">
        <f t="shared" ca="1" si="145"/>
        <v>TE210(L2T3)F</v>
      </c>
      <c r="H387" s="30" t="str">
        <f t="shared" ca="1" si="142"/>
        <v>NRD</v>
      </c>
      <c r="I387" s="30" t="str">
        <f t="shared" ca="1" si="124"/>
        <v>(L2T3)F</v>
      </c>
      <c r="J387" s="30" t="str">
        <f t="shared" ca="1" si="127"/>
        <v>Thursday10:00-11:30NRD</v>
      </c>
      <c r="K387" s="30" t="str">
        <f t="shared" ca="1" si="128"/>
        <v>Thursday10:00-11:30(L2T3)F</v>
      </c>
      <c r="L387" s="39">
        <f t="shared" ca="1" si="125"/>
        <v>1</v>
      </c>
      <c r="M387" s="47" t="str">
        <f t="shared" ca="1" si="126"/>
        <v>L2T3</v>
      </c>
      <c r="N387" s="47"/>
      <c r="O387" s="47" t="str">
        <f t="shared" ca="1" si="129"/>
        <v>TE210(L2T3)F
704 --- NRD</v>
      </c>
    </row>
    <row r="388" spans="1:15">
      <c r="A388" s="30">
        <v>378</v>
      </c>
      <c r="B388" s="30" t="s">
        <v>17</v>
      </c>
      <c r="C388" s="30" t="str">
        <f t="shared" si="123"/>
        <v>10:00-11:30</v>
      </c>
      <c r="D388" s="30" t="s">
        <v>67</v>
      </c>
      <c r="E388" s="30">
        <f t="shared" si="146"/>
        <v>192</v>
      </c>
      <c r="F388" s="30">
        <f t="shared" ca="1" si="144"/>
        <v>705</v>
      </c>
      <c r="G388" s="30" t="str">
        <f t="shared" ca="1" si="145"/>
        <v>TE306(L3T2)B</v>
      </c>
      <c r="H388" s="30" t="str">
        <f t="shared" ca="1" si="142"/>
        <v>TM</v>
      </c>
      <c r="I388" s="30" t="str">
        <f t="shared" ca="1" si="124"/>
        <v>(L3T2)B</v>
      </c>
      <c r="J388" s="30" t="str">
        <f t="shared" ca="1" si="127"/>
        <v>Thursday10:00-11:30TM</v>
      </c>
      <c r="K388" s="30" t="str">
        <f t="shared" ca="1" si="128"/>
        <v>Thursday10:00-11:30(L3T2)B</v>
      </c>
      <c r="L388" s="39">
        <f t="shared" ca="1" si="125"/>
        <v>1</v>
      </c>
      <c r="M388" s="47" t="str">
        <f t="shared" ca="1" si="126"/>
        <v>L3T2</v>
      </c>
      <c r="N388" s="47"/>
      <c r="O388" s="47" t="str">
        <f t="shared" ca="1" si="129"/>
        <v>TE306(L3T2)B
705 --- TM</v>
      </c>
    </row>
    <row r="389" spans="1:15">
      <c r="A389" s="30">
        <v>379</v>
      </c>
      <c r="B389" s="30" t="s">
        <v>17</v>
      </c>
      <c r="C389" s="30" t="str">
        <f t="shared" si="123"/>
        <v>10:00-11:30</v>
      </c>
      <c r="D389" s="30" t="s">
        <v>67</v>
      </c>
      <c r="E389" s="30">
        <f t="shared" si="146"/>
        <v>193</v>
      </c>
      <c r="F389" s="30">
        <f t="shared" ca="1" si="144"/>
        <v>706</v>
      </c>
      <c r="G389" s="30" t="str">
        <f t="shared" ca="1" si="145"/>
        <v>TE305(L3T1)C</v>
      </c>
      <c r="H389" s="30" t="str">
        <f t="shared" ca="1" si="142"/>
        <v>TAC</v>
      </c>
      <c r="I389" s="30" t="str">
        <f t="shared" ca="1" si="124"/>
        <v>(L3T1)C</v>
      </c>
      <c r="J389" s="30" t="str">
        <f t="shared" ca="1" si="127"/>
        <v>Thursday10:00-11:30TAC</v>
      </c>
      <c r="K389" s="30" t="str">
        <f t="shared" ca="1" si="128"/>
        <v>Thursday10:00-11:30(L3T1)C</v>
      </c>
      <c r="L389" s="39">
        <f t="shared" ca="1" si="125"/>
        <v>1</v>
      </c>
      <c r="M389" s="47" t="str">
        <f t="shared" ca="1" si="126"/>
        <v>L3T1</v>
      </c>
      <c r="N389" s="47"/>
      <c r="O389" s="47" t="str">
        <f t="shared" ca="1" si="129"/>
        <v>TE305(L3T1)C
706 --- TAC</v>
      </c>
    </row>
    <row r="390" spans="1:15">
      <c r="A390" s="30">
        <v>380</v>
      </c>
      <c r="B390" s="30" t="s">
        <v>17</v>
      </c>
      <c r="C390" s="30" t="str">
        <f t="shared" si="123"/>
        <v>10:00-11:30</v>
      </c>
      <c r="D390" s="30" t="s">
        <v>67</v>
      </c>
      <c r="E390" s="30">
        <f t="shared" si="146"/>
        <v>194</v>
      </c>
      <c r="F390" s="30">
        <f t="shared" ca="1" si="144"/>
        <v>707</v>
      </c>
      <c r="G390" s="30" t="str">
        <f t="shared" ca="1" si="145"/>
        <v>TE405L4T1)E</v>
      </c>
      <c r="H390" s="30" t="str">
        <f t="shared" ca="1" si="142"/>
        <v>FBS</v>
      </c>
      <c r="I390" s="30" t="str">
        <f t="shared" ca="1" si="124"/>
        <v>TE405L4T1)E</v>
      </c>
      <c r="J390" s="30" t="str">
        <f t="shared" ca="1" si="127"/>
        <v>Thursday10:00-11:30FBS</v>
      </c>
      <c r="K390" s="30" t="str">
        <f t="shared" ca="1" si="128"/>
        <v>Thursday10:00-11:30TE405L4T1)E</v>
      </c>
      <c r="L390" s="39">
        <f t="shared" ca="1" si="125"/>
        <v>1</v>
      </c>
      <c r="M390" s="47" t="str">
        <f t="shared" ca="1" si="126"/>
        <v>E405</v>
      </c>
      <c r="N390" s="47"/>
      <c r="O390" s="47" t="str">
        <f t="shared" ca="1" si="129"/>
        <v>TE405L4T1)E
707 --- FBS</v>
      </c>
    </row>
    <row r="391" spans="1:15">
      <c r="A391" s="30">
        <v>381</v>
      </c>
      <c r="B391" s="30" t="s">
        <v>17</v>
      </c>
      <c r="C391" s="30" t="str">
        <f t="shared" si="123"/>
        <v>10:00-11:30</v>
      </c>
      <c r="D391" s="30" t="s">
        <v>67</v>
      </c>
      <c r="E391" s="30">
        <f t="shared" si="146"/>
        <v>195</v>
      </c>
      <c r="F391" s="30" t="str">
        <f t="shared" ca="1" si="144"/>
        <v>301P</v>
      </c>
      <c r="G391" s="30" t="str">
        <f t="shared" ca="1" si="145"/>
        <v>TE111(L1T1)C</v>
      </c>
      <c r="H391" s="30" t="str">
        <f t="shared" ca="1" si="142"/>
        <v>AMK</v>
      </c>
      <c r="I391" s="30" t="str">
        <f t="shared" ca="1" si="124"/>
        <v>(L1T1)C</v>
      </c>
      <c r="J391" s="30" t="str">
        <f t="shared" ca="1" si="127"/>
        <v>Thursday10:00-11:30AMK</v>
      </c>
      <c r="K391" s="30" t="str">
        <f t="shared" ca="1" si="128"/>
        <v>Thursday10:00-11:30(L1T1)C</v>
      </c>
      <c r="L391" s="39">
        <f t="shared" ca="1" si="125"/>
        <v>1</v>
      </c>
      <c r="M391" s="47" t="str">
        <f t="shared" ca="1" si="126"/>
        <v>L1T1</v>
      </c>
      <c r="N391" s="47"/>
      <c r="O391" s="47" t="str">
        <f t="shared" ca="1" si="129"/>
        <v>TE111(L1T1)C
301P --- AMK</v>
      </c>
    </row>
    <row r="392" spans="1:15">
      <c r="A392" s="30">
        <v>382</v>
      </c>
      <c r="B392" s="30" t="s">
        <v>17</v>
      </c>
      <c r="C392" s="30" t="str">
        <f t="shared" si="123"/>
        <v>10:00-11:30</v>
      </c>
      <c r="D392" s="30" t="s">
        <v>67</v>
      </c>
      <c r="E392" s="30">
        <f t="shared" si="146"/>
        <v>196</v>
      </c>
      <c r="F392" s="30" t="str">
        <f t="shared" ca="1" si="144"/>
        <v>304P</v>
      </c>
      <c r="G392" s="30" t="str">
        <f t="shared" ca="1" si="145"/>
        <v>ENG111(L1T1)D</v>
      </c>
      <c r="H392" s="30" t="str">
        <f t="shared" ca="1" si="142"/>
        <v>SKB</v>
      </c>
      <c r="I392" s="30" t="str">
        <f t="shared" ca="1" si="124"/>
        <v>(L1T1)D</v>
      </c>
      <c r="J392" s="30" t="str">
        <f t="shared" ca="1" si="127"/>
        <v>Thursday10:00-11:30SKB</v>
      </c>
      <c r="K392" s="30" t="str">
        <f t="shared" ca="1" si="128"/>
        <v>Thursday10:00-11:30(L1T1)D</v>
      </c>
      <c r="L392" s="39">
        <f t="shared" ca="1" si="125"/>
        <v>1</v>
      </c>
      <c r="M392" s="47" t="str">
        <f t="shared" ca="1" si="126"/>
        <v>L1T1</v>
      </c>
      <c r="N392" s="47"/>
      <c r="O392" s="47" t="str">
        <f t="shared" ca="1" si="129"/>
        <v>ENG111(L1T1)D
304P --- SKB</v>
      </c>
    </row>
    <row r="393" spans="1:15">
      <c r="A393" s="30">
        <v>383</v>
      </c>
      <c r="B393" s="30" t="s">
        <v>17</v>
      </c>
      <c r="C393" s="30" t="str">
        <f t="shared" si="123"/>
        <v>10:00-11:30</v>
      </c>
      <c r="D393" s="30" t="s">
        <v>67</v>
      </c>
      <c r="E393" s="30">
        <f t="shared" si="146"/>
        <v>197</v>
      </c>
      <c r="F393" s="30">
        <f t="shared" ca="1" si="144"/>
        <v>711</v>
      </c>
      <c r="G393" s="30" t="str">
        <f t="shared" ca="1" si="145"/>
        <v>BDS211(L2T3)B</v>
      </c>
      <c r="H393" s="30" t="str">
        <f t="shared" ca="1" si="142"/>
        <v>KAF</v>
      </c>
      <c r="I393" s="30" t="str">
        <f t="shared" ca="1" si="124"/>
        <v>(L2T3)B</v>
      </c>
      <c r="J393" s="30" t="str">
        <f t="shared" ca="1" si="127"/>
        <v>Thursday10:00-11:30KAF</v>
      </c>
      <c r="K393" s="30" t="str">
        <f t="shared" ca="1" si="128"/>
        <v>Thursday10:00-11:30(L2T3)B</v>
      </c>
      <c r="L393" s="39">
        <f t="shared" ca="1" si="125"/>
        <v>1</v>
      </c>
      <c r="M393" s="47" t="str">
        <f t="shared" ca="1" si="126"/>
        <v>L2T3</v>
      </c>
      <c r="N393" s="47"/>
      <c r="O393" s="47" t="str">
        <f t="shared" ca="1" si="129"/>
        <v>BDS211(L2T3)B
711 --- KAF</v>
      </c>
    </row>
    <row r="394" spans="1:15">
      <c r="A394" s="30">
        <v>384</v>
      </c>
      <c r="B394" s="30" t="s">
        <v>17</v>
      </c>
      <c r="C394" s="30" t="str">
        <f t="shared" si="123"/>
        <v>10:00-11:30</v>
      </c>
      <c r="D394" s="30" t="s">
        <v>67</v>
      </c>
      <c r="E394" s="30">
        <f t="shared" si="146"/>
        <v>198</v>
      </c>
      <c r="F394" s="30">
        <f t="shared" ca="1" si="144"/>
        <v>712</v>
      </c>
      <c r="G394" s="30">
        <f t="shared" ca="1" si="145"/>
        <v>0</v>
      </c>
      <c r="H394" s="30">
        <f t="shared" ca="1" si="142"/>
        <v>0</v>
      </c>
      <c r="I394" s="30">
        <f t="shared" ca="1" si="124"/>
        <v>0</v>
      </c>
      <c r="J394" s="30" t="str">
        <f t="shared" ca="1" si="127"/>
        <v>Thursday10:00-11:300</v>
      </c>
      <c r="K394" s="30" t="str">
        <f t="shared" ca="1" si="128"/>
        <v>Thursday10:00-11:300</v>
      </c>
      <c r="L394" s="39">
        <f t="shared" ca="1" si="125"/>
        <v>2</v>
      </c>
      <c r="M394" s="47" t="str">
        <f t="shared" ca="1" si="126"/>
        <v/>
      </c>
      <c r="N394" s="47"/>
      <c r="O394" s="47" t="str">
        <f t="shared" ca="1" si="129"/>
        <v>0
712 --- 0</v>
      </c>
    </row>
    <row r="395" spans="1:15">
      <c r="A395" s="30">
        <v>385</v>
      </c>
      <c r="B395" s="30" t="s">
        <v>17</v>
      </c>
      <c r="C395" s="30" t="str">
        <f t="shared" ref="C395:C442" si="147">LOOKUP(D395,$L$1:$L$6,$K$1:$K$6)</f>
        <v>11:30-01:00</v>
      </c>
      <c r="D395" s="30" t="s">
        <v>68</v>
      </c>
      <c r="E395" s="30">
        <f>E383</f>
        <v>187</v>
      </c>
      <c r="F395" s="30" t="str">
        <f ca="1">INDIRECT(CONCATENATE("Sheet1!",CHAR(CODE(D395)),E395),1)</f>
        <v>Class</v>
      </c>
      <c r="G395" s="30" t="str">
        <f ca="1">INDIRECT(CONCATENATE("Sheet1!",CHAR(CODE(D395)+1),E395),1)</f>
        <v>Course</v>
      </c>
      <c r="H395" s="30">
        <f t="shared" ca="1" si="142"/>
        <v>0</v>
      </c>
      <c r="I395" s="30" t="str">
        <f t="shared" ref="I395:I442" ca="1" si="148">IFERROR(MID(G395,SEARCH("(",G395,1),12),G395)</f>
        <v>Course</v>
      </c>
      <c r="J395" s="30" t="str">
        <f t="shared" ca="1" si="127"/>
        <v>Thursday11:30-01:000</v>
      </c>
      <c r="K395" s="30" t="str">
        <f t="shared" ca="1" si="128"/>
        <v>Thursday11:30-01:00Course</v>
      </c>
      <c r="L395" s="39">
        <f t="shared" ref="L395:L442" ca="1" si="149">COUNTIFS($J$11:$J$442,J395)</f>
        <v>4</v>
      </c>
      <c r="M395" s="47" t="str">
        <f t="shared" ref="M395:M458" ca="1" si="150">IFERROR(MID(I395,2,4),I395)</f>
        <v>ours</v>
      </c>
      <c r="N395" s="47"/>
      <c r="O395" s="47" t="str">
        <f t="shared" ca="1" si="129"/>
        <v>Course
Class --- 0</v>
      </c>
    </row>
    <row r="396" spans="1:15">
      <c r="A396" s="30">
        <v>386</v>
      </c>
      <c r="B396" s="30" t="s">
        <v>17</v>
      </c>
      <c r="C396" s="30" t="str">
        <f t="shared" si="147"/>
        <v>11:30-01:00</v>
      </c>
      <c r="D396" s="30" t="s">
        <v>68</v>
      </c>
      <c r="E396" s="30">
        <f t="shared" ref="E396:E406" si="151">E395+1</f>
        <v>188</v>
      </c>
      <c r="F396" s="30">
        <f t="shared" ref="F396:F406" ca="1" si="152">INDIRECT(CONCATENATE("Sheet1!",CHAR(CODE(D396)),E396),1)</f>
        <v>701</v>
      </c>
      <c r="G396" s="30" t="str">
        <f t="shared" ref="G396:G406" ca="1" si="153">INDIRECT(CONCATENATE("Sheet1!",CHAR(CODE(D396)+1),E396),1)</f>
        <v>TE212(L2T2)A</v>
      </c>
      <c r="H396" s="30" t="str">
        <f t="shared" ca="1" si="142"/>
        <v>SS1</v>
      </c>
      <c r="I396" s="30" t="str">
        <f t="shared" ca="1" si="148"/>
        <v>(L2T2)A</v>
      </c>
      <c r="J396" s="30" t="str">
        <f t="shared" ref="J396:J459" ca="1" si="154">CONCATENATE(B396,C396,H396)</f>
        <v>Thursday11:30-01:00SS1</v>
      </c>
      <c r="K396" s="30" t="str">
        <f t="shared" ref="K396:K459" ca="1" si="155">CONCATENATE(B396,C396,I396)</f>
        <v>Thursday11:30-01:00(L2T2)A</v>
      </c>
      <c r="L396" s="39">
        <f t="shared" ca="1" si="149"/>
        <v>1</v>
      </c>
      <c r="M396" s="47" t="str">
        <f t="shared" ca="1" si="150"/>
        <v>L2T2</v>
      </c>
      <c r="N396" s="47"/>
      <c r="O396" s="47" t="str">
        <f t="shared" ref="O396:O459" ca="1" si="156">CONCATENATE(G396,CHAR(10),F396," --- ",H396)</f>
        <v>TE212(L2T2)A
701 --- SS1</v>
      </c>
    </row>
    <row r="397" spans="1:15">
      <c r="A397" s="30">
        <v>387</v>
      </c>
      <c r="B397" s="30" t="s">
        <v>17</v>
      </c>
      <c r="C397" s="30" t="str">
        <f t="shared" si="147"/>
        <v>11:30-01:00</v>
      </c>
      <c r="D397" s="30" t="s">
        <v>68</v>
      </c>
      <c r="E397" s="30">
        <f t="shared" si="151"/>
        <v>189</v>
      </c>
      <c r="F397" s="30">
        <f t="shared" ca="1" si="152"/>
        <v>702</v>
      </c>
      <c r="G397" s="30" t="str">
        <f t="shared" ca="1" si="153"/>
        <v>TE132(L1T3)A</v>
      </c>
      <c r="H397" s="30" t="str">
        <f t="shared" ca="1" si="142"/>
        <v>WAB</v>
      </c>
      <c r="I397" s="30" t="str">
        <f t="shared" ca="1" si="148"/>
        <v>(L1T3)A</v>
      </c>
      <c r="J397" s="30" t="str">
        <f t="shared" ca="1" si="154"/>
        <v>Thursday11:30-01:00WAB</v>
      </c>
      <c r="K397" s="30" t="str">
        <f t="shared" ca="1" si="155"/>
        <v>Thursday11:30-01:00(L1T3)A</v>
      </c>
      <c r="L397" s="39">
        <f t="shared" ca="1" si="149"/>
        <v>1</v>
      </c>
      <c r="M397" s="47" t="str">
        <f t="shared" ca="1" si="150"/>
        <v>L1T3</v>
      </c>
      <c r="N397" s="47"/>
      <c r="O397" s="47" t="str">
        <f t="shared" ca="1" si="156"/>
        <v>TE132(L1T3)A
702 --- WAB</v>
      </c>
    </row>
    <row r="398" spans="1:15">
      <c r="A398" s="30">
        <v>388</v>
      </c>
      <c r="B398" s="30" t="s">
        <v>17</v>
      </c>
      <c r="C398" s="30" t="str">
        <f t="shared" si="147"/>
        <v>11:30-01:00</v>
      </c>
      <c r="D398" s="30" t="s">
        <v>68</v>
      </c>
      <c r="E398" s="30">
        <f t="shared" si="151"/>
        <v>190</v>
      </c>
      <c r="F398" s="30">
        <f t="shared" ca="1" si="152"/>
        <v>703</v>
      </c>
      <c r="G398" s="30" t="str">
        <f t="shared" ca="1" si="153"/>
        <v>TE213(L2T1)B</v>
      </c>
      <c r="H398" s="30" t="str">
        <f t="shared" ca="1" si="142"/>
        <v>ZR</v>
      </c>
      <c r="I398" s="30" t="str">
        <f t="shared" ca="1" si="148"/>
        <v>(L2T1)B</v>
      </c>
      <c r="J398" s="30" t="str">
        <f t="shared" ca="1" si="154"/>
        <v>Thursday11:30-01:00ZR</v>
      </c>
      <c r="K398" s="30" t="str">
        <f t="shared" ca="1" si="155"/>
        <v>Thursday11:30-01:00(L2T1)B</v>
      </c>
      <c r="L398" s="39">
        <f t="shared" ca="1" si="149"/>
        <v>1</v>
      </c>
      <c r="M398" s="47" t="str">
        <f t="shared" ca="1" si="150"/>
        <v>L2T1</v>
      </c>
      <c r="N398" s="47"/>
      <c r="O398" s="47" t="str">
        <f t="shared" ca="1" si="156"/>
        <v>TE213(L2T1)B
703 --- ZR</v>
      </c>
    </row>
    <row r="399" spans="1:15">
      <c r="A399" s="30">
        <v>389</v>
      </c>
      <c r="B399" s="30" t="s">
        <v>17</v>
      </c>
      <c r="C399" s="30" t="str">
        <f t="shared" si="147"/>
        <v>11:30-01:00</v>
      </c>
      <c r="D399" s="30" t="s">
        <v>68</v>
      </c>
      <c r="E399" s="30">
        <f t="shared" si="151"/>
        <v>191</v>
      </c>
      <c r="F399" s="30">
        <f t="shared" ca="1" si="152"/>
        <v>704</v>
      </c>
      <c r="G399" s="30" t="str">
        <f t="shared" ca="1" si="153"/>
        <v>TE203(L2T2)B</v>
      </c>
      <c r="H399" s="30" t="str">
        <f t="shared" ca="1" si="142"/>
        <v>FHA</v>
      </c>
      <c r="I399" s="30" t="str">
        <f t="shared" ca="1" si="148"/>
        <v>(L2T2)B</v>
      </c>
      <c r="J399" s="30" t="str">
        <f t="shared" ca="1" si="154"/>
        <v>Thursday11:30-01:00FHA</v>
      </c>
      <c r="K399" s="30" t="str">
        <f t="shared" ca="1" si="155"/>
        <v>Thursday11:30-01:00(L2T2)B</v>
      </c>
      <c r="L399" s="39">
        <f t="shared" ca="1" si="149"/>
        <v>1</v>
      </c>
      <c r="M399" s="47" t="str">
        <f t="shared" ca="1" si="150"/>
        <v>L2T2</v>
      </c>
      <c r="N399" s="47"/>
      <c r="O399" s="47" t="str">
        <f t="shared" ca="1" si="156"/>
        <v>TE203(L2T2)B
704 --- FHA</v>
      </c>
    </row>
    <row r="400" spans="1:15">
      <c r="A400" s="30">
        <v>390</v>
      </c>
      <c r="B400" s="30" t="s">
        <v>17</v>
      </c>
      <c r="C400" s="30" t="str">
        <f t="shared" si="147"/>
        <v>11:30-01:00</v>
      </c>
      <c r="D400" s="30" t="s">
        <v>68</v>
      </c>
      <c r="E400" s="30">
        <f t="shared" si="151"/>
        <v>192</v>
      </c>
      <c r="F400" s="30">
        <f t="shared" ca="1" si="152"/>
        <v>705</v>
      </c>
      <c r="G400" s="30" t="str">
        <f t="shared" ca="1" si="153"/>
        <v>TE132(L1T3)E</v>
      </c>
      <c r="H400" s="30" t="str">
        <f t="shared" ca="1" si="142"/>
        <v>TM</v>
      </c>
      <c r="I400" s="30" t="str">
        <f t="shared" ca="1" si="148"/>
        <v>(L1T3)E</v>
      </c>
      <c r="J400" s="30" t="str">
        <f t="shared" ca="1" si="154"/>
        <v>Thursday11:30-01:00TM</v>
      </c>
      <c r="K400" s="30" t="str">
        <f t="shared" ca="1" si="155"/>
        <v>Thursday11:30-01:00(L1T3)E</v>
      </c>
      <c r="L400" s="39">
        <f t="shared" ca="1" si="149"/>
        <v>1</v>
      </c>
      <c r="M400" s="47" t="str">
        <f t="shared" ca="1" si="150"/>
        <v>L1T3</v>
      </c>
      <c r="N400" s="47"/>
      <c r="O400" s="47" t="str">
        <f t="shared" ca="1" si="156"/>
        <v>TE132(L1T3)E
705 --- TM</v>
      </c>
    </row>
    <row r="401" spans="1:15">
      <c r="A401" s="30">
        <v>391</v>
      </c>
      <c r="B401" s="30" t="s">
        <v>17</v>
      </c>
      <c r="C401" s="30" t="str">
        <f t="shared" si="147"/>
        <v>11:30-01:00</v>
      </c>
      <c r="D401" s="30" t="s">
        <v>68</v>
      </c>
      <c r="E401" s="30">
        <f t="shared" si="151"/>
        <v>193</v>
      </c>
      <c r="F401" s="30">
        <f t="shared" ca="1" si="152"/>
        <v>706</v>
      </c>
      <c r="G401" s="30">
        <f t="shared" ca="1" si="153"/>
        <v>0</v>
      </c>
      <c r="H401" s="30">
        <f t="shared" ca="1" si="142"/>
        <v>0</v>
      </c>
      <c r="I401" s="30">
        <f t="shared" ca="1" si="148"/>
        <v>0</v>
      </c>
      <c r="J401" s="30" t="str">
        <f t="shared" ca="1" si="154"/>
        <v>Thursday11:30-01:000</v>
      </c>
      <c r="K401" s="30" t="str">
        <f t="shared" ca="1" si="155"/>
        <v>Thursday11:30-01:000</v>
      </c>
      <c r="L401" s="39">
        <f t="shared" ca="1" si="149"/>
        <v>4</v>
      </c>
      <c r="M401" s="47" t="str">
        <f t="shared" ca="1" si="150"/>
        <v/>
      </c>
      <c r="N401" s="47"/>
      <c r="O401" s="47" t="str">
        <f t="shared" ca="1" si="156"/>
        <v>0
706 --- 0</v>
      </c>
    </row>
    <row r="402" spans="1:15">
      <c r="A402" s="30">
        <v>392</v>
      </c>
      <c r="B402" s="30" t="s">
        <v>17</v>
      </c>
      <c r="C402" s="30" t="str">
        <f t="shared" si="147"/>
        <v>11:30-01:00</v>
      </c>
      <c r="D402" s="30" t="s">
        <v>68</v>
      </c>
      <c r="E402" s="30">
        <f t="shared" si="151"/>
        <v>194</v>
      </c>
      <c r="F402" s="30">
        <f t="shared" ca="1" si="152"/>
        <v>707</v>
      </c>
      <c r="G402" s="30">
        <f t="shared" ca="1" si="153"/>
        <v>0</v>
      </c>
      <c r="H402" s="30">
        <f t="shared" ca="1" si="142"/>
        <v>0</v>
      </c>
      <c r="I402" s="30">
        <f t="shared" ca="1" si="148"/>
        <v>0</v>
      </c>
      <c r="J402" s="30" t="str">
        <f t="shared" ca="1" si="154"/>
        <v>Thursday11:30-01:000</v>
      </c>
      <c r="K402" s="30" t="str">
        <f t="shared" ca="1" si="155"/>
        <v>Thursday11:30-01:000</v>
      </c>
      <c r="L402" s="39">
        <f t="shared" ca="1" si="149"/>
        <v>4</v>
      </c>
      <c r="M402" s="47" t="str">
        <f t="shared" ca="1" si="150"/>
        <v/>
      </c>
      <c r="N402" s="47"/>
      <c r="O402" s="47" t="str">
        <f t="shared" ca="1" si="156"/>
        <v>0
707 --- 0</v>
      </c>
    </row>
    <row r="403" spans="1:15">
      <c r="A403" s="30">
        <v>393</v>
      </c>
      <c r="B403" s="30" t="s">
        <v>17</v>
      </c>
      <c r="C403" s="30" t="str">
        <f t="shared" si="147"/>
        <v>11:30-01:00</v>
      </c>
      <c r="D403" s="30" t="s">
        <v>68</v>
      </c>
      <c r="E403" s="30">
        <f t="shared" si="151"/>
        <v>195</v>
      </c>
      <c r="F403" s="30" t="str">
        <f t="shared" ca="1" si="152"/>
        <v>301P</v>
      </c>
      <c r="G403" s="30" t="str">
        <f t="shared" ca="1" si="153"/>
        <v>TE111(L1T1)D</v>
      </c>
      <c r="H403" s="30" t="str">
        <f t="shared" ca="1" si="142"/>
        <v>FS</v>
      </c>
      <c r="I403" s="30" t="str">
        <f t="shared" ca="1" si="148"/>
        <v>(L1T1)D</v>
      </c>
      <c r="J403" s="30" t="str">
        <f t="shared" ca="1" si="154"/>
        <v>Thursday11:30-01:00FS</v>
      </c>
      <c r="K403" s="30" t="str">
        <f t="shared" ca="1" si="155"/>
        <v>Thursday11:30-01:00(L1T1)D</v>
      </c>
      <c r="L403" s="39">
        <f t="shared" ca="1" si="149"/>
        <v>1</v>
      </c>
      <c r="M403" s="47" t="str">
        <f t="shared" ca="1" si="150"/>
        <v>L1T1</v>
      </c>
      <c r="N403" s="47"/>
      <c r="O403" s="47" t="str">
        <f t="shared" ca="1" si="156"/>
        <v>TE111(L1T1)D
301P --- FS</v>
      </c>
    </row>
    <row r="404" spans="1:15">
      <c r="A404" s="30">
        <v>394</v>
      </c>
      <c r="B404" s="30" t="s">
        <v>17</v>
      </c>
      <c r="C404" s="30" t="str">
        <f t="shared" si="147"/>
        <v>11:30-01:00</v>
      </c>
      <c r="D404" s="30" t="s">
        <v>68</v>
      </c>
      <c r="E404" s="30">
        <f t="shared" si="151"/>
        <v>196</v>
      </c>
      <c r="F404" s="30" t="str">
        <f t="shared" ca="1" si="152"/>
        <v>304P</v>
      </c>
      <c r="G404" s="30" t="str">
        <f t="shared" ca="1" si="153"/>
        <v>ENG111(L1T1)C</v>
      </c>
      <c r="H404" s="30" t="str">
        <f t="shared" ca="1" si="142"/>
        <v>SKB</v>
      </c>
      <c r="I404" s="30" t="str">
        <f t="shared" ca="1" si="148"/>
        <v>(L1T1)C</v>
      </c>
      <c r="J404" s="30" t="str">
        <f t="shared" ca="1" si="154"/>
        <v>Thursday11:30-01:00SKB</v>
      </c>
      <c r="K404" s="30" t="str">
        <f t="shared" ca="1" si="155"/>
        <v>Thursday11:30-01:00(L1T1)C</v>
      </c>
      <c r="L404" s="39">
        <f t="shared" ca="1" si="149"/>
        <v>1</v>
      </c>
      <c r="M404" s="47" t="str">
        <f t="shared" ca="1" si="150"/>
        <v>L1T1</v>
      </c>
      <c r="N404" s="47"/>
      <c r="O404" s="47" t="str">
        <f t="shared" ca="1" si="156"/>
        <v>ENG111(L1T1)C
304P --- SKB</v>
      </c>
    </row>
    <row r="405" spans="1:15">
      <c r="A405" s="30">
        <v>395</v>
      </c>
      <c r="B405" s="30" t="s">
        <v>17</v>
      </c>
      <c r="C405" s="30" t="str">
        <f t="shared" si="147"/>
        <v>11:30-01:00</v>
      </c>
      <c r="D405" s="30" t="s">
        <v>68</v>
      </c>
      <c r="E405" s="30">
        <f t="shared" si="151"/>
        <v>197</v>
      </c>
      <c r="F405" s="30">
        <f t="shared" ca="1" si="152"/>
        <v>711</v>
      </c>
      <c r="G405" s="30" t="str">
        <f t="shared" ca="1" si="153"/>
        <v>A&amp;M209(L2T3)B</v>
      </c>
      <c r="H405" s="30" t="str">
        <f t="shared" ca="1" si="142"/>
        <v>SKD</v>
      </c>
      <c r="I405" s="30" t="str">
        <f t="shared" ca="1" si="148"/>
        <v>(L2T3)B</v>
      </c>
      <c r="J405" s="30" t="str">
        <f t="shared" ca="1" si="154"/>
        <v>Thursday11:30-01:00SKD</v>
      </c>
      <c r="K405" s="30" t="str">
        <f t="shared" ca="1" si="155"/>
        <v>Thursday11:30-01:00(L2T3)B</v>
      </c>
      <c r="L405" s="39">
        <f t="shared" ca="1" si="149"/>
        <v>1</v>
      </c>
      <c r="M405" s="47" t="str">
        <f t="shared" ca="1" si="150"/>
        <v>L2T3</v>
      </c>
      <c r="N405" s="47"/>
      <c r="O405" s="47" t="str">
        <f t="shared" ca="1" si="156"/>
        <v>A&amp;M209(L2T3)B
711 --- SKD</v>
      </c>
    </row>
    <row r="406" spans="1:15">
      <c r="A406" s="30">
        <v>396</v>
      </c>
      <c r="B406" s="30" t="s">
        <v>17</v>
      </c>
      <c r="C406" s="30" t="str">
        <f t="shared" si="147"/>
        <v>11:30-01:00</v>
      </c>
      <c r="D406" s="30" t="s">
        <v>68</v>
      </c>
      <c r="E406" s="30">
        <f t="shared" si="151"/>
        <v>198</v>
      </c>
      <c r="F406" s="30">
        <f t="shared" ca="1" si="152"/>
        <v>712</v>
      </c>
      <c r="G406" s="30">
        <f t="shared" ca="1" si="153"/>
        <v>0</v>
      </c>
      <c r="H406" s="30">
        <f t="shared" ca="1" si="142"/>
        <v>0</v>
      </c>
      <c r="I406" s="30">
        <f t="shared" ca="1" si="148"/>
        <v>0</v>
      </c>
      <c r="J406" s="30" t="str">
        <f t="shared" ca="1" si="154"/>
        <v>Thursday11:30-01:000</v>
      </c>
      <c r="K406" s="30" t="str">
        <f t="shared" ca="1" si="155"/>
        <v>Thursday11:30-01:000</v>
      </c>
      <c r="L406" s="39">
        <f t="shared" ca="1" si="149"/>
        <v>4</v>
      </c>
      <c r="M406" s="47" t="str">
        <f t="shared" ca="1" si="150"/>
        <v/>
      </c>
      <c r="N406" s="47"/>
      <c r="O406" s="47" t="str">
        <f t="shared" ca="1" si="156"/>
        <v>0
712 --- 0</v>
      </c>
    </row>
    <row r="407" spans="1:15">
      <c r="A407" s="30">
        <v>397</v>
      </c>
      <c r="B407" s="30" t="s">
        <v>17</v>
      </c>
      <c r="C407" s="30" t="str">
        <f t="shared" si="147"/>
        <v>01:00-02:30</v>
      </c>
      <c r="D407" s="30" t="s">
        <v>69</v>
      </c>
      <c r="E407" s="30">
        <f>E395</f>
        <v>187</v>
      </c>
      <c r="F407" s="30" t="str">
        <f ca="1">INDIRECT(CONCATENATE("Sheet1!",CHAR(CODE(D407)),E407),1)</f>
        <v>Class</v>
      </c>
      <c r="G407" s="30" t="str">
        <f ca="1">INDIRECT(CONCATENATE("Sheet1!",CHAR(CODE(D407)+1),E407),1)</f>
        <v>Course</v>
      </c>
      <c r="H407" s="30">
        <f t="shared" ca="1" si="142"/>
        <v>0</v>
      </c>
      <c r="I407" s="30" t="str">
        <f t="shared" ca="1" si="148"/>
        <v>Course</v>
      </c>
      <c r="J407" s="30" t="str">
        <f t="shared" ca="1" si="154"/>
        <v>Thursday01:00-02:300</v>
      </c>
      <c r="K407" s="30" t="str">
        <f t="shared" ca="1" si="155"/>
        <v>Thursday01:00-02:30Course</v>
      </c>
      <c r="L407" s="39">
        <f t="shared" ca="1" si="149"/>
        <v>3</v>
      </c>
      <c r="M407" s="47" t="str">
        <f t="shared" ca="1" si="150"/>
        <v>ours</v>
      </c>
      <c r="N407" s="47"/>
      <c r="O407" s="47" t="str">
        <f t="shared" ca="1" si="156"/>
        <v>Course
Class --- 0</v>
      </c>
    </row>
    <row r="408" spans="1:15">
      <c r="A408" s="30">
        <v>398</v>
      </c>
      <c r="B408" s="30" t="s">
        <v>17</v>
      </c>
      <c r="C408" s="30" t="str">
        <f t="shared" si="147"/>
        <v>01:00-02:30</v>
      </c>
      <c r="D408" s="30" t="s">
        <v>69</v>
      </c>
      <c r="E408" s="30">
        <f t="shared" ref="E408:E418" si="157">E407+1</f>
        <v>188</v>
      </c>
      <c r="F408" s="30">
        <f t="shared" ref="F408:F418" ca="1" si="158">INDIRECT(CONCATENATE("Sheet1!",CHAR(CODE(D408)),E408),1)</f>
        <v>701</v>
      </c>
      <c r="G408" s="30" t="str">
        <f t="shared" ref="G408:G418" ca="1" si="159">INDIRECT(CONCATENATE("Sheet1!",CHAR(CODE(D408)+1),E408),1)</f>
        <v>TE215(L2T1)C</v>
      </c>
      <c r="H408" s="30" t="str">
        <f t="shared" ca="1" si="142"/>
        <v>ANF</v>
      </c>
      <c r="I408" s="30" t="str">
        <f t="shared" ca="1" si="148"/>
        <v>(L2T1)C</v>
      </c>
      <c r="J408" s="30" t="str">
        <f t="shared" ca="1" si="154"/>
        <v>Thursday01:00-02:30ANF</v>
      </c>
      <c r="K408" s="30" t="str">
        <f t="shared" ca="1" si="155"/>
        <v>Thursday01:00-02:30(L2T1)C</v>
      </c>
      <c r="L408" s="39">
        <f t="shared" ca="1" si="149"/>
        <v>1</v>
      </c>
      <c r="M408" s="47" t="str">
        <f t="shared" ca="1" si="150"/>
        <v>L2T1</v>
      </c>
      <c r="N408" s="47"/>
      <c r="O408" s="47" t="str">
        <f t="shared" ca="1" si="156"/>
        <v>TE215(L2T1)C
701 --- ANF</v>
      </c>
    </row>
    <row r="409" spans="1:15">
      <c r="A409" s="30">
        <v>399</v>
      </c>
      <c r="B409" s="30" t="s">
        <v>17</v>
      </c>
      <c r="C409" s="30" t="str">
        <f t="shared" si="147"/>
        <v>01:00-02:30</v>
      </c>
      <c r="D409" s="30" t="s">
        <v>69</v>
      </c>
      <c r="E409" s="30">
        <f t="shared" si="157"/>
        <v>189</v>
      </c>
      <c r="F409" s="30">
        <f t="shared" ca="1" si="158"/>
        <v>702</v>
      </c>
      <c r="G409" s="30" t="str">
        <f t="shared" ca="1" si="159"/>
        <v>TE210(L2T3)A</v>
      </c>
      <c r="H409" s="30" t="str">
        <f t="shared" ca="1" si="142"/>
        <v>SH</v>
      </c>
      <c r="I409" s="30" t="str">
        <f t="shared" ca="1" si="148"/>
        <v>(L2T3)A</v>
      </c>
      <c r="J409" s="30" t="str">
        <f t="shared" ca="1" si="154"/>
        <v>Thursday01:00-02:30SH</v>
      </c>
      <c r="K409" s="30" t="str">
        <f t="shared" ca="1" si="155"/>
        <v>Thursday01:00-02:30(L2T3)A</v>
      </c>
      <c r="L409" s="39">
        <f t="shared" ca="1" si="149"/>
        <v>1</v>
      </c>
      <c r="M409" s="47" t="str">
        <f t="shared" ca="1" si="150"/>
        <v>L2T3</v>
      </c>
      <c r="N409" s="47"/>
      <c r="O409" s="47" t="str">
        <f t="shared" ca="1" si="156"/>
        <v>TE210(L2T3)A
702 --- SH</v>
      </c>
    </row>
    <row r="410" spans="1:15">
      <c r="A410" s="30">
        <v>400</v>
      </c>
      <c r="B410" s="30" t="s">
        <v>17</v>
      </c>
      <c r="C410" s="30" t="str">
        <f t="shared" si="147"/>
        <v>01:00-02:30</v>
      </c>
      <c r="D410" s="30" t="s">
        <v>69</v>
      </c>
      <c r="E410" s="30">
        <f t="shared" si="157"/>
        <v>190</v>
      </c>
      <c r="F410" s="30">
        <f t="shared" ca="1" si="158"/>
        <v>703</v>
      </c>
      <c r="G410" s="30" t="str">
        <f t="shared" ca="1" si="159"/>
        <v>MAT133(L1T3)F</v>
      </c>
      <c r="H410" s="30" t="str">
        <f t="shared" ca="1" si="142"/>
        <v>BCD</v>
      </c>
      <c r="I410" s="30" t="str">
        <f t="shared" ca="1" si="148"/>
        <v>(L1T3)F</v>
      </c>
      <c r="J410" s="30" t="str">
        <f t="shared" ca="1" si="154"/>
        <v>Thursday01:00-02:30BCD</v>
      </c>
      <c r="K410" s="30" t="str">
        <f t="shared" ca="1" si="155"/>
        <v>Thursday01:00-02:30(L1T3)F</v>
      </c>
      <c r="L410" s="39">
        <f t="shared" ca="1" si="149"/>
        <v>1</v>
      </c>
      <c r="M410" s="47" t="str">
        <f t="shared" ca="1" si="150"/>
        <v>L1T3</v>
      </c>
      <c r="N410" s="47"/>
      <c r="O410" s="47" t="str">
        <f t="shared" ca="1" si="156"/>
        <v>MAT133(L1T3)F
703 --- BCD</v>
      </c>
    </row>
    <row r="411" spans="1:15">
      <c r="A411" s="30">
        <v>401</v>
      </c>
      <c r="B411" s="30" t="s">
        <v>17</v>
      </c>
      <c r="C411" s="30" t="str">
        <f t="shared" si="147"/>
        <v>01:00-02:30</v>
      </c>
      <c r="D411" s="30" t="s">
        <v>69</v>
      </c>
      <c r="E411" s="30">
        <f t="shared" si="157"/>
        <v>191</v>
      </c>
      <c r="F411" s="30">
        <f t="shared" ca="1" si="158"/>
        <v>704</v>
      </c>
      <c r="G411" s="30">
        <f t="shared" ca="1" si="159"/>
        <v>0</v>
      </c>
      <c r="H411" s="30">
        <f t="shared" ca="1" si="142"/>
        <v>0</v>
      </c>
      <c r="I411" s="30">
        <f t="shared" ca="1" si="148"/>
        <v>0</v>
      </c>
      <c r="J411" s="30" t="str">
        <f t="shared" ca="1" si="154"/>
        <v>Thursday01:00-02:300</v>
      </c>
      <c r="K411" s="30" t="str">
        <f t="shared" ca="1" si="155"/>
        <v>Thursday01:00-02:300</v>
      </c>
      <c r="L411" s="39">
        <f t="shared" ca="1" si="149"/>
        <v>3</v>
      </c>
      <c r="M411" s="47" t="str">
        <f t="shared" ca="1" si="150"/>
        <v/>
      </c>
      <c r="N411" s="47"/>
      <c r="O411" s="47" t="str">
        <f t="shared" ca="1" si="156"/>
        <v>0
704 --- 0</v>
      </c>
    </row>
    <row r="412" spans="1:15">
      <c r="A412" s="30">
        <v>402</v>
      </c>
      <c r="B412" s="30" t="s">
        <v>17</v>
      </c>
      <c r="C412" s="30" t="str">
        <f t="shared" si="147"/>
        <v>01:00-02:30</v>
      </c>
      <c r="D412" s="30" t="s">
        <v>69</v>
      </c>
      <c r="E412" s="30">
        <f t="shared" si="157"/>
        <v>192</v>
      </c>
      <c r="F412" s="30">
        <f t="shared" ca="1" si="158"/>
        <v>705</v>
      </c>
      <c r="G412" s="30" t="str">
        <f t="shared" ca="1" si="159"/>
        <v>TE203(L2T2)A</v>
      </c>
      <c r="H412" s="30" t="str">
        <f t="shared" ca="1" si="142"/>
        <v>FHA</v>
      </c>
      <c r="I412" s="30" t="str">
        <f t="shared" ca="1" si="148"/>
        <v>(L2T2)A</v>
      </c>
      <c r="J412" s="30" t="str">
        <f t="shared" ca="1" si="154"/>
        <v>Thursday01:00-02:30FHA</v>
      </c>
      <c r="K412" s="30" t="str">
        <f t="shared" ca="1" si="155"/>
        <v>Thursday01:00-02:30(L2T2)A</v>
      </c>
      <c r="L412" s="39">
        <f t="shared" ca="1" si="149"/>
        <v>1</v>
      </c>
      <c r="M412" s="47" t="str">
        <f t="shared" ca="1" si="150"/>
        <v>L2T2</v>
      </c>
      <c r="N412" s="47"/>
      <c r="O412" s="47" t="str">
        <f t="shared" ca="1" si="156"/>
        <v>TE203(L2T2)A
705 --- FHA</v>
      </c>
    </row>
    <row r="413" spans="1:15">
      <c r="A413" s="30">
        <v>403</v>
      </c>
      <c r="B413" s="30" t="s">
        <v>17</v>
      </c>
      <c r="C413" s="30" t="str">
        <f t="shared" si="147"/>
        <v>01:00-02:30</v>
      </c>
      <c r="D413" s="30" t="s">
        <v>69</v>
      </c>
      <c r="E413" s="30">
        <f t="shared" si="157"/>
        <v>193</v>
      </c>
      <c r="F413" s="30">
        <f t="shared" ca="1" si="158"/>
        <v>706</v>
      </c>
      <c r="G413" s="30" t="str">
        <f t="shared" ca="1" si="159"/>
        <v>STA131(L1T3)A</v>
      </c>
      <c r="H413" s="30" t="str">
        <f t="shared" ca="1" si="142"/>
        <v>TM(NS)</v>
      </c>
      <c r="I413" s="30" t="str">
        <f t="shared" ca="1" si="148"/>
        <v>(L1T3)A</v>
      </c>
      <c r="J413" s="30" t="str">
        <f t="shared" ca="1" si="154"/>
        <v>Thursday01:00-02:30TM(NS)</v>
      </c>
      <c r="K413" s="30" t="str">
        <f t="shared" ca="1" si="155"/>
        <v>Thursday01:00-02:30(L1T3)A</v>
      </c>
      <c r="L413" s="39">
        <f t="shared" ca="1" si="149"/>
        <v>1</v>
      </c>
      <c r="M413" s="47" t="str">
        <f t="shared" ca="1" si="150"/>
        <v>L1T3</v>
      </c>
      <c r="N413" s="47"/>
      <c r="O413" s="47" t="str">
        <f t="shared" ca="1" si="156"/>
        <v>STA131(L1T3)A
706 --- TM(NS)</v>
      </c>
    </row>
    <row r="414" spans="1:15">
      <c r="A414" s="30">
        <v>404</v>
      </c>
      <c r="B414" s="30" t="s">
        <v>17</v>
      </c>
      <c r="C414" s="30" t="str">
        <f t="shared" si="147"/>
        <v>01:00-02:30</v>
      </c>
      <c r="D414" s="30" t="s">
        <v>69</v>
      </c>
      <c r="E414" s="30">
        <f t="shared" si="157"/>
        <v>194</v>
      </c>
      <c r="F414" s="30">
        <f t="shared" ca="1" si="158"/>
        <v>707</v>
      </c>
      <c r="G414" s="30" t="str">
        <f t="shared" ca="1" si="159"/>
        <v>TE401 (L4T1)FAB</v>
      </c>
      <c r="H414" s="30" t="str">
        <f t="shared" ca="1" si="142"/>
        <v>DMA</v>
      </c>
      <c r="I414" s="30" t="str">
        <f t="shared" ca="1" si="148"/>
        <v>(L4T1)FAB</v>
      </c>
      <c r="J414" s="30" t="str">
        <f t="shared" ca="1" si="154"/>
        <v>Thursday01:00-02:30DMA</v>
      </c>
      <c r="K414" s="30" t="str">
        <f t="shared" ca="1" si="155"/>
        <v>Thursday01:00-02:30(L4T1)FAB</v>
      </c>
      <c r="L414" s="39">
        <f t="shared" ca="1" si="149"/>
        <v>1</v>
      </c>
      <c r="M414" s="47" t="str">
        <f t="shared" ca="1" si="150"/>
        <v>L4T1</v>
      </c>
      <c r="N414" s="47"/>
      <c r="O414" s="47" t="str">
        <f t="shared" ca="1" si="156"/>
        <v>TE401 (L4T1)FAB
707 --- DMA</v>
      </c>
    </row>
    <row r="415" spans="1:15">
      <c r="A415" s="30">
        <v>405</v>
      </c>
      <c r="B415" s="30" t="s">
        <v>17</v>
      </c>
      <c r="C415" s="30" t="str">
        <f t="shared" si="147"/>
        <v>01:00-02:30</v>
      </c>
      <c r="D415" s="30" t="s">
        <v>69</v>
      </c>
      <c r="E415" s="30">
        <f t="shared" si="157"/>
        <v>195</v>
      </c>
      <c r="F415" s="30" t="str">
        <f t="shared" ca="1" si="158"/>
        <v>301P</v>
      </c>
      <c r="G415" s="30" t="str">
        <f t="shared" ca="1" si="159"/>
        <v>BUC403(L3T3)B</v>
      </c>
      <c r="H415" s="30" t="str">
        <f t="shared" ca="1" si="142"/>
        <v>SH2</v>
      </c>
      <c r="I415" s="30" t="str">
        <f t="shared" ca="1" si="148"/>
        <v>(L3T3)B</v>
      </c>
      <c r="J415" s="30" t="str">
        <f t="shared" ca="1" si="154"/>
        <v>Thursday01:00-02:30SH2</v>
      </c>
      <c r="K415" s="30" t="str">
        <f t="shared" ca="1" si="155"/>
        <v>Thursday01:00-02:30(L3T3)B</v>
      </c>
      <c r="L415" s="39">
        <f t="shared" ca="1" si="149"/>
        <v>1</v>
      </c>
      <c r="M415" s="47" t="str">
        <f t="shared" ca="1" si="150"/>
        <v>L3T3</v>
      </c>
      <c r="N415" s="47"/>
      <c r="O415" s="47" t="str">
        <f t="shared" ca="1" si="156"/>
        <v>BUC403(L3T3)B
301P --- SH2</v>
      </c>
    </row>
    <row r="416" spans="1:15">
      <c r="A416" s="30">
        <v>406</v>
      </c>
      <c r="B416" s="30" t="s">
        <v>17</v>
      </c>
      <c r="C416" s="30" t="str">
        <f t="shared" si="147"/>
        <v>01:00-02:30</v>
      </c>
      <c r="D416" s="30" t="s">
        <v>69</v>
      </c>
      <c r="E416" s="30">
        <f t="shared" si="157"/>
        <v>196</v>
      </c>
      <c r="F416" s="30" t="str">
        <f t="shared" ca="1" si="158"/>
        <v>304P</v>
      </c>
      <c r="G416" s="30" t="str">
        <f t="shared" ca="1" si="159"/>
        <v>ENG111(L1T1)B</v>
      </c>
      <c r="H416" s="30" t="str">
        <f t="shared" ca="1" si="142"/>
        <v>SKB</v>
      </c>
      <c r="I416" s="30" t="str">
        <f t="shared" ca="1" si="148"/>
        <v>(L1T1)B</v>
      </c>
      <c r="J416" s="30" t="str">
        <f t="shared" ca="1" si="154"/>
        <v>Thursday01:00-02:30SKB</v>
      </c>
      <c r="K416" s="30" t="str">
        <f t="shared" ca="1" si="155"/>
        <v>Thursday01:00-02:30(L1T1)B</v>
      </c>
      <c r="L416" s="39">
        <f t="shared" ca="1" si="149"/>
        <v>1</v>
      </c>
      <c r="M416" s="47" t="str">
        <f t="shared" ca="1" si="150"/>
        <v>L1T1</v>
      </c>
      <c r="N416" s="47"/>
      <c r="O416" s="47" t="str">
        <f t="shared" ca="1" si="156"/>
        <v>ENG111(L1T1)B
304P --- SKB</v>
      </c>
    </row>
    <row r="417" spans="1:15">
      <c r="A417" s="30">
        <v>407</v>
      </c>
      <c r="B417" s="30" t="s">
        <v>17</v>
      </c>
      <c r="C417" s="30" t="str">
        <f t="shared" si="147"/>
        <v>01:00-02:30</v>
      </c>
      <c r="D417" s="30" t="s">
        <v>69</v>
      </c>
      <c r="E417" s="30">
        <f t="shared" si="157"/>
        <v>197</v>
      </c>
      <c r="F417" s="30">
        <f t="shared" ca="1" si="158"/>
        <v>711</v>
      </c>
      <c r="G417" s="30">
        <f t="shared" ca="1" si="159"/>
        <v>0</v>
      </c>
      <c r="H417" s="30">
        <f t="shared" ca="1" si="142"/>
        <v>0</v>
      </c>
      <c r="I417" s="30">
        <f t="shared" ca="1" si="148"/>
        <v>0</v>
      </c>
      <c r="J417" s="30" t="str">
        <f t="shared" ca="1" si="154"/>
        <v>Thursday01:00-02:300</v>
      </c>
      <c r="K417" s="30" t="str">
        <f t="shared" ca="1" si="155"/>
        <v>Thursday01:00-02:300</v>
      </c>
      <c r="L417" s="39">
        <f t="shared" ca="1" si="149"/>
        <v>3</v>
      </c>
      <c r="M417" s="47" t="str">
        <f t="shared" ca="1" si="150"/>
        <v/>
      </c>
      <c r="N417" s="47"/>
      <c r="O417" s="47" t="str">
        <f t="shared" ca="1" si="156"/>
        <v>0
711 --- 0</v>
      </c>
    </row>
    <row r="418" spans="1:15">
      <c r="A418" s="30">
        <v>408</v>
      </c>
      <c r="B418" s="30" t="s">
        <v>17</v>
      </c>
      <c r="C418" s="30" t="str">
        <f t="shared" si="147"/>
        <v>01:00-02:30</v>
      </c>
      <c r="D418" s="30" t="s">
        <v>69</v>
      </c>
      <c r="E418" s="30">
        <f t="shared" si="157"/>
        <v>198</v>
      </c>
      <c r="F418" s="30">
        <f t="shared" ca="1" si="158"/>
        <v>712</v>
      </c>
      <c r="G418" s="30" t="str">
        <f t="shared" ca="1" si="159"/>
        <v>A&amp;M209(L2T3)D</v>
      </c>
      <c r="H418" s="30" t="str">
        <f t="shared" ca="1" si="142"/>
        <v>MAN</v>
      </c>
      <c r="I418" s="30" t="str">
        <f t="shared" ca="1" si="148"/>
        <v>(L2T3)D</v>
      </c>
      <c r="J418" s="30" t="str">
        <f t="shared" ca="1" si="154"/>
        <v>Thursday01:00-02:30MAN</v>
      </c>
      <c r="K418" s="30" t="str">
        <f t="shared" ca="1" si="155"/>
        <v>Thursday01:00-02:30(L2T3)D</v>
      </c>
      <c r="L418" s="39">
        <f t="shared" ca="1" si="149"/>
        <v>1</v>
      </c>
      <c r="M418" s="47" t="str">
        <f t="shared" ca="1" si="150"/>
        <v>L2T3</v>
      </c>
      <c r="N418" s="47"/>
      <c r="O418" s="47" t="str">
        <f t="shared" ca="1" si="156"/>
        <v>A&amp;M209(L2T3)D
712 --- MAN</v>
      </c>
    </row>
    <row r="419" spans="1:15">
      <c r="A419" s="30">
        <v>409</v>
      </c>
      <c r="B419" s="30" t="s">
        <v>17</v>
      </c>
      <c r="C419" s="30" t="str">
        <f t="shared" si="147"/>
        <v>2:30-04:00</v>
      </c>
      <c r="D419" s="30" t="s">
        <v>70</v>
      </c>
      <c r="E419" s="30">
        <f>E407</f>
        <v>187</v>
      </c>
      <c r="F419" s="30" t="str">
        <f ca="1">INDIRECT(CONCATENATE("Sheet1!",CHAR(CODE(D419)),E419),1)</f>
        <v>Class</v>
      </c>
      <c r="G419" s="30" t="str">
        <f ca="1">INDIRECT(CONCATENATE("Sheet1!",CHAR(CODE(D419)+1),E419),1)</f>
        <v>Course</v>
      </c>
      <c r="H419" s="30">
        <f t="shared" ca="1" si="142"/>
        <v>0</v>
      </c>
      <c r="I419" s="30" t="str">
        <f t="shared" ca="1" si="148"/>
        <v>Course</v>
      </c>
      <c r="J419" s="30" t="str">
        <f t="shared" ca="1" si="154"/>
        <v>Thursday2:30-04:000</v>
      </c>
      <c r="K419" s="30" t="str">
        <f t="shared" ca="1" si="155"/>
        <v>Thursday2:30-04:00Course</v>
      </c>
      <c r="L419" s="39">
        <f t="shared" ca="1" si="149"/>
        <v>3</v>
      </c>
      <c r="M419" s="47" t="str">
        <f t="shared" ca="1" si="150"/>
        <v>ours</v>
      </c>
      <c r="N419" s="47"/>
      <c r="O419" s="47" t="str">
        <f t="shared" ca="1" si="156"/>
        <v>Course
Class --- 0</v>
      </c>
    </row>
    <row r="420" spans="1:15">
      <c r="A420" s="30">
        <v>410</v>
      </c>
      <c r="B420" s="30" t="s">
        <v>17</v>
      </c>
      <c r="C420" s="30" t="str">
        <f t="shared" si="147"/>
        <v>2:30-04:00</v>
      </c>
      <c r="D420" s="30" t="s">
        <v>70</v>
      </c>
      <c r="E420" s="30">
        <f t="shared" ref="E420:E430" si="160">E419+1</f>
        <v>188</v>
      </c>
      <c r="F420" s="30">
        <f t="shared" ref="F420:F430" ca="1" si="161">INDIRECT(CONCATENATE("Sheet1!",CHAR(CODE(D420)),E420),1)</f>
        <v>701</v>
      </c>
      <c r="G420" s="30" t="str">
        <f t="shared" ref="G420:G430" ca="1" si="162">INDIRECT(CONCATENATE("Sheet1!",CHAR(CODE(D420)+1),E420),1)</f>
        <v>TE401(L4T1)(WP)</v>
      </c>
      <c r="H420" s="30" t="str">
        <f t="shared" ca="1" si="142"/>
        <v>ZU</v>
      </c>
      <c r="I420" s="30" t="str">
        <f t="shared" ca="1" si="148"/>
        <v>(L4T1)(WP)</v>
      </c>
      <c r="J420" s="30" t="str">
        <f t="shared" ca="1" si="154"/>
        <v>Thursday2:30-04:00ZU</v>
      </c>
      <c r="K420" s="30" t="str">
        <f t="shared" ca="1" si="155"/>
        <v>Thursday2:30-04:00(L4T1)(WP)</v>
      </c>
      <c r="L420" s="39">
        <f t="shared" ca="1" si="149"/>
        <v>1</v>
      </c>
      <c r="M420" s="47" t="str">
        <f t="shared" ca="1" si="150"/>
        <v>L4T1</v>
      </c>
      <c r="N420" s="47"/>
      <c r="O420" s="47" t="str">
        <f t="shared" ca="1" si="156"/>
        <v>TE401(L4T1)(WP)
701 --- ZU</v>
      </c>
    </row>
    <row r="421" spans="1:15">
      <c r="A421" s="30">
        <v>411</v>
      </c>
      <c r="B421" s="30" t="s">
        <v>17</v>
      </c>
      <c r="C421" s="30" t="str">
        <f t="shared" si="147"/>
        <v>2:30-04:00</v>
      </c>
      <c r="D421" s="30" t="s">
        <v>70</v>
      </c>
      <c r="E421" s="30">
        <f t="shared" si="160"/>
        <v>189</v>
      </c>
      <c r="F421" s="30">
        <f t="shared" ca="1" si="161"/>
        <v>702</v>
      </c>
      <c r="G421" s="30" t="str">
        <f t="shared" ca="1" si="162"/>
        <v>TE215(L2T1)B</v>
      </c>
      <c r="H421" s="30" t="str">
        <f t="shared" ca="1" si="142"/>
        <v>ANF</v>
      </c>
      <c r="I421" s="30" t="str">
        <f t="shared" ca="1" si="148"/>
        <v>(L2T1)B</v>
      </c>
      <c r="J421" s="30" t="str">
        <f t="shared" ca="1" si="154"/>
        <v>Thursday2:30-04:00ANF</v>
      </c>
      <c r="K421" s="30" t="str">
        <f t="shared" ca="1" si="155"/>
        <v>Thursday2:30-04:00(L2T1)B</v>
      </c>
      <c r="L421" s="39">
        <f t="shared" ca="1" si="149"/>
        <v>1</v>
      </c>
      <c r="M421" s="47" t="str">
        <f t="shared" ca="1" si="150"/>
        <v>L2T1</v>
      </c>
      <c r="N421" s="47"/>
      <c r="O421" s="47" t="str">
        <f t="shared" ca="1" si="156"/>
        <v>TE215(L2T1)B
702 --- ANF</v>
      </c>
    </row>
    <row r="422" spans="1:15">
      <c r="A422" s="30">
        <v>412</v>
      </c>
      <c r="B422" s="30" t="s">
        <v>17</v>
      </c>
      <c r="C422" s="30" t="str">
        <f t="shared" si="147"/>
        <v>2:30-04:00</v>
      </c>
      <c r="D422" s="30" t="s">
        <v>70</v>
      </c>
      <c r="E422" s="30">
        <f t="shared" si="160"/>
        <v>190</v>
      </c>
      <c r="F422" s="30">
        <f t="shared" ca="1" si="161"/>
        <v>703</v>
      </c>
      <c r="G422" s="30" t="str">
        <f t="shared" ca="1" si="162"/>
        <v>BDS211(L2T3)D</v>
      </c>
      <c r="H422" s="30" t="str">
        <f t="shared" ca="1" si="142"/>
        <v>MI</v>
      </c>
      <c r="I422" s="30" t="str">
        <f t="shared" ca="1" si="148"/>
        <v>(L2T3)D</v>
      </c>
      <c r="J422" s="30" t="str">
        <f t="shared" ca="1" si="154"/>
        <v>Thursday2:30-04:00MI</v>
      </c>
      <c r="K422" s="30" t="str">
        <f t="shared" ca="1" si="155"/>
        <v>Thursday2:30-04:00(L2T3)D</v>
      </c>
      <c r="L422" s="39">
        <f t="shared" ca="1" si="149"/>
        <v>1</v>
      </c>
      <c r="M422" s="47" t="str">
        <f t="shared" ca="1" si="150"/>
        <v>L2T3</v>
      </c>
      <c r="N422" s="47"/>
      <c r="O422" s="47" t="str">
        <f t="shared" ca="1" si="156"/>
        <v>BDS211(L2T3)D
703 --- MI</v>
      </c>
    </row>
    <row r="423" spans="1:15">
      <c r="A423" s="30">
        <v>413</v>
      </c>
      <c r="B423" s="30" t="s">
        <v>17</v>
      </c>
      <c r="C423" s="30" t="str">
        <f t="shared" si="147"/>
        <v>2:30-04:00</v>
      </c>
      <c r="D423" s="30" t="s">
        <v>70</v>
      </c>
      <c r="E423" s="30">
        <f t="shared" si="160"/>
        <v>191</v>
      </c>
      <c r="F423" s="30">
        <f t="shared" ca="1" si="161"/>
        <v>704</v>
      </c>
      <c r="G423" s="30">
        <f t="shared" ca="1" si="162"/>
        <v>0</v>
      </c>
      <c r="H423" s="30">
        <f t="shared" ca="1" si="142"/>
        <v>0</v>
      </c>
      <c r="I423" s="30">
        <f t="shared" ca="1" si="148"/>
        <v>0</v>
      </c>
      <c r="J423" s="30" t="str">
        <f t="shared" ca="1" si="154"/>
        <v>Thursday2:30-04:000</v>
      </c>
      <c r="K423" s="30" t="str">
        <f t="shared" ca="1" si="155"/>
        <v>Thursday2:30-04:000</v>
      </c>
      <c r="L423" s="39">
        <f t="shared" ca="1" si="149"/>
        <v>3</v>
      </c>
      <c r="M423" s="47" t="str">
        <f t="shared" ca="1" si="150"/>
        <v/>
      </c>
      <c r="N423" s="47"/>
      <c r="O423" s="47" t="str">
        <f t="shared" ca="1" si="156"/>
        <v>0
704 --- 0</v>
      </c>
    </row>
    <row r="424" spans="1:15">
      <c r="A424" s="30">
        <v>414</v>
      </c>
      <c r="B424" s="30" t="s">
        <v>17</v>
      </c>
      <c r="C424" s="30" t="str">
        <f t="shared" si="147"/>
        <v>2:30-04:00</v>
      </c>
      <c r="D424" s="30" t="s">
        <v>70</v>
      </c>
      <c r="E424" s="30">
        <f t="shared" si="160"/>
        <v>192</v>
      </c>
      <c r="F424" s="30">
        <f t="shared" ca="1" si="161"/>
        <v>705</v>
      </c>
      <c r="G424" s="30" t="str">
        <f t="shared" ca="1" si="162"/>
        <v>TE132(L1T3)F</v>
      </c>
      <c r="H424" s="30" t="str">
        <f t="shared" ca="1" si="142"/>
        <v>TM</v>
      </c>
      <c r="I424" s="30" t="str">
        <f t="shared" ca="1" si="148"/>
        <v>(L1T3)F</v>
      </c>
      <c r="J424" s="30" t="str">
        <f t="shared" ca="1" si="154"/>
        <v>Thursday2:30-04:00TM</v>
      </c>
      <c r="K424" s="30" t="str">
        <f t="shared" ca="1" si="155"/>
        <v>Thursday2:30-04:00(L1T3)F</v>
      </c>
      <c r="L424" s="39">
        <f t="shared" ca="1" si="149"/>
        <v>1</v>
      </c>
      <c r="M424" s="47" t="str">
        <f t="shared" ca="1" si="150"/>
        <v>L1T3</v>
      </c>
      <c r="N424" s="47"/>
      <c r="O424" s="47" t="str">
        <f t="shared" ca="1" si="156"/>
        <v>TE132(L1T3)F
705 --- TM</v>
      </c>
    </row>
    <row r="425" spans="1:15">
      <c r="A425" s="30">
        <v>415</v>
      </c>
      <c r="B425" s="30" t="s">
        <v>17</v>
      </c>
      <c r="C425" s="30" t="str">
        <f t="shared" si="147"/>
        <v>2:30-04:00</v>
      </c>
      <c r="D425" s="30" t="s">
        <v>70</v>
      </c>
      <c r="E425" s="30">
        <f t="shared" si="160"/>
        <v>193</v>
      </c>
      <c r="F425" s="30">
        <f t="shared" ca="1" si="161"/>
        <v>706</v>
      </c>
      <c r="G425" s="30" t="str">
        <f t="shared" ca="1" si="162"/>
        <v>MAT133(L1T3)B</v>
      </c>
      <c r="H425" s="30" t="str">
        <f t="shared" ca="1" si="142"/>
        <v>BCD</v>
      </c>
      <c r="I425" s="30" t="str">
        <f t="shared" ca="1" si="148"/>
        <v>(L1T3)B</v>
      </c>
      <c r="J425" s="30" t="str">
        <f t="shared" ca="1" si="154"/>
        <v>Thursday2:30-04:00BCD</v>
      </c>
      <c r="K425" s="30" t="str">
        <f t="shared" ca="1" si="155"/>
        <v>Thursday2:30-04:00(L1T3)B</v>
      </c>
      <c r="L425" s="39">
        <f t="shared" ca="1" si="149"/>
        <v>1</v>
      </c>
      <c r="M425" s="47" t="str">
        <f t="shared" ca="1" si="150"/>
        <v>L1T3</v>
      </c>
      <c r="N425" s="47"/>
      <c r="O425" s="47" t="str">
        <f t="shared" ca="1" si="156"/>
        <v>MAT133(L1T3)B
706 --- BCD</v>
      </c>
    </row>
    <row r="426" spans="1:15">
      <c r="A426" s="30">
        <v>416</v>
      </c>
      <c r="B426" s="30" t="s">
        <v>17</v>
      </c>
      <c r="C426" s="30" t="str">
        <f t="shared" si="147"/>
        <v>2:30-04:00</v>
      </c>
      <c r="D426" s="30" t="s">
        <v>70</v>
      </c>
      <c r="E426" s="30">
        <f t="shared" si="160"/>
        <v>194</v>
      </c>
      <c r="F426" s="30">
        <f t="shared" ca="1" si="161"/>
        <v>707</v>
      </c>
      <c r="G426" s="30" t="str">
        <f t="shared" ca="1" si="162"/>
        <v>PHY111(L1T1)D</v>
      </c>
      <c r="H426" s="30" t="str">
        <f t="shared" ca="1" si="142"/>
        <v>AKA</v>
      </c>
      <c r="I426" s="30" t="str">
        <f t="shared" ca="1" si="148"/>
        <v>(L1T1)D</v>
      </c>
      <c r="J426" s="30" t="str">
        <f t="shared" ca="1" si="154"/>
        <v>Thursday2:30-04:00AKA</v>
      </c>
      <c r="K426" s="30" t="str">
        <f t="shared" ca="1" si="155"/>
        <v>Thursday2:30-04:00(L1T1)D</v>
      </c>
      <c r="L426" s="39">
        <f t="shared" ca="1" si="149"/>
        <v>1</v>
      </c>
      <c r="M426" s="47" t="str">
        <f t="shared" ca="1" si="150"/>
        <v>L1T1</v>
      </c>
      <c r="N426" s="47"/>
      <c r="O426" s="47" t="str">
        <f t="shared" ca="1" si="156"/>
        <v>PHY111(L1T1)D
707 --- AKA</v>
      </c>
    </row>
    <row r="427" spans="1:15">
      <c r="A427" s="30">
        <v>417</v>
      </c>
      <c r="B427" s="30" t="s">
        <v>17</v>
      </c>
      <c r="C427" s="30" t="str">
        <f t="shared" si="147"/>
        <v>2:30-04:00</v>
      </c>
      <c r="D427" s="30" t="s">
        <v>70</v>
      </c>
      <c r="E427" s="30">
        <f t="shared" si="160"/>
        <v>195</v>
      </c>
      <c r="F427" s="30" t="str">
        <f t="shared" ca="1" si="161"/>
        <v>301P</v>
      </c>
      <c r="G427" s="30" t="str">
        <f t="shared" ca="1" si="162"/>
        <v>TE212(L2T2)B</v>
      </c>
      <c r="H427" s="30" t="str">
        <f t="shared" ca="1" si="142"/>
        <v>FS</v>
      </c>
      <c r="I427" s="30" t="str">
        <f t="shared" ca="1" si="148"/>
        <v>(L2T2)B</v>
      </c>
      <c r="J427" s="30" t="str">
        <f t="shared" ca="1" si="154"/>
        <v>Thursday2:30-04:00FS</v>
      </c>
      <c r="K427" s="30" t="str">
        <f t="shared" ca="1" si="155"/>
        <v>Thursday2:30-04:00(L2T2)B</v>
      </c>
      <c r="L427" s="39">
        <f t="shared" ca="1" si="149"/>
        <v>1</v>
      </c>
      <c r="M427" s="47" t="str">
        <f t="shared" ca="1" si="150"/>
        <v>L2T2</v>
      </c>
      <c r="N427" s="47"/>
      <c r="O427" s="47" t="str">
        <f t="shared" ca="1" si="156"/>
        <v>TE212(L2T2)B
301P --- FS</v>
      </c>
    </row>
    <row r="428" spans="1:15">
      <c r="A428" s="30">
        <v>418</v>
      </c>
      <c r="B428" s="30" t="s">
        <v>17</v>
      </c>
      <c r="C428" s="30" t="str">
        <f t="shared" si="147"/>
        <v>2:30-04:00</v>
      </c>
      <c r="D428" s="30" t="s">
        <v>70</v>
      </c>
      <c r="E428" s="30">
        <f t="shared" si="160"/>
        <v>196</v>
      </c>
      <c r="F428" s="30" t="str">
        <f t="shared" ca="1" si="161"/>
        <v>304P</v>
      </c>
      <c r="G428" s="30" t="str">
        <f t="shared" ca="1" si="162"/>
        <v>TE 212(L2T2)C</v>
      </c>
      <c r="H428" s="30" t="str">
        <f t="shared" ca="1" si="142"/>
        <v>MK</v>
      </c>
      <c r="I428" s="30" t="str">
        <f t="shared" ca="1" si="148"/>
        <v>(L2T2)C</v>
      </c>
      <c r="J428" s="30" t="str">
        <f t="shared" ca="1" si="154"/>
        <v>Thursday2:30-04:00MK</v>
      </c>
      <c r="K428" s="30" t="str">
        <f t="shared" ca="1" si="155"/>
        <v>Thursday2:30-04:00(L2T2)C</v>
      </c>
      <c r="L428" s="39">
        <f t="shared" ca="1" si="149"/>
        <v>1</v>
      </c>
      <c r="M428" s="47" t="str">
        <f t="shared" ca="1" si="150"/>
        <v>L2T2</v>
      </c>
      <c r="N428" s="47"/>
      <c r="O428" s="47" t="str">
        <f t="shared" ca="1" si="156"/>
        <v>TE 212(L2T2)C
304P --- MK</v>
      </c>
    </row>
    <row r="429" spans="1:15">
      <c r="A429" s="30">
        <v>419</v>
      </c>
      <c r="B429" s="30" t="s">
        <v>17</v>
      </c>
      <c r="C429" s="30" t="str">
        <f t="shared" si="147"/>
        <v>2:30-04:00</v>
      </c>
      <c r="D429" s="30" t="s">
        <v>70</v>
      </c>
      <c r="E429" s="30">
        <f t="shared" si="160"/>
        <v>197</v>
      </c>
      <c r="F429" s="30">
        <f t="shared" ca="1" si="161"/>
        <v>711</v>
      </c>
      <c r="G429" s="30">
        <f t="shared" ca="1" si="162"/>
        <v>0</v>
      </c>
      <c r="H429" s="30">
        <f t="shared" ca="1" si="142"/>
        <v>0</v>
      </c>
      <c r="I429" s="30">
        <f t="shared" ca="1" si="148"/>
        <v>0</v>
      </c>
      <c r="J429" s="30" t="str">
        <f t="shared" ca="1" si="154"/>
        <v>Thursday2:30-04:000</v>
      </c>
      <c r="K429" s="30" t="str">
        <f t="shared" ca="1" si="155"/>
        <v>Thursday2:30-04:000</v>
      </c>
      <c r="L429" s="39">
        <f t="shared" ca="1" si="149"/>
        <v>3</v>
      </c>
      <c r="M429" s="47" t="str">
        <f t="shared" ca="1" si="150"/>
        <v/>
      </c>
      <c r="N429" s="47"/>
      <c r="O429" s="47" t="str">
        <f t="shared" ca="1" si="156"/>
        <v>0
711 --- 0</v>
      </c>
    </row>
    <row r="430" spans="1:15">
      <c r="A430" s="30">
        <v>420</v>
      </c>
      <c r="B430" s="30" t="s">
        <v>17</v>
      </c>
      <c r="C430" s="30" t="str">
        <f t="shared" si="147"/>
        <v>2:30-04:00</v>
      </c>
      <c r="D430" s="30" t="s">
        <v>70</v>
      </c>
      <c r="E430" s="30">
        <f t="shared" si="160"/>
        <v>198</v>
      </c>
      <c r="F430" s="30">
        <f t="shared" ca="1" si="161"/>
        <v>712</v>
      </c>
      <c r="G430" s="30" t="str">
        <f t="shared" ca="1" si="162"/>
        <v>A&amp;M209(L2T3)E</v>
      </c>
      <c r="H430" s="30" t="str">
        <f t="shared" ca="1" si="142"/>
        <v>MAN</v>
      </c>
      <c r="I430" s="30" t="str">
        <f t="shared" ca="1" si="148"/>
        <v>(L2T3)E</v>
      </c>
      <c r="J430" s="30" t="str">
        <f t="shared" ca="1" si="154"/>
        <v>Thursday2:30-04:00MAN</v>
      </c>
      <c r="K430" s="30" t="str">
        <f t="shared" ca="1" si="155"/>
        <v>Thursday2:30-04:00(L2T3)E</v>
      </c>
      <c r="L430" s="39">
        <f t="shared" ca="1" si="149"/>
        <v>1</v>
      </c>
      <c r="M430" s="47" t="str">
        <f t="shared" ca="1" si="150"/>
        <v>L2T3</v>
      </c>
      <c r="N430" s="47"/>
      <c r="O430" s="47" t="str">
        <f t="shared" ca="1" si="156"/>
        <v>A&amp;M209(L2T3)E
712 --- MAN</v>
      </c>
    </row>
    <row r="431" spans="1:15">
      <c r="A431" s="30">
        <v>421</v>
      </c>
      <c r="B431" s="30" t="s">
        <v>17</v>
      </c>
      <c r="C431" s="30" t="str">
        <f t="shared" si="147"/>
        <v>04:00-05:30</v>
      </c>
      <c r="D431" s="30" t="s">
        <v>71</v>
      </c>
      <c r="E431" s="30">
        <f>E419</f>
        <v>187</v>
      </c>
      <c r="F431" s="30" t="str">
        <f ca="1">INDIRECT(CONCATENATE("Sheet1!",CHAR(CODE(D431)),E431),1)</f>
        <v>Class</v>
      </c>
      <c r="G431" s="30" t="str">
        <f ca="1">INDIRECT(CONCATENATE("Sheet1!",CHAR(CODE(D431)+1),E431),1)</f>
        <v>Course</v>
      </c>
      <c r="H431" s="30">
        <f t="shared" ca="1" si="142"/>
        <v>0</v>
      </c>
      <c r="I431" s="30" t="str">
        <f t="shared" ca="1" si="148"/>
        <v>Course</v>
      </c>
      <c r="J431" s="30" t="str">
        <f t="shared" ca="1" si="154"/>
        <v>Thursday04:00-05:300</v>
      </c>
      <c r="K431" s="30" t="str">
        <f t="shared" ca="1" si="155"/>
        <v>Thursday04:00-05:30Course</v>
      </c>
      <c r="L431" s="39">
        <f t="shared" ca="1" si="149"/>
        <v>4</v>
      </c>
      <c r="M431" s="47" t="str">
        <f t="shared" ca="1" si="150"/>
        <v>ours</v>
      </c>
      <c r="N431" s="47"/>
      <c r="O431" s="47" t="str">
        <f t="shared" ca="1" si="156"/>
        <v>Course
Class --- 0</v>
      </c>
    </row>
    <row r="432" spans="1:15">
      <c r="A432" s="30">
        <v>422</v>
      </c>
      <c r="B432" s="30" t="s">
        <v>17</v>
      </c>
      <c r="C432" s="30" t="str">
        <f t="shared" si="147"/>
        <v>04:00-05:30</v>
      </c>
      <c r="D432" s="30" t="s">
        <v>71</v>
      </c>
      <c r="E432" s="30">
        <f t="shared" ref="E432:E442" si="163">E431+1</f>
        <v>188</v>
      </c>
      <c r="F432" s="30">
        <f t="shared" ref="F432:F442" ca="1" si="164">INDIRECT(CONCATENATE("Sheet1!",CHAR(CODE(D432)),E432),1)</f>
        <v>701</v>
      </c>
      <c r="G432" s="30" t="str">
        <f t="shared" ref="G432:G442" ca="1" si="165">INDIRECT(CONCATENATE("Sheet1!",CHAR(CODE(D432)+1),E432),1)</f>
        <v>TE404(L4T2)(WP)</v>
      </c>
      <c r="H432" s="30" t="str">
        <f t="shared" ca="1" si="142"/>
        <v>ZU</v>
      </c>
      <c r="I432" s="30" t="str">
        <f t="shared" ca="1" si="148"/>
        <v>(L4T2)(WP)</v>
      </c>
      <c r="J432" s="30" t="str">
        <f t="shared" ca="1" si="154"/>
        <v>Thursday04:00-05:30ZU</v>
      </c>
      <c r="K432" s="30" t="str">
        <f t="shared" ca="1" si="155"/>
        <v>Thursday04:00-05:30(L4T2)(WP)</v>
      </c>
      <c r="L432" s="39">
        <f t="shared" ca="1" si="149"/>
        <v>1</v>
      </c>
      <c r="M432" s="47" t="str">
        <f t="shared" ca="1" si="150"/>
        <v>L4T2</v>
      </c>
      <c r="N432" s="47"/>
      <c r="O432" s="47" t="str">
        <f t="shared" ca="1" si="156"/>
        <v>TE404(L4T2)(WP)
701 --- ZU</v>
      </c>
    </row>
    <row r="433" spans="1:15">
      <c r="A433" s="30">
        <v>423</v>
      </c>
      <c r="B433" s="30" t="s">
        <v>17</v>
      </c>
      <c r="C433" s="30" t="str">
        <f t="shared" si="147"/>
        <v>04:00-05:30</v>
      </c>
      <c r="D433" s="30" t="s">
        <v>71</v>
      </c>
      <c r="E433" s="30">
        <f t="shared" si="163"/>
        <v>189</v>
      </c>
      <c r="F433" s="30">
        <f t="shared" ca="1" si="164"/>
        <v>702</v>
      </c>
      <c r="G433" s="30" t="str">
        <f t="shared" ca="1" si="165"/>
        <v>BDS211(L2T3)F</v>
      </c>
      <c r="H433" s="30" t="str">
        <f t="shared" ca="1" si="142"/>
        <v>MI</v>
      </c>
      <c r="I433" s="30" t="str">
        <f t="shared" ca="1" si="148"/>
        <v>(L2T3)F</v>
      </c>
      <c r="J433" s="30" t="str">
        <f t="shared" ca="1" si="154"/>
        <v>Thursday04:00-05:30MI</v>
      </c>
      <c r="K433" s="30" t="str">
        <f t="shared" ca="1" si="155"/>
        <v>Thursday04:00-05:30(L2T3)F</v>
      </c>
      <c r="L433" s="39">
        <f t="shared" ca="1" si="149"/>
        <v>1</v>
      </c>
      <c r="M433" s="47" t="str">
        <f t="shared" ca="1" si="150"/>
        <v>L2T3</v>
      </c>
      <c r="N433" s="47"/>
      <c r="O433" s="47" t="str">
        <f t="shared" ca="1" si="156"/>
        <v>BDS211(L2T3)F
702 --- MI</v>
      </c>
    </row>
    <row r="434" spans="1:15">
      <c r="A434" s="30">
        <v>424</v>
      </c>
      <c r="B434" s="30" t="s">
        <v>17</v>
      </c>
      <c r="C434" s="30" t="str">
        <f t="shared" si="147"/>
        <v>04:00-05:30</v>
      </c>
      <c r="D434" s="30" t="s">
        <v>71</v>
      </c>
      <c r="E434" s="30">
        <f t="shared" si="163"/>
        <v>190</v>
      </c>
      <c r="F434" s="30">
        <f t="shared" ca="1" si="164"/>
        <v>703</v>
      </c>
      <c r="G434" s="30">
        <f t="shared" ca="1" si="165"/>
        <v>0</v>
      </c>
      <c r="H434" s="30">
        <f t="shared" ca="1" si="142"/>
        <v>0</v>
      </c>
      <c r="I434" s="30">
        <f t="shared" ca="1" si="148"/>
        <v>0</v>
      </c>
      <c r="J434" s="30" t="str">
        <f t="shared" ca="1" si="154"/>
        <v>Thursday04:00-05:300</v>
      </c>
      <c r="K434" s="30" t="str">
        <f t="shared" ca="1" si="155"/>
        <v>Thursday04:00-05:300</v>
      </c>
      <c r="L434" s="39">
        <f t="shared" ca="1" si="149"/>
        <v>4</v>
      </c>
      <c r="M434" s="47" t="str">
        <f t="shared" ca="1" si="150"/>
        <v/>
      </c>
      <c r="N434" s="47"/>
      <c r="O434" s="47" t="str">
        <f t="shared" ca="1" si="156"/>
        <v>0
703 --- 0</v>
      </c>
    </row>
    <row r="435" spans="1:15">
      <c r="A435" s="30">
        <v>425</v>
      </c>
      <c r="B435" s="30" t="s">
        <v>17</v>
      </c>
      <c r="C435" s="30" t="str">
        <f t="shared" si="147"/>
        <v>04:00-05:30</v>
      </c>
      <c r="D435" s="30" t="s">
        <v>71</v>
      </c>
      <c r="E435" s="30">
        <f t="shared" si="163"/>
        <v>191</v>
      </c>
      <c r="F435" s="30">
        <f t="shared" ca="1" si="164"/>
        <v>704</v>
      </c>
      <c r="G435" s="30" t="str">
        <f t="shared" ca="1" si="165"/>
        <v>TE301(L3T1)C</v>
      </c>
      <c r="H435" s="30" t="str">
        <f t="shared" ca="1" si="142"/>
        <v>AHM</v>
      </c>
      <c r="I435" s="30" t="str">
        <f t="shared" ca="1" si="148"/>
        <v>(L3T1)C</v>
      </c>
      <c r="J435" s="30" t="str">
        <f t="shared" ca="1" si="154"/>
        <v>Thursday04:00-05:30AHM</v>
      </c>
      <c r="K435" s="30" t="str">
        <f t="shared" ca="1" si="155"/>
        <v>Thursday04:00-05:30(L3T1)C</v>
      </c>
      <c r="L435" s="39">
        <f t="shared" ca="1" si="149"/>
        <v>1</v>
      </c>
      <c r="M435" s="47" t="str">
        <f t="shared" ca="1" si="150"/>
        <v>L3T1</v>
      </c>
      <c r="N435" s="47"/>
      <c r="O435" s="47" t="str">
        <f t="shared" ca="1" si="156"/>
        <v>TE301(L3T1)C
704 --- AHM</v>
      </c>
    </row>
    <row r="436" spans="1:15">
      <c r="A436" s="30">
        <v>426</v>
      </c>
      <c r="B436" s="30" t="s">
        <v>17</v>
      </c>
      <c r="C436" s="30" t="str">
        <f t="shared" si="147"/>
        <v>04:00-05:30</v>
      </c>
      <c r="D436" s="30" t="s">
        <v>71</v>
      </c>
      <c r="E436" s="30">
        <f t="shared" si="163"/>
        <v>192</v>
      </c>
      <c r="F436" s="30">
        <f t="shared" ca="1" si="164"/>
        <v>705</v>
      </c>
      <c r="G436" s="30" t="str">
        <f t="shared" ca="1" si="165"/>
        <v>STA131(L1T3)B</v>
      </c>
      <c r="H436" s="30" t="str">
        <f t="shared" ref="H436:H442" ca="1" si="166">INDIRECT(CONCATENATE("Sheet1!",CHAR(CODE(D436)+2),E436),1)</f>
        <v>SRD(NS)</v>
      </c>
      <c r="I436" s="30" t="str">
        <f t="shared" ca="1" si="148"/>
        <v>(L1T3)B</v>
      </c>
      <c r="J436" s="30" t="str">
        <f t="shared" ca="1" si="154"/>
        <v>Thursday04:00-05:30SRD(NS)</v>
      </c>
      <c r="K436" s="30" t="str">
        <f t="shared" ca="1" si="155"/>
        <v>Thursday04:00-05:30(L1T3)B</v>
      </c>
      <c r="L436" s="39">
        <f t="shared" ca="1" si="149"/>
        <v>1</v>
      </c>
      <c r="M436" s="47" t="str">
        <f t="shared" ca="1" si="150"/>
        <v>L1T3</v>
      </c>
      <c r="N436" s="47"/>
      <c r="O436" s="47" t="str">
        <f t="shared" ca="1" si="156"/>
        <v>STA131(L1T3)B
705 --- SRD(NS)</v>
      </c>
    </row>
    <row r="437" spans="1:15">
      <c r="A437" s="30">
        <v>427</v>
      </c>
      <c r="B437" s="30" t="s">
        <v>17</v>
      </c>
      <c r="C437" s="30" t="str">
        <f t="shared" si="147"/>
        <v>04:00-05:30</v>
      </c>
      <c r="D437" s="30" t="s">
        <v>71</v>
      </c>
      <c r="E437" s="30">
        <f t="shared" si="163"/>
        <v>193</v>
      </c>
      <c r="F437" s="30">
        <f t="shared" ca="1" si="164"/>
        <v>706</v>
      </c>
      <c r="G437" s="30" t="str">
        <f t="shared" ca="1" si="165"/>
        <v>BDS211(L2T3)E</v>
      </c>
      <c r="H437" s="30" t="str">
        <f t="shared" ca="1" si="166"/>
        <v>FE</v>
      </c>
      <c r="I437" s="30" t="str">
        <f t="shared" ca="1" si="148"/>
        <v>(L2T3)E</v>
      </c>
      <c r="J437" s="30" t="str">
        <f t="shared" ca="1" si="154"/>
        <v>Thursday04:00-05:30FE</v>
      </c>
      <c r="K437" s="30" t="str">
        <f t="shared" ca="1" si="155"/>
        <v>Thursday04:00-05:30(L2T3)E</v>
      </c>
      <c r="L437" s="39">
        <f t="shared" ca="1" si="149"/>
        <v>1</v>
      </c>
      <c r="M437" s="47" t="str">
        <f t="shared" ca="1" si="150"/>
        <v>L2T3</v>
      </c>
      <c r="N437" s="47"/>
      <c r="O437" s="47" t="str">
        <f t="shared" ca="1" si="156"/>
        <v>BDS211(L2T3)E
706 --- FE</v>
      </c>
    </row>
    <row r="438" spans="1:15">
      <c r="A438" s="30">
        <v>428</v>
      </c>
      <c r="B438" s="30" t="s">
        <v>17</v>
      </c>
      <c r="C438" s="30" t="str">
        <f t="shared" si="147"/>
        <v>04:00-05:30</v>
      </c>
      <c r="D438" s="30" t="s">
        <v>71</v>
      </c>
      <c r="E438" s="30">
        <f t="shared" si="163"/>
        <v>194</v>
      </c>
      <c r="F438" s="30">
        <f t="shared" ca="1" si="164"/>
        <v>707</v>
      </c>
      <c r="G438" s="30" t="str">
        <f t="shared" ca="1" si="165"/>
        <v>TE211(L2T1)D</v>
      </c>
      <c r="H438" s="30" t="str">
        <f t="shared" ca="1" si="166"/>
        <v>MRI</v>
      </c>
      <c r="I438" s="30" t="str">
        <f t="shared" ca="1" si="148"/>
        <v>(L2T1)D</v>
      </c>
      <c r="J438" s="30" t="str">
        <f t="shared" ca="1" si="154"/>
        <v>Thursday04:00-05:30MRI</v>
      </c>
      <c r="K438" s="30" t="str">
        <f t="shared" ca="1" si="155"/>
        <v>Thursday04:00-05:30(L2T1)D</v>
      </c>
      <c r="L438" s="39">
        <f t="shared" ca="1" si="149"/>
        <v>1</v>
      </c>
      <c r="M438" s="47" t="str">
        <f t="shared" ca="1" si="150"/>
        <v>L2T1</v>
      </c>
      <c r="N438" s="47"/>
      <c r="O438" s="47" t="str">
        <f t="shared" ca="1" si="156"/>
        <v>TE211(L2T1)D
707 --- MRI</v>
      </c>
    </row>
    <row r="439" spans="1:15">
      <c r="A439" s="30">
        <v>429</v>
      </c>
      <c r="B439" s="30" t="s">
        <v>17</v>
      </c>
      <c r="C439" s="30" t="str">
        <f t="shared" si="147"/>
        <v>04:00-05:30</v>
      </c>
      <c r="D439" s="30" t="s">
        <v>71</v>
      </c>
      <c r="E439" s="30">
        <f t="shared" si="163"/>
        <v>195</v>
      </c>
      <c r="F439" s="30" t="str">
        <f t="shared" ca="1" si="164"/>
        <v>301P</v>
      </c>
      <c r="G439" s="30" t="str">
        <f t="shared" ca="1" si="165"/>
        <v>TE 205(L2T2)A</v>
      </c>
      <c r="H439" s="30" t="str">
        <f t="shared" ca="1" si="166"/>
        <v>FS</v>
      </c>
      <c r="I439" s="30" t="str">
        <f t="shared" ca="1" si="148"/>
        <v>(L2T2)A</v>
      </c>
      <c r="J439" s="30" t="str">
        <f t="shared" ca="1" si="154"/>
        <v>Thursday04:00-05:30FS</v>
      </c>
      <c r="K439" s="30" t="str">
        <f t="shared" ca="1" si="155"/>
        <v>Thursday04:00-05:30(L2T2)A</v>
      </c>
      <c r="L439" s="39">
        <f t="shared" ca="1" si="149"/>
        <v>1</v>
      </c>
      <c r="M439" s="47" t="str">
        <f t="shared" ca="1" si="150"/>
        <v>L2T2</v>
      </c>
      <c r="N439" s="47"/>
      <c r="O439" s="47" t="str">
        <f t="shared" ca="1" si="156"/>
        <v>TE 205(L2T2)A
301P --- FS</v>
      </c>
    </row>
    <row r="440" spans="1:15">
      <c r="A440" s="30">
        <v>430</v>
      </c>
      <c r="B440" s="30" t="s">
        <v>17</v>
      </c>
      <c r="C440" s="30" t="str">
        <f t="shared" si="147"/>
        <v>04:00-05:30</v>
      </c>
      <c r="D440" s="30" t="s">
        <v>71</v>
      </c>
      <c r="E440" s="30">
        <f t="shared" si="163"/>
        <v>196</v>
      </c>
      <c r="F440" s="30">
        <f t="shared" ca="1" si="164"/>
        <v>304</v>
      </c>
      <c r="G440" s="30">
        <f t="shared" ca="1" si="165"/>
        <v>0</v>
      </c>
      <c r="H440" s="30">
        <f t="shared" ca="1" si="166"/>
        <v>0</v>
      </c>
      <c r="I440" s="30">
        <f t="shared" ca="1" si="148"/>
        <v>0</v>
      </c>
      <c r="J440" s="30" t="str">
        <f t="shared" ca="1" si="154"/>
        <v>Thursday04:00-05:300</v>
      </c>
      <c r="K440" s="30" t="str">
        <f t="shared" ca="1" si="155"/>
        <v>Thursday04:00-05:300</v>
      </c>
      <c r="L440" s="39">
        <f t="shared" ca="1" si="149"/>
        <v>4</v>
      </c>
      <c r="M440" s="47" t="str">
        <f t="shared" ca="1" si="150"/>
        <v/>
      </c>
      <c r="N440" s="47"/>
      <c r="O440" s="47" t="str">
        <f t="shared" ca="1" si="156"/>
        <v>0
304 --- 0</v>
      </c>
    </row>
    <row r="441" spans="1:15">
      <c r="A441" s="30">
        <v>431</v>
      </c>
      <c r="B441" s="30" t="s">
        <v>17</v>
      </c>
      <c r="C441" s="30" t="str">
        <f t="shared" si="147"/>
        <v>04:00-05:30</v>
      </c>
      <c r="D441" s="30" t="s">
        <v>71</v>
      </c>
      <c r="E441" s="30">
        <f t="shared" si="163"/>
        <v>197</v>
      </c>
      <c r="F441" s="30">
        <f t="shared" ca="1" si="164"/>
        <v>711</v>
      </c>
      <c r="G441" s="30" t="str">
        <f t="shared" ca="1" si="165"/>
        <v>TE133(L1T3)F</v>
      </c>
      <c r="H441" s="30" t="str">
        <f t="shared" ca="1" si="166"/>
        <v>KSS</v>
      </c>
      <c r="I441" s="30" t="str">
        <f t="shared" ca="1" si="148"/>
        <v>(L1T3)F</v>
      </c>
      <c r="J441" s="30" t="str">
        <f t="shared" ca="1" si="154"/>
        <v>Thursday04:00-05:30KSS</v>
      </c>
      <c r="K441" s="30" t="str">
        <f t="shared" ca="1" si="155"/>
        <v>Thursday04:00-05:30(L1T3)F</v>
      </c>
      <c r="L441" s="39">
        <f t="shared" ca="1" si="149"/>
        <v>1</v>
      </c>
      <c r="M441" s="47" t="str">
        <f t="shared" ca="1" si="150"/>
        <v>L1T3</v>
      </c>
      <c r="N441" s="47"/>
      <c r="O441" s="47" t="str">
        <f t="shared" ca="1" si="156"/>
        <v>TE133(L1T3)F
711 --- KSS</v>
      </c>
    </row>
    <row r="442" spans="1:15">
      <c r="A442" s="30">
        <v>432</v>
      </c>
      <c r="B442" s="30" t="s">
        <v>17</v>
      </c>
      <c r="C442" s="30" t="str">
        <f t="shared" si="147"/>
        <v>04:00-05:30</v>
      </c>
      <c r="D442" s="30" t="s">
        <v>71</v>
      </c>
      <c r="E442" s="30">
        <f t="shared" si="163"/>
        <v>198</v>
      </c>
      <c r="F442" s="30">
        <f t="shared" ca="1" si="164"/>
        <v>712</v>
      </c>
      <c r="G442" s="30">
        <f t="shared" ca="1" si="165"/>
        <v>0</v>
      </c>
      <c r="H442" s="30">
        <f t="shared" ca="1" si="166"/>
        <v>0</v>
      </c>
      <c r="I442" s="30">
        <f t="shared" ca="1" si="148"/>
        <v>0</v>
      </c>
      <c r="J442" s="30" t="str">
        <f t="shared" ca="1" si="154"/>
        <v>Thursday04:00-05:300</v>
      </c>
      <c r="K442" s="30" t="str">
        <f t="shared" ca="1" si="155"/>
        <v>Thursday04:00-05:300</v>
      </c>
      <c r="L442" s="39">
        <f t="shared" ca="1" si="149"/>
        <v>4</v>
      </c>
      <c r="M442" s="47" t="str">
        <f t="shared" ca="1" si="150"/>
        <v/>
      </c>
      <c r="N442" s="47"/>
      <c r="O442" s="47" t="str">
        <f t="shared" ca="1" si="156"/>
        <v>0
712 --- 0</v>
      </c>
    </row>
    <row r="443" spans="1:15">
      <c r="A443" s="45">
        <v>433</v>
      </c>
      <c r="B443" s="30"/>
      <c r="C443" s="30"/>
      <c r="D443" s="30"/>
      <c r="E443" s="30"/>
      <c r="F443" s="30"/>
      <c r="G443" s="30"/>
      <c r="H443" s="30"/>
      <c r="I443" s="30"/>
      <c r="J443" s="30" t="str">
        <f t="shared" si="154"/>
        <v/>
      </c>
      <c r="K443" s="30" t="str">
        <f t="shared" si="155"/>
        <v/>
      </c>
      <c r="L443" s="39"/>
      <c r="M443" s="47" t="str">
        <f t="shared" si="150"/>
        <v/>
      </c>
      <c r="N443" s="47"/>
      <c r="O443" s="47" t="str">
        <f t="shared" si="156"/>
        <v xml:space="preserve">
 --- </v>
      </c>
    </row>
    <row r="444" spans="1:15">
      <c r="A444" s="30">
        <v>434</v>
      </c>
      <c r="B444" s="30" t="s">
        <v>0</v>
      </c>
      <c r="C444" s="30" t="str">
        <f t="shared" ref="C444:C500" si="167">LOOKUP(D444,$L$1:$L$6,$K$1:$K$6)</f>
        <v>08:30-10:00</v>
      </c>
      <c r="D444" s="30" t="s">
        <v>66</v>
      </c>
      <c r="E444" s="30">
        <v>18</v>
      </c>
      <c r="F444" s="30" t="str">
        <f t="shared" ref="F444:F454" ca="1" si="168">INDIRECT(CONCATENATE("Sheet1!",CHAR(CODE(D444)),E444),1)</f>
        <v>L-Yarn1</v>
      </c>
      <c r="G444" s="30">
        <f t="shared" ref="G444:G454" ca="1" si="169">INDIRECT(CONCATENATE("Sheet1!",CHAR(CODE(D444)+1),E444),1)</f>
        <v>0</v>
      </c>
      <c r="H444" s="30">
        <f ca="1">H455</f>
        <v>0</v>
      </c>
      <c r="I444" s="30">
        <f t="shared" ref="I444:I507" ca="1" si="170">IFERROR(MID(G444,SEARCH("(",G444,1),12),G444)</f>
        <v>0</v>
      </c>
      <c r="J444" s="30" t="str">
        <f t="shared" ca="1" si="154"/>
        <v>Saturday08:30-10:000</v>
      </c>
      <c r="K444" s="30" t="str">
        <f t="shared" ca="1" si="155"/>
        <v>Saturday08:30-10:000</v>
      </c>
      <c r="L444" s="39">
        <f t="shared" ref="L444:L507" ca="1" si="171">COUNTIFS($J$11:$J$442,J444)</f>
        <v>7</v>
      </c>
      <c r="M444" s="47" t="str">
        <f t="shared" ca="1" si="150"/>
        <v/>
      </c>
      <c r="N444" s="42" t="s">
        <v>96</v>
      </c>
      <c r="O444" s="47" t="str">
        <f t="shared" ca="1" si="156"/>
        <v>0
L-Yarn1 --- 0</v>
      </c>
    </row>
    <row r="445" spans="1:15">
      <c r="A445" s="45">
        <v>435</v>
      </c>
      <c r="B445" s="30" t="s">
        <v>0</v>
      </c>
      <c r="C445" s="30" t="str">
        <f t="shared" si="167"/>
        <v>08:30-10:00</v>
      </c>
      <c r="D445" s="30" t="s">
        <v>66</v>
      </c>
      <c r="E445" s="30">
        <f t="shared" ref="E445:E501" si="172">E444+1</f>
        <v>19</v>
      </c>
      <c r="F445" s="30" t="str">
        <f t="shared" ca="1" si="168"/>
        <v>L-Yarn2</v>
      </c>
      <c r="G445" s="30">
        <f t="shared" ca="1" si="169"/>
        <v>0</v>
      </c>
      <c r="H445" s="30">
        <f t="shared" ref="H445:H454" ca="1" si="173">H456</f>
        <v>0</v>
      </c>
      <c r="I445" s="30">
        <f t="shared" ca="1" si="170"/>
        <v>0</v>
      </c>
      <c r="J445" s="30" t="str">
        <f t="shared" ca="1" si="154"/>
        <v>Saturday08:30-10:000</v>
      </c>
      <c r="K445" s="30" t="str">
        <f t="shared" ca="1" si="155"/>
        <v>Saturday08:30-10:000</v>
      </c>
      <c r="L445" s="39">
        <f t="shared" ca="1" si="171"/>
        <v>7</v>
      </c>
      <c r="M445" s="47" t="str">
        <f t="shared" ca="1" si="150"/>
        <v/>
      </c>
      <c r="N445" s="42" t="s">
        <v>96</v>
      </c>
      <c r="O445" s="47" t="str">
        <f t="shared" ca="1" si="156"/>
        <v>0
L-Yarn2 --- 0</v>
      </c>
    </row>
    <row r="446" spans="1:15">
      <c r="A446" s="30">
        <v>436</v>
      </c>
      <c r="B446" s="30" t="s">
        <v>0</v>
      </c>
      <c r="C446" s="30" t="str">
        <f t="shared" si="167"/>
        <v>08:30-10:00</v>
      </c>
      <c r="D446" s="30" t="s">
        <v>66</v>
      </c>
      <c r="E446" s="30">
        <f t="shared" si="172"/>
        <v>20</v>
      </c>
      <c r="F446" s="30" t="str">
        <f t="shared" ca="1" si="168"/>
        <v>L-Fab</v>
      </c>
      <c r="G446" s="30" t="str">
        <f t="shared" ca="1" si="169"/>
        <v>TE401 (L4T1)FAB</v>
      </c>
      <c r="H446" s="30" t="str">
        <f t="shared" ca="1" si="173"/>
        <v>DMA</v>
      </c>
      <c r="I446" s="30" t="str">
        <f t="shared" ca="1" si="170"/>
        <v>(L4T1)FAB</v>
      </c>
      <c r="J446" s="30" t="str">
        <f t="shared" ca="1" si="154"/>
        <v>Saturday08:30-10:00DMA</v>
      </c>
      <c r="K446" s="30" t="str">
        <f t="shared" ca="1" si="155"/>
        <v>Saturday08:30-10:00(L4T1)FAB</v>
      </c>
      <c r="L446" s="39">
        <f t="shared" ca="1" si="171"/>
        <v>0</v>
      </c>
      <c r="M446" s="47" t="str">
        <f t="shared" ca="1" si="150"/>
        <v>L4T1</v>
      </c>
      <c r="N446" s="42" t="s">
        <v>96</v>
      </c>
      <c r="O446" s="47" t="str">
        <f t="shared" ca="1" si="156"/>
        <v>TE401 (L4T1)FAB
L-Fab --- DMA</v>
      </c>
    </row>
    <row r="447" spans="1:15">
      <c r="A447" s="45">
        <v>437</v>
      </c>
      <c r="B447" s="30" t="s">
        <v>0</v>
      </c>
      <c r="C447" s="30" t="str">
        <f t="shared" si="167"/>
        <v>08:30-10:00</v>
      </c>
      <c r="D447" s="30" t="s">
        <v>66</v>
      </c>
      <c r="E447" s="30">
        <f t="shared" si="172"/>
        <v>21</v>
      </c>
      <c r="F447" s="30" t="str">
        <f t="shared" ca="1" si="168"/>
        <v>L-Col</v>
      </c>
      <c r="G447" s="30">
        <f t="shared" ca="1" si="169"/>
        <v>0</v>
      </c>
      <c r="H447" s="30">
        <f t="shared" ca="1" si="173"/>
        <v>0</v>
      </c>
      <c r="I447" s="30">
        <f t="shared" ca="1" si="170"/>
        <v>0</v>
      </c>
      <c r="J447" s="30" t="str">
        <f t="shared" ca="1" si="154"/>
        <v>Saturday08:30-10:000</v>
      </c>
      <c r="K447" s="30" t="str">
        <f t="shared" ca="1" si="155"/>
        <v>Saturday08:30-10:000</v>
      </c>
      <c r="L447" s="39">
        <f t="shared" ca="1" si="171"/>
        <v>7</v>
      </c>
      <c r="M447" s="47" t="str">
        <f t="shared" ca="1" si="150"/>
        <v/>
      </c>
      <c r="N447" s="42" t="s">
        <v>96</v>
      </c>
      <c r="O447" s="47" t="str">
        <f t="shared" ca="1" si="156"/>
        <v>0
L-Col --- 0</v>
      </c>
    </row>
    <row r="448" spans="1:15">
      <c r="A448" s="30">
        <v>438</v>
      </c>
      <c r="B448" s="30" t="s">
        <v>0</v>
      </c>
      <c r="C448" s="30" t="str">
        <f t="shared" si="167"/>
        <v>08:30-10:00</v>
      </c>
      <c r="D448" s="30" t="s">
        <v>66</v>
      </c>
      <c r="E448" s="30">
        <f t="shared" si="172"/>
        <v>22</v>
      </c>
      <c r="F448" s="30" t="str">
        <f t="shared" ca="1" si="168"/>
        <v>L-App201</v>
      </c>
      <c r="G448" s="30" t="str">
        <f t="shared" ca="1" si="169"/>
        <v>TE404(L4T2)A(Ap)</v>
      </c>
      <c r="H448" s="30" t="str">
        <f t="shared" ca="1" si="173"/>
        <v>MMR</v>
      </c>
      <c r="I448" s="30" t="str">
        <f t="shared" ca="1" si="170"/>
        <v>(L4T2)A(Ap)</v>
      </c>
      <c r="J448" s="30" t="str">
        <f t="shared" ca="1" si="154"/>
        <v>Saturday08:30-10:00MMR</v>
      </c>
      <c r="K448" s="30" t="str">
        <f t="shared" ca="1" si="155"/>
        <v>Saturday08:30-10:00(L4T2)A(Ap)</v>
      </c>
      <c r="L448" s="39">
        <f t="shared" ca="1" si="171"/>
        <v>0</v>
      </c>
      <c r="M448" s="47" t="str">
        <f t="shared" ca="1" si="150"/>
        <v>L4T2</v>
      </c>
      <c r="N448" s="42" t="s">
        <v>96</v>
      </c>
      <c r="O448" s="47" t="str">
        <f t="shared" ca="1" si="156"/>
        <v>TE404(L4T2)A(Ap)
L-App201 --- MMR</v>
      </c>
    </row>
    <row r="449" spans="1:15">
      <c r="A449" s="45">
        <v>439</v>
      </c>
      <c r="B449" s="30" t="s">
        <v>0</v>
      </c>
      <c r="C449" s="30" t="str">
        <f t="shared" si="167"/>
        <v>08:30-10:00</v>
      </c>
      <c r="D449" s="30" t="s">
        <v>66</v>
      </c>
      <c r="E449" s="30">
        <f t="shared" si="172"/>
        <v>23</v>
      </c>
      <c r="F449" s="30" t="str">
        <f t="shared" ca="1" si="168"/>
        <v>L-QC1
709</v>
      </c>
      <c r="G449" s="30">
        <f t="shared" ca="1" si="169"/>
        <v>0</v>
      </c>
      <c r="H449" s="30">
        <f t="shared" ca="1" si="173"/>
        <v>0</v>
      </c>
      <c r="I449" s="30">
        <f t="shared" ca="1" si="170"/>
        <v>0</v>
      </c>
      <c r="J449" s="30" t="str">
        <f t="shared" ca="1" si="154"/>
        <v>Saturday08:30-10:000</v>
      </c>
      <c r="K449" s="30" t="str">
        <f t="shared" ca="1" si="155"/>
        <v>Saturday08:30-10:000</v>
      </c>
      <c r="L449" s="39">
        <f t="shared" ca="1" si="171"/>
        <v>7</v>
      </c>
      <c r="M449" s="47" t="str">
        <f t="shared" ca="1" si="150"/>
        <v/>
      </c>
      <c r="N449" s="42" t="s">
        <v>96</v>
      </c>
      <c r="O449" s="47" t="str">
        <f t="shared" ca="1" si="156"/>
        <v>0
L-QC1
709 --- 0</v>
      </c>
    </row>
    <row r="450" spans="1:15">
      <c r="A450" s="30">
        <v>440</v>
      </c>
      <c r="B450" s="30" t="s">
        <v>0</v>
      </c>
      <c r="C450" s="30" t="str">
        <f t="shared" si="167"/>
        <v>08:30-10:00</v>
      </c>
      <c r="D450" s="30" t="s">
        <v>66</v>
      </c>
      <c r="E450" s="30">
        <f t="shared" si="172"/>
        <v>24</v>
      </c>
      <c r="F450" s="30" t="str">
        <f t="shared" ca="1" si="168"/>
        <v>L-QC2
708</v>
      </c>
      <c r="G450" s="30">
        <f t="shared" ca="1" si="169"/>
        <v>0</v>
      </c>
      <c r="H450" s="30">
        <f t="shared" ca="1" si="173"/>
        <v>0</v>
      </c>
      <c r="I450" s="30">
        <f t="shared" ca="1" si="170"/>
        <v>0</v>
      </c>
      <c r="J450" s="30" t="str">
        <f t="shared" ca="1" si="154"/>
        <v>Saturday08:30-10:000</v>
      </c>
      <c r="K450" s="30" t="str">
        <f t="shared" ca="1" si="155"/>
        <v>Saturday08:30-10:000</v>
      </c>
      <c r="L450" s="39">
        <f t="shared" ca="1" si="171"/>
        <v>7</v>
      </c>
      <c r="M450" s="47" t="str">
        <f t="shared" ca="1" si="150"/>
        <v/>
      </c>
      <c r="N450" s="42" t="s">
        <v>96</v>
      </c>
      <c r="O450" s="47" t="str">
        <f t="shared" ca="1" si="156"/>
        <v>0
L-QC2
708 --- 0</v>
      </c>
    </row>
    <row r="451" spans="1:15">
      <c r="A451" s="45">
        <v>441</v>
      </c>
      <c r="B451" s="30" t="s">
        <v>0</v>
      </c>
      <c r="C451" s="30" t="str">
        <f t="shared" si="167"/>
        <v>08:30-10:00</v>
      </c>
      <c r="D451" s="30" t="s">
        <v>66</v>
      </c>
      <c r="E451" s="30">
        <f t="shared" si="172"/>
        <v>25</v>
      </c>
      <c r="F451" s="30">
        <f t="shared" ca="1" si="168"/>
        <v>0</v>
      </c>
      <c r="G451" s="30">
        <f t="shared" ca="1" si="169"/>
        <v>0</v>
      </c>
      <c r="H451" s="30">
        <f t="shared" ca="1" si="173"/>
        <v>0</v>
      </c>
      <c r="I451" s="30">
        <f t="shared" ca="1" si="170"/>
        <v>0</v>
      </c>
      <c r="J451" s="30" t="str">
        <f t="shared" ca="1" si="154"/>
        <v>Saturday08:30-10:000</v>
      </c>
      <c r="K451" s="30" t="str">
        <f t="shared" ca="1" si="155"/>
        <v>Saturday08:30-10:000</v>
      </c>
      <c r="L451" s="39">
        <f t="shared" ca="1" si="171"/>
        <v>7</v>
      </c>
      <c r="M451" s="47" t="str">
        <f t="shared" ca="1" si="150"/>
        <v/>
      </c>
      <c r="N451" s="42" t="s">
        <v>96</v>
      </c>
      <c r="O451" s="47" t="str">
        <f t="shared" ca="1" si="156"/>
        <v>0
0 --- 0</v>
      </c>
    </row>
    <row r="452" spans="1:15">
      <c r="A452" s="30">
        <v>442</v>
      </c>
      <c r="B452" s="30" t="s">
        <v>0</v>
      </c>
      <c r="C452" s="30" t="str">
        <f t="shared" si="167"/>
        <v>08:30-10:00</v>
      </c>
      <c r="D452" s="30" t="s">
        <v>66</v>
      </c>
      <c r="E452" s="30">
        <f t="shared" si="172"/>
        <v>26</v>
      </c>
      <c r="F452" s="30">
        <f t="shared" ca="1" si="168"/>
        <v>502</v>
      </c>
      <c r="G452" s="30">
        <f t="shared" ca="1" si="169"/>
        <v>0</v>
      </c>
      <c r="H452" s="30">
        <f t="shared" ca="1" si="173"/>
        <v>0</v>
      </c>
      <c r="I452" s="30">
        <f t="shared" ca="1" si="170"/>
        <v>0</v>
      </c>
      <c r="J452" s="30" t="str">
        <f t="shared" ca="1" si="154"/>
        <v>Saturday08:30-10:000</v>
      </c>
      <c r="K452" s="30" t="str">
        <f t="shared" ca="1" si="155"/>
        <v>Saturday08:30-10:000</v>
      </c>
      <c r="L452" s="39">
        <f t="shared" ca="1" si="171"/>
        <v>7</v>
      </c>
      <c r="M452" s="47" t="str">
        <f t="shared" ca="1" si="150"/>
        <v/>
      </c>
      <c r="N452" s="42" t="s">
        <v>96</v>
      </c>
      <c r="O452" s="47" t="str">
        <f t="shared" ca="1" si="156"/>
        <v>0
502 --- 0</v>
      </c>
    </row>
    <row r="453" spans="1:15">
      <c r="A453" s="45">
        <v>443</v>
      </c>
      <c r="B453" s="30" t="s">
        <v>0</v>
      </c>
      <c r="C453" s="30" t="str">
        <f t="shared" si="167"/>
        <v>08:30-10:00</v>
      </c>
      <c r="D453" s="30" t="s">
        <v>66</v>
      </c>
      <c r="E453" s="30">
        <f t="shared" si="172"/>
        <v>27</v>
      </c>
      <c r="F453" s="30">
        <f t="shared" ca="1" si="168"/>
        <v>0</v>
      </c>
      <c r="G453" s="30">
        <f t="shared" ca="1" si="169"/>
        <v>0</v>
      </c>
      <c r="H453" s="30">
        <f t="shared" ca="1" si="173"/>
        <v>0</v>
      </c>
      <c r="I453" s="30">
        <f t="shared" ca="1" si="170"/>
        <v>0</v>
      </c>
      <c r="J453" s="30" t="str">
        <f t="shared" ca="1" si="154"/>
        <v>Saturday08:30-10:000</v>
      </c>
      <c r="K453" s="30" t="str">
        <f t="shared" ca="1" si="155"/>
        <v>Saturday08:30-10:000</v>
      </c>
      <c r="L453" s="39">
        <f t="shared" ca="1" si="171"/>
        <v>7</v>
      </c>
      <c r="M453" s="47" t="str">
        <f t="shared" ca="1" si="150"/>
        <v/>
      </c>
      <c r="N453" s="42" t="s">
        <v>96</v>
      </c>
      <c r="O453" s="47" t="str">
        <f t="shared" ca="1" si="156"/>
        <v>0
0 --- 0</v>
      </c>
    </row>
    <row r="454" spans="1:15">
      <c r="A454" s="30">
        <v>444</v>
      </c>
      <c r="B454" s="30" t="s">
        <v>0</v>
      </c>
      <c r="C454" s="30" t="str">
        <f t="shared" si="167"/>
        <v>08:30-10:00</v>
      </c>
      <c r="D454" s="30" t="s">
        <v>66</v>
      </c>
      <c r="E454" s="30">
        <f t="shared" si="172"/>
        <v>28</v>
      </c>
      <c r="F454" s="30" t="str">
        <f t="shared" ca="1" si="168"/>
        <v>L-mec</v>
      </c>
      <c r="G454" s="30" t="str">
        <f t="shared" ca="1" si="169"/>
        <v>TE210(L2T3)D</v>
      </c>
      <c r="H454" s="30" t="str">
        <f t="shared" ca="1" si="173"/>
        <v>SH</v>
      </c>
      <c r="I454" s="30" t="str">
        <f t="shared" ca="1" si="170"/>
        <v>(L2T3)D</v>
      </c>
      <c r="J454" s="30" t="str">
        <f t="shared" ca="1" si="154"/>
        <v>Saturday08:30-10:00SH</v>
      </c>
      <c r="K454" s="30" t="str">
        <f t="shared" ca="1" si="155"/>
        <v>Saturday08:30-10:00(L2T3)D</v>
      </c>
      <c r="L454" s="39">
        <f t="shared" ca="1" si="171"/>
        <v>0</v>
      </c>
      <c r="M454" s="47" t="str">
        <f t="shared" ca="1" si="150"/>
        <v>L2T3</v>
      </c>
      <c r="N454" s="42" t="s">
        <v>96</v>
      </c>
      <c r="O454" s="47" t="str">
        <f t="shared" ca="1" si="156"/>
        <v>TE210(L2T3)D
L-mec --- SH</v>
      </c>
    </row>
    <row r="455" spans="1:15">
      <c r="A455" s="45">
        <v>445</v>
      </c>
      <c r="B455" s="30" t="s">
        <v>0</v>
      </c>
      <c r="C455" s="30" t="str">
        <f t="shared" si="167"/>
        <v>10:00-11:30</v>
      </c>
      <c r="D455" s="43" t="s">
        <v>67</v>
      </c>
      <c r="E455" s="30">
        <v>18</v>
      </c>
      <c r="F455" s="30" t="str">
        <f t="shared" ref="F455:G465" ca="1" si="174">F444</f>
        <v>L-Yarn1</v>
      </c>
      <c r="G455" s="30">
        <f t="shared" ca="1" si="174"/>
        <v>0</v>
      </c>
      <c r="H455" s="30">
        <f t="shared" ref="H455:H465" ca="1" si="175">INDIRECT(CONCATENATE("Sheet1!",CHAR(CODE(D455)+2),E455),1)</f>
        <v>0</v>
      </c>
      <c r="I455" s="30">
        <f t="shared" ca="1" si="170"/>
        <v>0</v>
      </c>
      <c r="J455" s="30" t="str">
        <f t="shared" ca="1" si="154"/>
        <v>Saturday10:00-11:300</v>
      </c>
      <c r="K455" s="30" t="str">
        <f t="shared" ca="1" si="155"/>
        <v>Saturday10:00-11:300</v>
      </c>
      <c r="L455" s="39">
        <f t="shared" ca="1" si="171"/>
        <v>3</v>
      </c>
      <c r="M455" s="47" t="str">
        <f t="shared" ca="1" si="150"/>
        <v/>
      </c>
      <c r="N455" s="42" t="s">
        <v>96</v>
      </c>
      <c r="O455" s="47" t="str">
        <f t="shared" ca="1" si="156"/>
        <v>0
L-Yarn1 --- 0</v>
      </c>
    </row>
    <row r="456" spans="1:15">
      <c r="A456" s="30">
        <v>446</v>
      </c>
      <c r="B456" s="30" t="s">
        <v>0</v>
      </c>
      <c r="C456" s="30" t="str">
        <f t="shared" si="167"/>
        <v>10:00-11:30</v>
      </c>
      <c r="D456" s="43" t="s">
        <v>67</v>
      </c>
      <c r="E456" s="30">
        <f t="shared" si="172"/>
        <v>19</v>
      </c>
      <c r="F456" s="30" t="str">
        <f t="shared" ca="1" si="174"/>
        <v>L-Yarn2</v>
      </c>
      <c r="G456" s="30">
        <f t="shared" ca="1" si="174"/>
        <v>0</v>
      </c>
      <c r="H456" s="30">
        <f t="shared" ca="1" si="175"/>
        <v>0</v>
      </c>
      <c r="I456" s="30">
        <f t="shared" ca="1" si="170"/>
        <v>0</v>
      </c>
      <c r="J456" s="30" t="str">
        <f t="shared" ca="1" si="154"/>
        <v>Saturday10:00-11:300</v>
      </c>
      <c r="K456" s="30" t="str">
        <f t="shared" ca="1" si="155"/>
        <v>Saturday10:00-11:300</v>
      </c>
      <c r="L456" s="39">
        <f t="shared" ca="1" si="171"/>
        <v>3</v>
      </c>
      <c r="M456" s="47" t="str">
        <f t="shared" ca="1" si="150"/>
        <v/>
      </c>
      <c r="N456" s="42" t="s">
        <v>96</v>
      </c>
      <c r="O456" s="47" t="str">
        <f t="shared" ca="1" si="156"/>
        <v>0
L-Yarn2 --- 0</v>
      </c>
    </row>
    <row r="457" spans="1:15">
      <c r="A457" s="45">
        <v>447</v>
      </c>
      <c r="B457" s="30" t="s">
        <v>0</v>
      </c>
      <c r="C457" s="30" t="str">
        <f t="shared" si="167"/>
        <v>10:00-11:30</v>
      </c>
      <c r="D457" s="43" t="s">
        <v>67</v>
      </c>
      <c r="E457" s="30">
        <f t="shared" si="172"/>
        <v>20</v>
      </c>
      <c r="F457" s="30" t="str">
        <f t="shared" ca="1" si="174"/>
        <v>L-Fab</v>
      </c>
      <c r="G457" s="30" t="str">
        <f t="shared" ca="1" si="174"/>
        <v>TE401 (L4T1)FAB</v>
      </c>
      <c r="H457" s="30" t="str">
        <f t="shared" ca="1" si="175"/>
        <v>DMA</v>
      </c>
      <c r="I457" s="30" t="str">
        <f t="shared" ca="1" si="170"/>
        <v>(L4T1)FAB</v>
      </c>
      <c r="J457" s="30" t="str">
        <f t="shared" ca="1" si="154"/>
        <v>Saturday10:00-11:30DMA</v>
      </c>
      <c r="K457" s="30" t="str">
        <f t="shared" ca="1" si="155"/>
        <v>Saturday10:00-11:30(L4T1)FAB</v>
      </c>
      <c r="L457" s="39">
        <f t="shared" ca="1" si="171"/>
        <v>0</v>
      </c>
      <c r="M457" s="47" t="str">
        <f t="shared" ca="1" si="150"/>
        <v>L4T1</v>
      </c>
      <c r="N457" s="42" t="s">
        <v>96</v>
      </c>
      <c r="O457" s="47" t="str">
        <f t="shared" ca="1" si="156"/>
        <v>TE401 (L4T1)FAB
L-Fab --- DMA</v>
      </c>
    </row>
    <row r="458" spans="1:15">
      <c r="A458" s="30">
        <v>448</v>
      </c>
      <c r="B458" s="30" t="s">
        <v>0</v>
      </c>
      <c r="C458" s="30" t="str">
        <f t="shared" si="167"/>
        <v>10:00-11:30</v>
      </c>
      <c r="D458" s="43" t="s">
        <v>67</v>
      </c>
      <c r="E458" s="30">
        <f t="shared" si="172"/>
        <v>21</v>
      </c>
      <c r="F458" s="30" t="str">
        <f t="shared" ca="1" si="174"/>
        <v>L-Col</v>
      </c>
      <c r="G458" s="30">
        <f t="shared" ca="1" si="174"/>
        <v>0</v>
      </c>
      <c r="H458" s="30">
        <f t="shared" ca="1" si="175"/>
        <v>0</v>
      </c>
      <c r="I458" s="30">
        <f t="shared" ca="1" si="170"/>
        <v>0</v>
      </c>
      <c r="J458" s="30" t="str">
        <f t="shared" ca="1" si="154"/>
        <v>Saturday10:00-11:300</v>
      </c>
      <c r="K458" s="30" t="str">
        <f t="shared" ca="1" si="155"/>
        <v>Saturday10:00-11:300</v>
      </c>
      <c r="L458" s="39">
        <f t="shared" ca="1" si="171"/>
        <v>3</v>
      </c>
      <c r="M458" s="47" t="str">
        <f t="shared" ca="1" si="150"/>
        <v/>
      </c>
      <c r="N458" s="42" t="s">
        <v>96</v>
      </c>
      <c r="O458" s="47" t="str">
        <f t="shared" ca="1" si="156"/>
        <v>0
L-Col --- 0</v>
      </c>
    </row>
    <row r="459" spans="1:15">
      <c r="A459" s="45">
        <v>449</v>
      </c>
      <c r="B459" s="30" t="s">
        <v>0</v>
      </c>
      <c r="C459" s="30" t="str">
        <f t="shared" si="167"/>
        <v>10:00-11:30</v>
      </c>
      <c r="D459" s="43" t="s">
        <v>67</v>
      </c>
      <c r="E459" s="30">
        <f t="shared" si="172"/>
        <v>22</v>
      </c>
      <c r="F459" s="30" t="str">
        <f t="shared" ca="1" si="174"/>
        <v>L-App201</v>
      </c>
      <c r="G459" s="30" t="str">
        <f t="shared" ca="1" si="174"/>
        <v>TE404(L4T2)A(Ap)</v>
      </c>
      <c r="H459" s="30" t="str">
        <f t="shared" ca="1" si="175"/>
        <v>MMR</v>
      </c>
      <c r="I459" s="30" t="str">
        <f t="shared" ca="1" si="170"/>
        <v>(L4T2)A(Ap)</v>
      </c>
      <c r="J459" s="30" t="str">
        <f t="shared" ca="1" si="154"/>
        <v>Saturday10:00-11:30MMR</v>
      </c>
      <c r="K459" s="30" t="str">
        <f t="shared" ca="1" si="155"/>
        <v>Saturday10:00-11:30(L4T2)A(Ap)</v>
      </c>
      <c r="L459" s="39">
        <f t="shared" ca="1" si="171"/>
        <v>0</v>
      </c>
      <c r="M459" s="47" t="str">
        <f t="shared" ref="M459:M522" ca="1" si="176">IFERROR(MID(I459,2,4),I459)</f>
        <v>L4T2</v>
      </c>
      <c r="N459" s="42" t="s">
        <v>96</v>
      </c>
      <c r="O459" s="47" t="str">
        <f t="shared" ca="1" si="156"/>
        <v>TE404(L4T2)A(Ap)
L-App201 --- MMR</v>
      </c>
    </row>
    <row r="460" spans="1:15">
      <c r="A460" s="30">
        <v>450</v>
      </c>
      <c r="B460" s="30" t="s">
        <v>0</v>
      </c>
      <c r="C460" s="30" t="str">
        <f t="shared" si="167"/>
        <v>10:00-11:30</v>
      </c>
      <c r="D460" s="43" t="s">
        <v>67</v>
      </c>
      <c r="E460" s="30">
        <f t="shared" si="172"/>
        <v>23</v>
      </c>
      <c r="F460" s="30" t="str">
        <f t="shared" ca="1" si="174"/>
        <v>L-QC1
709</v>
      </c>
      <c r="G460" s="30">
        <f t="shared" ca="1" si="174"/>
        <v>0</v>
      </c>
      <c r="H460" s="30">
        <f t="shared" ca="1" si="175"/>
        <v>0</v>
      </c>
      <c r="I460" s="30">
        <f t="shared" ca="1" si="170"/>
        <v>0</v>
      </c>
      <c r="J460" s="30" t="str">
        <f t="shared" ref="J460:J523" ca="1" si="177">CONCATENATE(B460,C460,H460)</f>
        <v>Saturday10:00-11:300</v>
      </c>
      <c r="K460" s="30" t="str">
        <f t="shared" ref="K460:K523" ca="1" si="178">CONCATENATE(B460,C460,I460)</f>
        <v>Saturday10:00-11:300</v>
      </c>
      <c r="L460" s="39">
        <f t="shared" ca="1" si="171"/>
        <v>3</v>
      </c>
      <c r="M460" s="47" t="str">
        <f t="shared" ca="1" si="176"/>
        <v/>
      </c>
      <c r="N460" s="42" t="s">
        <v>96</v>
      </c>
      <c r="O460" s="47" t="str">
        <f t="shared" ref="O460:O523" ca="1" si="179">CONCATENATE(G460,CHAR(10),F460," --- ",H460)</f>
        <v>0
L-QC1
709 --- 0</v>
      </c>
    </row>
    <row r="461" spans="1:15">
      <c r="A461" s="45">
        <v>451</v>
      </c>
      <c r="B461" s="30" t="s">
        <v>0</v>
      </c>
      <c r="C461" s="30" t="str">
        <f t="shared" si="167"/>
        <v>10:00-11:30</v>
      </c>
      <c r="D461" s="43" t="s">
        <v>67</v>
      </c>
      <c r="E461" s="30">
        <f t="shared" si="172"/>
        <v>24</v>
      </c>
      <c r="F461" s="30" t="str">
        <f t="shared" ca="1" si="174"/>
        <v>L-QC2
708</v>
      </c>
      <c r="G461" s="30">
        <f t="shared" ca="1" si="174"/>
        <v>0</v>
      </c>
      <c r="H461" s="30">
        <f t="shared" ca="1" si="175"/>
        <v>0</v>
      </c>
      <c r="I461" s="30">
        <f t="shared" ca="1" si="170"/>
        <v>0</v>
      </c>
      <c r="J461" s="30" t="str">
        <f t="shared" ca="1" si="177"/>
        <v>Saturday10:00-11:300</v>
      </c>
      <c r="K461" s="30" t="str">
        <f t="shared" ca="1" si="178"/>
        <v>Saturday10:00-11:300</v>
      </c>
      <c r="L461" s="39">
        <f t="shared" ca="1" si="171"/>
        <v>3</v>
      </c>
      <c r="M461" s="47" t="str">
        <f t="shared" ca="1" si="176"/>
        <v/>
      </c>
      <c r="N461" s="42" t="s">
        <v>96</v>
      </c>
      <c r="O461" s="47" t="str">
        <f t="shared" ca="1" si="179"/>
        <v>0
L-QC2
708 --- 0</v>
      </c>
    </row>
    <row r="462" spans="1:15">
      <c r="A462" s="30">
        <v>452</v>
      </c>
      <c r="B462" s="30" t="s">
        <v>0</v>
      </c>
      <c r="C462" s="30" t="str">
        <f t="shared" si="167"/>
        <v>10:00-11:30</v>
      </c>
      <c r="D462" s="43" t="s">
        <v>67</v>
      </c>
      <c r="E462" s="30">
        <f t="shared" si="172"/>
        <v>25</v>
      </c>
      <c r="F462" s="30">
        <f t="shared" ca="1" si="174"/>
        <v>0</v>
      </c>
      <c r="G462" s="30">
        <f t="shared" ca="1" si="174"/>
        <v>0</v>
      </c>
      <c r="H462" s="30">
        <f t="shared" ca="1" si="175"/>
        <v>0</v>
      </c>
      <c r="I462" s="30">
        <f t="shared" ca="1" si="170"/>
        <v>0</v>
      </c>
      <c r="J462" s="30" t="str">
        <f t="shared" ca="1" si="177"/>
        <v>Saturday10:00-11:300</v>
      </c>
      <c r="K462" s="30" t="str">
        <f t="shared" ca="1" si="178"/>
        <v>Saturday10:00-11:300</v>
      </c>
      <c r="L462" s="39">
        <f t="shared" ca="1" si="171"/>
        <v>3</v>
      </c>
      <c r="M462" s="47" t="str">
        <f t="shared" ca="1" si="176"/>
        <v/>
      </c>
      <c r="N462" s="42" t="s">
        <v>96</v>
      </c>
      <c r="O462" s="47" t="str">
        <f t="shared" ca="1" si="179"/>
        <v>0
0 --- 0</v>
      </c>
    </row>
    <row r="463" spans="1:15">
      <c r="A463" s="45">
        <v>453</v>
      </c>
      <c r="B463" s="30" t="s">
        <v>0</v>
      </c>
      <c r="C463" s="30" t="str">
        <f t="shared" si="167"/>
        <v>10:00-11:30</v>
      </c>
      <c r="D463" s="43" t="s">
        <v>67</v>
      </c>
      <c r="E463" s="30">
        <f t="shared" si="172"/>
        <v>26</v>
      </c>
      <c r="F463" s="30">
        <f t="shared" ca="1" si="174"/>
        <v>502</v>
      </c>
      <c r="G463" s="30">
        <f t="shared" ca="1" si="174"/>
        <v>0</v>
      </c>
      <c r="H463" s="30">
        <f t="shared" ca="1" si="175"/>
        <v>0</v>
      </c>
      <c r="I463" s="30">
        <f t="shared" ca="1" si="170"/>
        <v>0</v>
      </c>
      <c r="J463" s="30" t="str">
        <f t="shared" ca="1" si="177"/>
        <v>Saturday10:00-11:300</v>
      </c>
      <c r="K463" s="30" t="str">
        <f t="shared" ca="1" si="178"/>
        <v>Saturday10:00-11:300</v>
      </c>
      <c r="L463" s="39">
        <f t="shared" ca="1" si="171"/>
        <v>3</v>
      </c>
      <c r="M463" s="47" t="str">
        <f t="shared" ca="1" si="176"/>
        <v/>
      </c>
      <c r="N463" s="42" t="s">
        <v>96</v>
      </c>
      <c r="O463" s="47" t="str">
        <f t="shared" ca="1" si="179"/>
        <v>0
502 --- 0</v>
      </c>
    </row>
    <row r="464" spans="1:15">
      <c r="A464" s="30">
        <v>454</v>
      </c>
      <c r="B464" s="30" t="s">
        <v>0</v>
      </c>
      <c r="C464" s="30" t="str">
        <f t="shared" si="167"/>
        <v>10:00-11:30</v>
      </c>
      <c r="D464" s="43" t="s">
        <v>67</v>
      </c>
      <c r="E464" s="30">
        <f t="shared" si="172"/>
        <v>27</v>
      </c>
      <c r="F464" s="30">
        <f t="shared" ca="1" si="174"/>
        <v>0</v>
      </c>
      <c r="G464" s="30">
        <f t="shared" ca="1" si="174"/>
        <v>0</v>
      </c>
      <c r="H464" s="30">
        <f t="shared" ca="1" si="175"/>
        <v>0</v>
      </c>
      <c r="I464" s="30">
        <f t="shared" ca="1" si="170"/>
        <v>0</v>
      </c>
      <c r="J464" s="30" t="str">
        <f t="shared" ca="1" si="177"/>
        <v>Saturday10:00-11:300</v>
      </c>
      <c r="K464" s="30" t="str">
        <f t="shared" ca="1" si="178"/>
        <v>Saturday10:00-11:300</v>
      </c>
      <c r="L464" s="39">
        <f t="shared" ca="1" si="171"/>
        <v>3</v>
      </c>
      <c r="M464" s="47" t="str">
        <f t="shared" ca="1" si="176"/>
        <v/>
      </c>
      <c r="N464" s="42" t="s">
        <v>96</v>
      </c>
      <c r="O464" s="47" t="str">
        <f t="shared" ca="1" si="179"/>
        <v>0
0 --- 0</v>
      </c>
    </row>
    <row r="465" spans="1:15">
      <c r="A465" s="45">
        <v>455</v>
      </c>
      <c r="B465" s="30" t="s">
        <v>0</v>
      </c>
      <c r="C465" s="30" t="str">
        <f t="shared" si="167"/>
        <v>10:00-11:30</v>
      </c>
      <c r="D465" s="43" t="s">
        <v>67</v>
      </c>
      <c r="E465" s="30">
        <f t="shared" si="172"/>
        <v>28</v>
      </c>
      <c r="F465" s="30" t="str">
        <f t="shared" ca="1" si="174"/>
        <v>L-mec</v>
      </c>
      <c r="G465" s="30" t="str">
        <f t="shared" ca="1" si="174"/>
        <v>TE210(L2T3)D</v>
      </c>
      <c r="H465" s="30" t="str">
        <f t="shared" ca="1" si="175"/>
        <v>SH</v>
      </c>
      <c r="I465" s="30" t="str">
        <f t="shared" ca="1" si="170"/>
        <v>(L2T3)D</v>
      </c>
      <c r="J465" s="30" t="str">
        <f t="shared" ca="1" si="177"/>
        <v>Saturday10:00-11:30SH</v>
      </c>
      <c r="K465" s="30" t="str">
        <f t="shared" ca="1" si="178"/>
        <v>Saturday10:00-11:30(L2T3)D</v>
      </c>
      <c r="L465" s="39">
        <f t="shared" ca="1" si="171"/>
        <v>1</v>
      </c>
      <c r="M465" s="47" t="str">
        <f t="shared" ca="1" si="176"/>
        <v>L2T3</v>
      </c>
      <c r="N465" s="42" t="s">
        <v>96</v>
      </c>
      <c r="O465" s="47" t="str">
        <f t="shared" ca="1" si="179"/>
        <v>TE210(L2T3)D
L-mec --- SH</v>
      </c>
    </row>
    <row r="466" spans="1:15">
      <c r="A466" s="30">
        <v>456</v>
      </c>
      <c r="B466" s="30" t="s">
        <v>0</v>
      </c>
      <c r="C466" s="30" t="str">
        <f t="shared" si="167"/>
        <v>11:30-01:00</v>
      </c>
      <c r="D466" s="43" t="s">
        <v>68</v>
      </c>
      <c r="E466" s="30">
        <v>18</v>
      </c>
      <c r="F466" s="30" t="str">
        <f t="shared" ref="F466:F476" ca="1" si="180">INDIRECT(CONCATENATE("Sheet1!",CHAR(CODE(D466)),E466),1)</f>
        <v>L-Yarn1</v>
      </c>
      <c r="G466" s="30" t="str">
        <f t="shared" ref="G466:G476" ca="1" si="181">INDIRECT(CONCATENATE("Sheet1!",CHAR(CODE(D466)+1),E466),1)</f>
        <v>Uttara campus(Yarn-I)</v>
      </c>
      <c r="H466" s="30">
        <f ca="1">H477</f>
        <v>0</v>
      </c>
      <c r="I466" s="30" t="str">
        <f t="shared" ca="1" si="170"/>
        <v>(Yarn-I)</v>
      </c>
      <c r="J466" s="30" t="str">
        <f t="shared" ca="1" si="177"/>
        <v>Saturday11:30-01:000</v>
      </c>
      <c r="K466" s="30" t="str">
        <f t="shared" ca="1" si="178"/>
        <v>Saturday11:30-01:00(Yarn-I)</v>
      </c>
      <c r="L466" s="39">
        <f t="shared" ca="1" si="171"/>
        <v>3</v>
      </c>
      <c r="M466" s="47" t="str">
        <f t="shared" ca="1" si="176"/>
        <v>Yarn</v>
      </c>
      <c r="N466" s="42" t="s">
        <v>96</v>
      </c>
      <c r="O466" s="47" t="str">
        <f t="shared" ca="1" si="179"/>
        <v>Uttara campus(Yarn-I)
L-Yarn1 --- 0</v>
      </c>
    </row>
    <row r="467" spans="1:15">
      <c r="A467" s="45">
        <v>457</v>
      </c>
      <c r="B467" s="30" t="s">
        <v>0</v>
      </c>
      <c r="C467" s="30" t="str">
        <f t="shared" si="167"/>
        <v>11:30-01:00</v>
      </c>
      <c r="D467" s="43" t="s">
        <v>68</v>
      </c>
      <c r="E467" s="30">
        <f t="shared" si="172"/>
        <v>19</v>
      </c>
      <c r="F467" s="30" t="str">
        <f t="shared" ca="1" si="180"/>
        <v>L-App4202</v>
      </c>
      <c r="G467" s="30">
        <f t="shared" ca="1" si="181"/>
        <v>0</v>
      </c>
      <c r="H467" s="30">
        <f t="shared" ref="H467:H476" ca="1" si="182">H478</f>
        <v>0</v>
      </c>
      <c r="I467" s="30">
        <f t="shared" ca="1" si="170"/>
        <v>0</v>
      </c>
      <c r="J467" s="30" t="str">
        <f t="shared" ca="1" si="177"/>
        <v>Saturday11:30-01:000</v>
      </c>
      <c r="K467" s="30" t="str">
        <f t="shared" ca="1" si="178"/>
        <v>Saturday11:30-01:000</v>
      </c>
      <c r="L467" s="39">
        <f t="shared" ca="1" si="171"/>
        <v>3</v>
      </c>
      <c r="M467" s="47" t="str">
        <f t="shared" ca="1" si="176"/>
        <v/>
      </c>
      <c r="N467" s="42" t="s">
        <v>96</v>
      </c>
      <c r="O467" s="47" t="str">
        <f t="shared" ca="1" si="179"/>
        <v>0
L-App4202 --- 0</v>
      </c>
    </row>
    <row r="468" spans="1:15">
      <c r="A468" s="30">
        <v>458</v>
      </c>
      <c r="B468" s="30" t="s">
        <v>0</v>
      </c>
      <c r="C468" s="30" t="str">
        <f t="shared" si="167"/>
        <v>11:30-01:00</v>
      </c>
      <c r="D468" s="43" t="s">
        <v>68</v>
      </c>
      <c r="E468" s="30">
        <f t="shared" si="172"/>
        <v>20</v>
      </c>
      <c r="F468" s="30" t="str">
        <f t="shared" ca="1" si="180"/>
        <v>L-Fab</v>
      </c>
      <c r="G468" s="30" t="str">
        <f t="shared" ca="1" si="181"/>
        <v>TE212(L2T1)D</v>
      </c>
      <c r="H468" s="30" t="str">
        <f t="shared" ca="1" si="182"/>
        <v>MRI</v>
      </c>
      <c r="I468" s="30" t="str">
        <f t="shared" ca="1" si="170"/>
        <v>(L2T1)D</v>
      </c>
      <c r="J468" s="30" t="str">
        <f t="shared" ca="1" si="177"/>
        <v>Saturday11:30-01:00MRI</v>
      </c>
      <c r="K468" s="30" t="str">
        <f t="shared" ca="1" si="178"/>
        <v>Saturday11:30-01:00(L2T1)D</v>
      </c>
      <c r="L468" s="39">
        <f t="shared" ca="1" si="171"/>
        <v>0</v>
      </c>
      <c r="M468" s="47" t="str">
        <f t="shared" ca="1" si="176"/>
        <v>L2T1</v>
      </c>
      <c r="N468" s="42" t="s">
        <v>96</v>
      </c>
      <c r="O468" s="47" t="str">
        <f t="shared" ca="1" si="179"/>
        <v>TE212(L2T1)D
L-Fab --- MRI</v>
      </c>
    </row>
    <row r="469" spans="1:15">
      <c r="A469" s="45">
        <v>459</v>
      </c>
      <c r="B469" s="30" t="s">
        <v>0</v>
      </c>
      <c r="C469" s="30" t="str">
        <f t="shared" si="167"/>
        <v>11:30-01:00</v>
      </c>
      <c r="D469" s="43" t="s">
        <v>68</v>
      </c>
      <c r="E469" s="30">
        <f t="shared" si="172"/>
        <v>21</v>
      </c>
      <c r="F469" s="30" t="str">
        <f t="shared" ca="1" si="180"/>
        <v>L-Col</v>
      </c>
      <c r="G469" s="30">
        <f t="shared" ca="1" si="181"/>
        <v>0</v>
      </c>
      <c r="H469" s="30">
        <f t="shared" ca="1" si="182"/>
        <v>0</v>
      </c>
      <c r="I469" s="30">
        <f t="shared" ca="1" si="170"/>
        <v>0</v>
      </c>
      <c r="J469" s="30" t="str">
        <f t="shared" ca="1" si="177"/>
        <v>Saturday11:30-01:000</v>
      </c>
      <c r="K469" s="30" t="str">
        <f t="shared" ca="1" si="178"/>
        <v>Saturday11:30-01:000</v>
      </c>
      <c r="L469" s="39">
        <f t="shared" ca="1" si="171"/>
        <v>3</v>
      </c>
      <c r="M469" s="47" t="str">
        <f t="shared" ca="1" si="176"/>
        <v/>
      </c>
      <c r="N469" s="42" t="s">
        <v>96</v>
      </c>
      <c r="O469" s="47" t="str">
        <f t="shared" ca="1" si="179"/>
        <v>0
L-Col --- 0</v>
      </c>
    </row>
    <row r="470" spans="1:15">
      <c r="A470" s="30">
        <v>460</v>
      </c>
      <c r="B470" s="30" t="s">
        <v>0</v>
      </c>
      <c r="C470" s="30" t="str">
        <f t="shared" si="167"/>
        <v>11:30-01:00</v>
      </c>
      <c r="D470" s="43" t="s">
        <v>68</v>
      </c>
      <c r="E470" s="30">
        <f t="shared" si="172"/>
        <v>22</v>
      </c>
      <c r="F470" s="30" t="str">
        <f t="shared" ca="1" si="180"/>
        <v>L-App</v>
      </c>
      <c r="G470" s="30" t="str">
        <f t="shared" ca="1" si="181"/>
        <v>Uttara campus(Apparel-II)</v>
      </c>
      <c r="H470" s="30">
        <f t="shared" ca="1" si="182"/>
        <v>0</v>
      </c>
      <c r="I470" s="30" t="str">
        <f t="shared" ca="1" si="170"/>
        <v>(Apparel-II)</v>
      </c>
      <c r="J470" s="30" t="str">
        <f t="shared" ca="1" si="177"/>
        <v>Saturday11:30-01:000</v>
      </c>
      <c r="K470" s="30" t="str">
        <f t="shared" ca="1" si="178"/>
        <v>Saturday11:30-01:00(Apparel-II)</v>
      </c>
      <c r="L470" s="39">
        <f t="shared" ca="1" si="171"/>
        <v>3</v>
      </c>
      <c r="M470" s="47" t="str">
        <f t="shared" ca="1" si="176"/>
        <v>Appa</v>
      </c>
      <c r="N470" s="42" t="s">
        <v>96</v>
      </c>
      <c r="O470" s="47" t="str">
        <f t="shared" ca="1" si="179"/>
        <v>Uttara campus(Apparel-II)
L-App --- 0</v>
      </c>
    </row>
    <row r="471" spans="1:15">
      <c r="A471" s="45">
        <v>461</v>
      </c>
      <c r="B471" s="30" t="s">
        <v>0</v>
      </c>
      <c r="C471" s="30" t="str">
        <f t="shared" si="167"/>
        <v>11:30-01:00</v>
      </c>
      <c r="D471" s="43" t="s">
        <v>68</v>
      </c>
      <c r="E471" s="30">
        <f t="shared" si="172"/>
        <v>23</v>
      </c>
      <c r="F471" s="30" t="str">
        <f t="shared" ca="1" si="180"/>
        <v>L-QC1
709</v>
      </c>
      <c r="G471" s="30" t="str">
        <f t="shared" ca="1" si="181"/>
        <v>TE205(L2T2)B</v>
      </c>
      <c r="H471" s="30" t="str">
        <f t="shared" ca="1" si="182"/>
        <v>RIK</v>
      </c>
      <c r="I471" s="30" t="str">
        <f t="shared" ca="1" si="170"/>
        <v>(L2T2)B</v>
      </c>
      <c r="J471" s="30" t="str">
        <f t="shared" ca="1" si="177"/>
        <v>Saturday11:30-01:00RIK</v>
      </c>
      <c r="K471" s="30" t="str">
        <f t="shared" ca="1" si="178"/>
        <v>Saturday11:30-01:00(L2T2)B</v>
      </c>
      <c r="L471" s="39">
        <f t="shared" ca="1" si="171"/>
        <v>0</v>
      </c>
      <c r="M471" s="47" t="str">
        <f t="shared" ca="1" si="176"/>
        <v>L2T2</v>
      </c>
      <c r="N471" s="42" t="s">
        <v>96</v>
      </c>
      <c r="O471" s="47" t="str">
        <f t="shared" ca="1" si="179"/>
        <v>TE205(L2T2)B
L-QC1
709 --- RIK</v>
      </c>
    </row>
    <row r="472" spans="1:15">
      <c r="A472" s="30">
        <v>462</v>
      </c>
      <c r="B472" s="30" t="s">
        <v>0</v>
      </c>
      <c r="C472" s="30" t="str">
        <f t="shared" si="167"/>
        <v>11:30-01:00</v>
      </c>
      <c r="D472" s="43" t="s">
        <v>68</v>
      </c>
      <c r="E472" s="30">
        <f t="shared" si="172"/>
        <v>24</v>
      </c>
      <c r="F472" s="30" t="str">
        <f t="shared" ca="1" si="180"/>
        <v>L-QC2
708</v>
      </c>
      <c r="G472" s="30">
        <f t="shared" ca="1" si="181"/>
        <v>0</v>
      </c>
      <c r="H472" s="30">
        <f t="shared" ca="1" si="182"/>
        <v>0</v>
      </c>
      <c r="I472" s="30">
        <f t="shared" ca="1" si="170"/>
        <v>0</v>
      </c>
      <c r="J472" s="30" t="str">
        <f t="shared" ca="1" si="177"/>
        <v>Saturday11:30-01:000</v>
      </c>
      <c r="K472" s="30" t="str">
        <f t="shared" ca="1" si="178"/>
        <v>Saturday11:30-01:000</v>
      </c>
      <c r="L472" s="39">
        <f t="shared" ca="1" si="171"/>
        <v>3</v>
      </c>
      <c r="M472" s="47" t="str">
        <f t="shared" ca="1" si="176"/>
        <v/>
      </c>
      <c r="N472" s="42" t="s">
        <v>96</v>
      </c>
      <c r="O472" s="47" t="str">
        <f t="shared" ca="1" si="179"/>
        <v>0
L-QC2
708 --- 0</v>
      </c>
    </row>
    <row r="473" spans="1:15">
      <c r="A473" s="45">
        <v>463</v>
      </c>
      <c r="B473" s="30" t="s">
        <v>0</v>
      </c>
      <c r="C473" s="30" t="str">
        <f t="shared" si="167"/>
        <v>11:30-01:00</v>
      </c>
      <c r="D473" s="43" t="s">
        <v>68</v>
      </c>
      <c r="E473" s="30">
        <f t="shared" si="172"/>
        <v>25</v>
      </c>
      <c r="F473" s="30" t="str">
        <f t="shared" ca="1" si="180"/>
        <v>Com-Lab</v>
      </c>
      <c r="G473" s="30">
        <f t="shared" ca="1" si="181"/>
        <v>0</v>
      </c>
      <c r="H473" s="30">
        <f t="shared" ca="1" si="182"/>
        <v>0</v>
      </c>
      <c r="I473" s="30">
        <f t="shared" ca="1" si="170"/>
        <v>0</v>
      </c>
      <c r="J473" s="30" t="str">
        <f t="shared" ca="1" si="177"/>
        <v>Saturday11:30-01:000</v>
      </c>
      <c r="K473" s="30" t="str">
        <f t="shared" ca="1" si="178"/>
        <v>Saturday11:30-01:000</v>
      </c>
      <c r="L473" s="39">
        <f t="shared" ca="1" si="171"/>
        <v>3</v>
      </c>
      <c r="M473" s="47" t="str">
        <f t="shared" ca="1" si="176"/>
        <v/>
      </c>
      <c r="N473" s="42" t="s">
        <v>96</v>
      </c>
      <c r="O473" s="47" t="str">
        <f t="shared" ca="1" si="179"/>
        <v>0
Com-Lab --- 0</v>
      </c>
    </row>
    <row r="474" spans="1:15">
      <c r="A474" s="30">
        <v>464</v>
      </c>
      <c r="B474" s="30" t="s">
        <v>0</v>
      </c>
      <c r="C474" s="30" t="str">
        <f t="shared" si="167"/>
        <v>11:30-01:00</v>
      </c>
      <c r="D474" s="43" t="s">
        <v>68</v>
      </c>
      <c r="E474" s="30">
        <f t="shared" si="172"/>
        <v>26</v>
      </c>
      <c r="F474" s="30">
        <f t="shared" ca="1" si="180"/>
        <v>502</v>
      </c>
      <c r="G474" s="30">
        <f t="shared" ca="1" si="181"/>
        <v>0</v>
      </c>
      <c r="H474" s="30">
        <f t="shared" ca="1" si="182"/>
        <v>0</v>
      </c>
      <c r="I474" s="30">
        <f t="shared" ca="1" si="170"/>
        <v>0</v>
      </c>
      <c r="J474" s="30" t="str">
        <f t="shared" ca="1" si="177"/>
        <v>Saturday11:30-01:000</v>
      </c>
      <c r="K474" s="30" t="str">
        <f t="shared" ca="1" si="178"/>
        <v>Saturday11:30-01:000</v>
      </c>
      <c r="L474" s="39">
        <f t="shared" ca="1" si="171"/>
        <v>3</v>
      </c>
      <c r="M474" s="47" t="str">
        <f t="shared" ca="1" si="176"/>
        <v/>
      </c>
      <c r="N474" s="42" t="s">
        <v>96</v>
      </c>
      <c r="O474" s="47" t="str">
        <f t="shared" ca="1" si="179"/>
        <v>0
502 --- 0</v>
      </c>
    </row>
    <row r="475" spans="1:15">
      <c r="A475" s="45">
        <v>465</v>
      </c>
      <c r="B475" s="30" t="s">
        <v>0</v>
      </c>
      <c r="C475" s="30" t="str">
        <f t="shared" si="167"/>
        <v>11:30-01:00</v>
      </c>
      <c r="D475" s="43" t="s">
        <v>68</v>
      </c>
      <c r="E475" s="30">
        <f t="shared" si="172"/>
        <v>27</v>
      </c>
      <c r="F475" s="30">
        <f t="shared" ca="1" si="180"/>
        <v>0</v>
      </c>
      <c r="G475" s="30">
        <f t="shared" ca="1" si="181"/>
        <v>0</v>
      </c>
      <c r="H475" s="30">
        <f t="shared" ca="1" si="182"/>
        <v>0</v>
      </c>
      <c r="I475" s="30">
        <f t="shared" ca="1" si="170"/>
        <v>0</v>
      </c>
      <c r="J475" s="30" t="str">
        <f t="shared" ca="1" si="177"/>
        <v>Saturday11:30-01:000</v>
      </c>
      <c r="K475" s="30" t="str">
        <f t="shared" ca="1" si="178"/>
        <v>Saturday11:30-01:000</v>
      </c>
      <c r="L475" s="39">
        <f t="shared" ca="1" si="171"/>
        <v>3</v>
      </c>
      <c r="M475" s="47" t="str">
        <f t="shared" ca="1" si="176"/>
        <v/>
      </c>
      <c r="N475" s="42" t="s">
        <v>96</v>
      </c>
      <c r="O475" s="47" t="str">
        <f t="shared" ca="1" si="179"/>
        <v>0
0 --- 0</v>
      </c>
    </row>
    <row r="476" spans="1:15">
      <c r="A476" s="30">
        <v>466</v>
      </c>
      <c r="B476" s="30" t="s">
        <v>0</v>
      </c>
      <c r="C476" s="30" t="str">
        <f t="shared" si="167"/>
        <v>11:30-01:00</v>
      </c>
      <c r="D476" s="43" t="s">
        <v>68</v>
      </c>
      <c r="E476" s="30">
        <f t="shared" si="172"/>
        <v>28</v>
      </c>
      <c r="F476" s="30" t="str">
        <f t="shared" ca="1" si="180"/>
        <v>L-mec</v>
      </c>
      <c r="G476" s="30" t="str">
        <f t="shared" ca="1" si="181"/>
        <v>TE210(L2T3)B</v>
      </c>
      <c r="H476" s="30" t="str">
        <f t="shared" ca="1" si="182"/>
        <v>SH</v>
      </c>
      <c r="I476" s="30" t="str">
        <f t="shared" ca="1" si="170"/>
        <v>(L2T3)B</v>
      </c>
      <c r="J476" s="30" t="str">
        <f t="shared" ca="1" si="177"/>
        <v>Saturday11:30-01:00SH</v>
      </c>
      <c r="K476" s="30" t="str">
        <f t="shared" ca="1" si="178"/>
        <v>Saturday11:30-01:00(L2T3)B</v>
      </c>
      <c r="L476" s="39">
        <f t="shared" ca="1" si="171"/>
        <v>0</v>
      </c>
      <c r="M476" s="47" t="str">
        <f t="shared" ca="1" si="176"/>
        <v>L2T3</v>
      </c>
      <c r="N476" s="42" t="s">
        <v>96</v>
      </c>
      <c r="O476" s="47" t="str">
        <f t="shared" ca="1" si="179"/>
        <v>TE210(L2T3)B
L-mec --- SH</v>
      </c>
    </row>
    <row r="477" spans="1:15">
      <c r="A477" s="45">
        <v>467</v>
      </c>
      <c r="B477" s="30" t="s">
        <v>0</v>
      </c>
      <c r="C477" s="30" t="str">
        <f t="shared" si="167"/>
        <v>01:00-02:30</v>
      </c>
      <c r="D477" s="43" t="s">
        <v>69</v>
      </c>
      <c r="E477" s="30">
        <v>18</v>
      </c>
      <c r="F477" s="30" t="str">
        <f ca="1">F466</f>
        <v>L-Yarn1</v>
      </c>
      <c r="G477" s="30" t="str">
        <f ca="1">G466</f>
        <v>Uttara campus(Yarn-I)</v>
      </c>
      <c r="H477" s="30">
        <f t="shared" ref="H477:H487" ca="1" si="183">INDIRECT(CONCATENATE("Sheet1!",CHAR(CODE(D477)+2),E477),1)</f>
        <v>0</v>
      </c>
      <c r="I477" s="30" t="str">
        <f t="shared" ca="1" si="170"/>
        <v>(Yarn-I)</v>
      </c>
      <c r="J477" s="30" t="str">
        <f t="shared" ca="1" si="177"/>
        <v>Saturday01:00-02:300</v>
      </c>
      <c r="K477" s="30" t="str">
        <f t="shared" ca="1" si="178"/>
        <v>Saturday01:00-02:30(Yarn-I)</v>
      </c>
      <c r="L477" s="39">
        <f t="shared" ca="1" si="171"/>
        <v>2</v>
      </c>
      <c r="M477" s="47" t="str">
        <f t="shared" ca="1" si="176"/>
        <v>Yarn</v>
      </c>
      <c r="N477" s="42" t="s">
        <v>96</v>
      </c>
      <c r="O477" s="47" t="str">
        <f t="shared" ca="1" si="179"/>
        <v>Uttara campus(Yarn-I)
L-Yarn1 --- 0</v>
      </c>
    </row>
    <row r="478" spans="1:15">
      <c r="A478" s="30">
        <v>468</v>
      </c>
      <c r="B478" s="30" t="s">
        <v>0</v>
      </c>
      <c r="C478" s="30" t="str">
        <f t="shared" si="167"/>
        <v>01:00-02:30</v>
      </c>
      <c r="D478" s="43" t="s">
        <v>69</v>
      </c>
      <c r="E478" s="30">
        <f t="shared" si="172"/>
        <v>19</v>
      </c>
      <c r="F478" s="30" t="str">
        <f t="shared" ref="F478:G487" ca="1" si="184">F467</f>
        <v>L-App4202</v>
      </c>
      <c r="G478" s="30">
        <f t="shared" ca="1" si="184"/>
        <v>0</v>
      </c>
      <c r="H478" s="30">
        <f t="shared" ca="1" si="183"/>
        <v>0</v>
      </c>
      <c r="I478" s="30">
        <f t="shared" ca="1" si="170"/>
        <v>0</v>
      </c>
      <c r="J478" s="30" t="str">
        <f t="shared" ca="1" si="177"/>
        <v>Saturday01:00-02:300</v>
      </c>
      <c r="K478" s="30" t="str">
        <f t="shared" ca="1" si="178"/>
        <v>Saturday01:00-02:300</v>
      </c>
      <c r="L478" s="39">
        <f t="shared" ca="1" si="171"/>
        <v>2</v>
      </c>
      <c r="M478" s="47" t="str">
        <f t="shared" ca="1" si="176"/>
        <v/>
      </c>
      <c r="N478" s="42" t="s">
        <v>96</v>
      </c>
      <c r="O478" s="47" t="str">
        <f t="shared" ca="1" si="179"/>
        <v>0
L-App4202 --- 0</v>
      </c>
    </row>
    <row r="479" spans="1:15">
      <c r="A479" s="45">
        <v>469</v>
      </c>
      <c r="B479" s="30" t="s">
        <v>0</v>
      </c>
      <c r="C479" s="30" t="str">
        <f t="shared" si="167"/>
        <v>01:00-02:30</v>
      </c>
      <c r="D479" s="43" t="s">
        <v>69</v>
      </c>
      <c r="E479" s="30">
        <f t="shared" si="172"/>
        <v>20</v>
      </c>
      <c r="F479" s="30" t="str">
        <f t="shared" ca="1" si="184"/>
        <v>L-Fab</v>
      </c>
      <c r="G479" s="30" t="str">
        <f t="shared" ca="1" si="184"/>
        <v>TE212(L2T1)D</v>
      </c>
      <c r="H479" s="30" t="str">
        <f t="shared" ca="1" si="183"/>
        <v>MRI</v>
      </c>
      <c r="I479" s="30" t="str">
        <f t="shared" ca="1" si="170"/>
        <v>(L2T1)D</v>
      </c>
      <c r="J479" s="30" t="str">
        <f t="shared" ca="1" si="177"/>
        <v>Saturday01:00-02:30MRI</v>
      </c>
      <c r="K479" s="30" t="str">
        <f t="shared" ca="1" si="178"/>
        <v>Saturday01:00-02:30(L2T1)D</v>
      </c>
      <c r="L479" s="39">
        <f t="shared" ca="1" si="171"/>
        <v>0</v>
      </c>
      <c r="M479" s="47" t="str">
        <f t="shared" ca="1" si="176"/>
        <v>L2T1</v>
      </c>
      <c r="N479" s="42" t="s">
        <v>96</v>
      </c>
      <c r="O479" s="47" t="str">
        <f t="shared" ca="1" si="179"/>
        <v>TE212(L2T1)D
L-Fab --- MRI</v>
      </c>
    </row>
    <row r="480" spans="1:15">
      <c r="A480" s="30">
        <v>470</v>
      </c>
      <c r="B480" s="30" t="s">
        <v>0</v>
      </c>
      <c r="C480" s="30" t="str">
        <f t="shared" si="167"/>
        <v>01:00-02:30</v>
      </c>
      <c r="D480" s="43" t="s">
        <v>69</v>
      </c>
      <c r="E480" s="30">
        <f t="shared" si="172"/>
        <v>21</v>
      </c>
      <c r="F480" s="30" t="str">
        <f t="shared" ca="1" si="184"/>
        <v>L-Col</v>
      </c>
      <c r="G480" s="30">
        <f t="shared" ca="1" si="184"/>
        <v>0</v>
      </c>
      <c r="H480" s="30">
        <f t="shared" ca="1" si="183"/>
        <v>0</v>
      </c>
      <c r="I480" s="30">
        <f t="shared" ca="1" si="170"/>
        <v>0</v>
      </c>
      <c r="J480" s="30" t="str">
        <f t="shared" ca="1" si="177"/>
        <v>Saturday01:00-02:300</v>
      </c>
      <c r="K480" s="30" t="str">
        <f t="shared" ca="1" si="178"/>
        <v>Saturday01:00-02:300</v>
      </c>
      <c r="L480" s="39">
        <f t="shared" ca="1" si="171"/>
        <v>2</v>
      </c>
      <c r="M480" s="47" t="str">
        <f t="shared" ca="1" si="176"/>
        <v/>
      </c>
      <c r="N480" s="42" t="s">
        <v>96</v>
      </c>
      <c r="O480" s="47" t="str">
        <f t="shared" ca="1" si="179"/>
        <v>0
L-Col --- 0</v>
      </c>
    </row>
    <row r="481" spans="1:15">
      <c r="A481" s="45">
        <v>471</v>
      </c>
      <c r="B481" s="30" t="s">
        <v>0</v>
      </c>
      <c r="C481" s="30" t="str">
        <f t="shared" si="167"/>
        <v>01:00-02:30</v>
      </c>
      <c r="D481" s="43" t="s">
        <v>69</v>
      </c>
      <c r="E481" s="30">
        <f t="shared" si="172"/>
        <v>22</v>
      </c>
      <c r="F481" s="30" t="str">
        <f t="shared" ca="1" si="184"/>
        <v>L-App</v>
      </c>
      <c r="G481" s="30" t="str">
        <f t="shared" ca="1" si="184"/>
        <v>Uttara campus(Apparel-II)</v>
      </c>
      <c r="H481" s="30">
        <f t="shared" ca="1" si="183"/>
        <v>0</v>
      </c>
      <c r="I481" s="30" t="str">
        <f t="shared" ca="1" si="170"/>
        <v>(Apparel-II)</v>
      </c>
      <c r="J481" s="30" t="str">
        <f t="shared" ca="1" si="177"/>
        <v>Saturday01:00-02:300</v>
      </c>
      <c r="K481" s="30" t="str">
        <f t="shared" ca="1" si="178"/>
        <v>Saturday01:00-02:30(Apparel-II)</v>
      </c>
      <c r="L481" s="39">
        <f t="shared" ca="1" si="171"/>
        <v>2</v>
      </c>
      <c r="M481" s="47" t="str">
        <f t="shared" ca="1" si="176"/>
        <v>Appa</v>
      </c>
      <c r="N481" s="42" t="s">
        <v>96</v>
      </c>
      <c r="O481" s="47" t="str">
        <f t="shared" ca="1" si="179"/>
        <v>Uttara campus(Apparel-II)
L-App --- 0</v>
      </c>
    </row>
    <row r="482" spans="1:15">
      <c r="A482" s="30">
        <v>472</v>
      </c>
      <c r="B482" s="30" t="s">
        <v>0</v>
      </c>
      <c r="C482" s="30" t="str">
        <f t="shared" si="167"/>
        <v>01:00-02:30</v>
      </c>
      <c r="D482" s="43" t="s">
        <v>69</v>
      </c>
      <c r="E482" s="30">
        <f t="shared" si="172"/>
        <v>23</v>
      </c>
      <c r="F482" s="30" t="str">
        <f t="shared" ca="1" si="184"/>
        <v>L-QC1
709</v>
      </c>
      <c r="G482" s="30" t="str">
        <f t="shared" ca="1" si="184"/>
        <v>TE205(L2T2)B</v>
      </c>
      <c r="H482" s="30" t="str">
        <f t="shared" ca="1" si="183"/>
        <v>RIK</v>
      </c>
      <c r="I482" s="30" t="str">
        <f t="shared" ca="1" si="170"/>
        <v>(L2T2)B</v>
      </c>
      <c r="J482" s="30" t="str">
        <f t="shared" ca="1" si="177"/>
        <v>Saturday01:00-02:30RIK</v>
      </c>
      <c r="K482" s="30" t="str">
        <f t="shared" ca="1" si="178"/>
        <v>Saturday01:00-02:30(L2T2)B</v>
      </c>
      <c r="L482" s="39">
        <f t="shared" ca="1" si="171"/>
        <v>0</v>
      </c>
      <c r="M482" s="47" t="str">
        <f t="shared" ca="1" si="176"/>
        <v>L2T2</v>
      </c>
      <c r="N482" s="42" t="s">
        <v>96</v>
      </c>
      <c r="O482" s="47" t="str">
        <f t="shared" ca="1" si="179"/>
        <v>TE205(L2T2)B
L-QC1
709 --- RIK</v>
      </c>
    </row>
    <row r="483" spans="1:15">
      <c r="A483" s="45">
        <v>473</v>
      </c>
      <c r="B483" s="30" t="s">
        <v>0</v>
      </c>
      <c r="C483" s="30" t="str">
        <f t="shared" si="167"/>
        <v>01:00-02:30</v>
      </c>
      <c r="D483" s="43" t="s">
        <v>69</v>
      </c>
      <c r="E483" s="30">
        <f t="shared" si="172"/>
        <v>24</v>
      </c>
      <c r="F483" s="30" t="str">
        <f t="shared" ca="1" si="184"/>
        <v>L-QC2
708</v>
      </c>
      <c r="G483" s="30">
        <f t="shared" ca="1" si="184"/>
        <v>0</v>
      </c>
      <c r="H483" s="30">
        <f t="shared" ca="1" si="183"/>
        <v>0</v>
      </c>
      <c r="I483" s="30">
        <f t="shared" ca="1" si="170"/>
        <v>0</v>
      </c>
      <c r="J483" s="30" t="str">
        <f t="shared" ca="1" si="177"/>
        <v>Saturday01:00-02:300</v>
      </c>
      <c r="K483" s="30" t="str">
        <f t="shared" ca="1" si="178"/>
        <v>Saturday01:00-02:300</v>
      </c>
      <c r="L483" s="39">
        <f t="shared" ca="1" si="171"/>
        <v>2</v>
      </c>
      <c r="M483" s="47" t="str">
        <f t="shared" ca="1" si="176"/>
        <v/>
      </c>
      <c r="N483" s="42" t="s">
        <v>96</v>
      </c>
      <c r="O483" s="47" t="str">
        <f t="shared" ca="1" si="179"/>
        <v>0
L-QC2
708 --- 0</v>
      </c>
    </row>
    <row r="484" spans="1:15">
      <c r="A484" s="30">
        <v>474</v>
      </c>
      <c r="B484" s="30" t="s">
        <v>0</v>
      </c>
      <c r="C484" s="30" t="str">
        <f t="shared" si="167"/>
        <v>01:00-02:30</v>
      </c>
      <c r="D484" s="43" t="s">
        <v>69</v>
      </c>
      <c r="E484" s="30">
        <f t="shared" si="172"/>
        <v>25</v>
      </c>
      <c r="F484" s="30" t="str">
        <f t="shared" ca="1" si="184"/>
        <v>Com-Lab</v>
      </c>
      <c r="G484" s="30">
        <f t="shared" ca="1" si="184"/>
        <v>0</v>
      </c>
      <c r="H484" s="30">
        <f t="shared" ca="1" si="183"/>
        <v>0</v>
      </c>
      <c r="I484" s="30">
        <f t="shared" ca="1" si="170"/>
        <v>0</v>
      </c>
      <c r="J484" s="30" t="str">
        <f t="shared" ca="1" si="177"/>
        <v>Saturday01:00-02:300</v>
      </c>
      <c r="K484" s="30" t="str">
        <f t="shared" ca="1" si="178"/>
        <v>Saturday01:00-02:300</v>
      </c>
      <c r="L484" s="39">
        <f t="shared" ca="1" si="171"/>
        <v>2</v>
      </c>
      <c r="M484" s="47" t="str">
        <f t="shared" ca="1" si="176"/>
        <v/>
      </c>
      <c r="N484" s="42" t="s">
        <v>96</v>
      </c>
      <c r="O484" s="47" t="str">
        <f t="shared" ca="1" si="179"/>
        <v>0
Com-Lab --- 0</v>
      </c>
    </row>
    <row r="485" spans="1:15">
      <c r="A485" s="45">
        <v>475</v>
      </c>
      <c r="B485" s="30" t="s">
        <v>0</v>
      </c>
      <c r="C485" s="30" t="str">
        <f t="shared" si="167"/>
        <v>01:00-02:30</v>
      </c>
      <c r="D485" s="43" t="s">
        <v>69</v>
      </c>
      <c r="E485" s="30">
        <f t="shared" si="172"/>
        <v>26</v>
      </c>
      <c r="F485" s="30">
        <f t="shared" ca="1" si="184"/>
        <v>502</v>
      </c>
      <c r="G485" s="30">
        <f t="shared" ca="1" si="184"/>
        <v>0</v>
      </c>
      <c r="H485" s="30">
        <f t="shared" ca="1" si="183"/>
        <v>0</v>
      </c>
      <c r="I485" s="30">
        <f t="shared" ca="1" si="170"/>
        <v>0</v>
      </c>
      <c r="J485" s="30" t="str">
        <f t="shared" ca="1" si="177"/>
        <v>Saturday01:00-02:300</v>
      </c>
      <c r="K485" s="30" t="str">
        <f t="shared" ca="1" si="178"/>
        <v>Saturday01:00-02:300</v>
      </c>
      <c r="L485" s="39">
        <f t="shared" ca="1" si="171"/>
        <v>2</v>
      </c>
      <c r="M485" s="47" t="str">
        <f t="shared" ca="1" si="176"/>
        <v/>
      </c>
      <c r="N485" s="42" t="s">
        <v>96</v>
      </c>
      <c r="O485" s="47" t="str">
        <f t="shared" ca="1" si="179"/>
        <v>0
502 --- 0</v>
      </c>
    </row>
    <row r="486" spans="1:15">
      <c r="A486" s="30">
        <v>476</v>
      </c>
      <c r="B486" s="30" t="s">
        <v>0</v>
      </c>
      <c r="C486" s="30" t="str">
        <f t="shared" si="167"/>
        <v>01:00-02:30</v>
      </c>
      <c r="D486" s="43" t="s">
        <v>69</v>
      </c>
      <c r="E486" s="30">
        <f t="shared" si="172"/>
        <v>27</v>
      </c>
      <c r="F486" s="30">
        <f t="shared" ca="1" si="184"/>
        <v>0</v>
      </c>
      <c r="G486" s="30">
        <f t="shared" ca="1" si="184"/>
        <v>0</v>
      </c>
      <c r="H486" s="30">
        <f t="shared" ca="1" si="183"/>
        <v>0</v>
      </c>
      <c r="I486" s="30">
        <f t="shared" ca="1" si="170"/>
        <v>0</v>
      </c>
      <c r="J486" s="30" t="str">
        <f t="shared" ca="1" si="177"/>
        <v>Saturday01:00-02:300</v>
      </c>
      <c r="K486" s="30" t="str">
        <f t="shared" ca="1" si="178"/>
        <v>Saturday01:00-02:300</v>
      </c>
      <c r="L486" s="39">
        <f t="shared" ca="1" si="171"/>
        <v>2</v>
      </c>
      <c r="M486" s="47" t="str">
        <f t="shared" ca="1" si="176"/>
        <v/>
      </c>
      <c r="N486" s="42" t="s">
        <v>96</v>
      </c>
      <c r="O486" s="47" t="str">
        <f t="shared" ca="1" si="179"/>
        <v>0
0 --- 0</v>
      </c>
    </row>
    <row r="487" spans="1:15">
      <c r="A487" s="45">
        <v>477</v>
      </c>
      <c r="B487" s="30" t="s">
        <v>0</v>
      </c>
      <c r="C487" s="30" t="str">
        <f t="shared" si="167"/>
        <v>01:00-02:30</v>
      </c>
      <c r="D487" s="43" t="s">
        <v>69</v>
      </c>
      <c r="E487" s="30">
        <f t="shared" si="172"/>
        <v>28</v>
      </c>
      <c r="F487" s="30" t="str">
        <f t="shared" ca="1" si="184"/>
        <v>L-mec</v>
      </c>
      <c r="G487" s="30" t="str">
        <f t="shared" ca="1" si="184"/>
        <v>TE210(L2T3)B</v>
      </c>
      <c r="H487" s="30" t="str">
        <f t="shared" ca="1" si="183"/>
        <v>SH</v>
      </c>
      <c r="I487" s="30" t="str">
        <f t="shared" ca="1" si="170"/>
        <v>(L2T3)B</v>
      </c>
      <c r="J487" s="30" t="str">
        <f t="shared" ca="1" si="177"/>
        <v>Saturday01:00-02:30SH</v>
      </c>
      <c r="K487" s="30" t="str">
        <f t="shared" ca="1" si="178"/>
        <v>Saturday01:00-02:30(L2T3)B</v>
      </c>
      <c r="L487" s="39">
        <f t="shared" ca="1" si="171"/>
        <v>0</v>
      </c>
      <c r="M487" s="47" t="str">
        <f t="shared" ca="1" si="176"/>
        <v>L2T3</v>
      </c>
      <c r="N487" s="42" t="s">
        <v>96</v>
      </c>
      <c r="O487" s="47" t="str">
        <f t="shared" ca="1" si="179"/>
        <v>TE210(L2T3)B
L-mec --- SH</v>
      </c>
    </row>
    <row r="488" spans="1:15">
      <c r="A488" s="30">
        <v>478</v>
      </c>
      <c r="B488" s="30" t="s">
        <v>0</v>
      </c>
      <c r="C488" s="30" t="str">
        <f t="shared" si="167"/>
        <v>2:30-04:00</v>
      </c>
      <c r="D488" s="43" t="s">
        <v>70</v>
      </c>
      <c r="E488" s="30">
        <v>18</v>
      </c>
      <c r="F488" s="30" t="str">
        <f t="shared" ref="F488:F498" ca="1" si="185">INDIRECT(CONCATENATE("Sheet1!",CHAR(CODE(D488)),E488),1)</f>
        <v>L-Yarn1</v>
      </c>
      <c r="G488" s="30">
        <f t="shared" ref="G488:G498" ca="1" si="186">INDIRECT(CONCATENATE("Sheet1!",CHAR(CODE(D488)+1),E488),1)</f>
        <v>0</v>
      </c>
      <c r="H488" s="30">
        <f ca="1">H499</f>
        <v>0</v>
      </c>
      <c r="I488" s="30">
        <f t="shared" ca="1" si="170"/>
        <v>0</v>
      </c>
      <c r="J488" s="30" t="str">
        <f t="shared" ca="1" si="177"/>
        <v>Saturday2:30-04:000</v>
      </c>
      <c r="K488" s="30" t="str">
        <f t="shared" ca="1" si="178"/>
        <v>Saturday2:30-04:000</v>
      </c>
      <c r="L488" s="39">
        <f t="shared" ca="1" si="171"/>
        <v>2</v>
      </c>
      <c r="M488" s="47" t="str">
        <f t="shared" ca="1" si="176"/>
        <v/>
      </c>
      <c r="N488" s="42" t="s">
        <v>96</v>
      </c>
      <c r="O488" s="47" t="str">
        <f t="shared" ca="1" si="179"/>
        <v>0
L-Yarn1 --- 0</v>
      </c>
    </row>
    <row r="489" spans="1:15">
      <c r="A489" s="45">
        <v>479</v>
      </c>
      <c r="B489" s="30" t="s">
        <v>0</v>
      </c>
      <c r="C489" s="30" t="str">
        <f t="shared" si="167"/>
        <v>2:30-04:00</v>
      </c>
      <c r="D489" s="43" t="s">
        <v>70</v>
      </c>
      <c r="E489" s="30">
        <f t="shared" si="172"/>
        <v>19</v>
      </c>
      <c r="F489" s="30" t="str">
        <f t="shared" ca="1" si="185"/>
        <v>L-Yarn2</v>
      </c>
      <c r="G489" s="30">
        <f t="shared" ca="1" si="186"/>
        <v>0</v>
      </c>
      <c r="H489" s="30">
        <f t="shared" ref="H489:H498" ca="1" si="187">H500</f>
        <v>0</v>
      </c>
      <c r="I489" s="30">
        <f t="shared" ca="1" si="170"/>
        <v>0</v>
      </c>
      <c r="J489" s="30" t="str">
        <f t="shared" ca="1" si="177"/>
        <v>Saturday2:30-04:000</v>
      </c>
      <c r="K489" s="30" t="str">
        <f t="shared" ca="1" si="178"/>
        <v>Saturday2:30-04:000</v>
      </c>
      <c r="L489" s="39">
        <f t="shared" ca="1" si="171"/>
        <v>2</v>
      </c>
      <c r="M489" s="47" t="str">
        <f t="shared" ca="1" si="176"/>
        <v/>
      </c>
      <c r="N489" s="42" t="s">
        <v>96</v>
      </c>
      <c r="O489" s="47" t="str">
        <f t="shared" ca="1" si="179"/>
        <v>0
L-Yarn2 --- 0</v>
      </c>
    </row>
    <row r="490" spans="1:15">
      <c r="A490" s="30">
        <v>480</v>
      </c>
      <c r="B490" s="30" t="s">
        <v>0</v>
      </c>
      <c r="C490" s="30" t="str">
        <f t="shared" si="167"/>
        <v>2:30-04:00</v>
      </c>
      <c r="D490" s="43" t="s">
        <v>70</v>
      </c>
      <c r="E490" s="30">
        <f t="shared" si="172"/>
        <v>20</v>
      </c>
      <c r="F490" s="30" t="str">
        <f t="shared" ca="1" si="185"/>
        <v>L-Fab</v>
      </c>
      <c r="G490" s="30" t="str">
        <f t="shared" ca="1" si="186"/>
        <v>Uttara campus(Fabric-I)</v>
      </c>
      <c r="H490" s="30">
        <f t="shared" ca="1" si="187"/>
        <v>0</v>
      </c>
      <c r="I490" s="30" t="str">
        <f t="shared" ca="1" si="170"/>
        <v>(Fabric-I)</v>
      </c>
      <c r="J490" s="30" t="str">
        <f t="shared" ca="1" si="177"/>
        <v>Saturday2:30-04:000</v>
      </c>
      <c r="K490" s="30" t="str">
        <f t="shared" ca="1" si="178"/>
        <v>Saturday2:30-04:00(Fabric-I)</v>
      </c>
      <c r="L490" s="39">
        <f t="shared" ca="1" si="171"/>
        <v>2</v>
      </c>
      <c r="M490" s="47" t="str">
        <f t="shared" ca="1" si="176"/>
        <v>Fabr</v>
      </c>
      <c r="N490" s="42" t="s">
        <v>96</v>
      </c>
      <c r="O490" s="47" t="str">
        <f t="shared" ca="1" si="179"/>
        <v>Uttara campus(Fabric-I)
L-Fab --- 0</v>
      </c>
    </row>
    <row r="491" spans="1:15">
      <c r="A491" s="45">
        <v>481</v>
      </c>
      <c r="B491" s="30" t="s">
        <v>0</v>
      </c>
      <c r="C491" s="30" t="str">
        <f t="shared" si="167"/>
        <v>2:30-04:00</v>
      </c>
      <c r="D491" s="43" t="s">
        <v>70</v>
      </c>
      <c r="E491" s="30">
        <f t="shared" si="172"/>
        <v>21</v>
      </c>
      <c r="F491" s="30" t="str">
        <f t="shared" ca="1" si="185"/>
        <v>L-Col</v>
      </c>
      <c r="G491" s="30">
        <f t="shared" ca="1" si="186"/>
        <v>0</v>
      </c>
      <c r="H491" s="30">
        <f t="shared" ca="1" si="187"/>
        <v>0</v>
      </c>
      <c r="I491" s="30">
        <f t="shared" ca="1" si="170"/>
        <v>0</v>
      </c>
      <c r="J491" s="30" t="str">
        <f t="shared" ca="1" si="177"/>
        <v>Saturday2:30-04:000</v>
      </c>
      <c r="K491" s="30" t="str">
        <f t="shared" ca="1" si="178"/>
        <v>Saturday2:30-04:000</v>
      </c>
      <c r="L491" s="39">
        <f t="shared" ca="1" si="171"/>
        <v>2</v>
      </c>
      <c r="M491" s="47" t="str">
        <f t="shared" ca="1" si="176"/>
        <v/>
      </c>
      <c r="N491" s="42" t="s">
        <v>96</v>
      </c>
      <c r="O491" s="47" t="str">
        <f t="shared" ca="1" si="179"/>
        <v>0
L-Col --- 0</v>
      </c>
    </row>
    <row r="492" spans="1:15">
      <c r="A492" s="30">
        <v>482</v>
      </c>
      <c r="B492" s="30" t="s">
        <v>0</v>
      </c>
      <c r="C492" s="30" t="str">
        <f t="shared" si="167"/>
        <v>2:30-04:00</v>
      </c>
      <c r="D492" s="43" t="s">
        <v>70</v>
      </c>
      <c r="E492" s="30">
        <f t="shared" si="172"/>
        <v>22</v>
      </c>
      <c r="F492" s="30" t="str">
        <f t="shared" ca="1" si="185"/>
        <v>L-App201</v>
      </c>
      <c r="G492" s="30" t="str">
        <f t="shared" ca="1" si="186"/>
        <v>TE404(L4T2)B(Ap)</v>
      </c>
      <c r="H492" s="30" t="str">
        <f t="shared" ca="1" si="187"/>
        <v>MMR</v>
      </c>
      <c r="I492" s="30" t="str">
        <f t="shared" ca="1" si="170"/>
        <v>(L4T2)B(Ap)</v>
      </c>
      <c r="J492" s="30" t="str">
        <f t="shared" ca="1" si="177"/>
        <v>Saturday2:30-04:00MMR</v>
      </c>
      <c r="K492" s="30" t="str">
        <f t="shared" ca="1" si="178"/>
        <v>Saturday2:30-04:00(L4T2)B(Ap)</v>
      </c>
      <c r="L492" s="39">
        <f t="shared" ca="1" si="171"/>
        <v>0</v>
      </c>
      <c r="M492" s="47" t="str">
        <f t="shared" ca="1" si="176"/>
        <v>L4T2</v>
      </c>
      <c r="N492" s="42" t="s">
        <v>96</v>
      </c>
      <c r="O492" s="47" t="str">
        <f t="shared" ca="1" si="179"/>
        <v>TE404(L4T2)B(Ap)
L-App201 --- MMR</v>
      </c>
    </row>
    <row r="493" spans="1:15">
      <c r="A493" s="45">
        <v>483</v>
      </c>
      <c r="B493" s="30" t="s">
        <v>0</v>
      </c>
      <c r="C493" s="30" t="str">
        <f t="shared" si="167"/>
        <v>2:30-04:00</v>
      </c>
      <c r="D493" s="43" t="s">
        <v>70</v>
      </c>
      <c r="E493" s="30">
        <f t="shared" si="172"/>
        <v>23</v>
      </c>
      <c r="F493" s="30" t="str">
        <f t="shared" ca="1" si="185"/>
        <v>L-QC1
709</v>
      </c>
      <c r="G493" s="30">
        <f t="shared" ca="1" si="186"/>
        <v>0</v>
      </c>
      <c r="H493" s="30">
        <f t="shared" ca="1" si="187"/>
        <v>0</v>
      </c>
      <c r="I493" s="30">
        <f t="shared" ca="1" si="170"/>
        <v>0</v>
      </c>
      <c r="J493" s="30" t="str">
        <f t="shared" ca="1" si="177"/>
        <v>Saturday2:30-04:000</v>
      </c>
      <c r="K493" s="30" t="str">
        <f t="shared" ca="1" si="178"/>
        <v>Saturday2:30-04:000</v>
      </c>
      <c r="L493" s="39">
        <f t="shared" ca="1" si="171"/>
        <v>2</v>
      </c>
      <c r="M493" s="47" t="str">
        <f t="shared" ca="1" si="176"/>
        <v/>
      </c>
      <c r="N493" s="42" t="s">
        <v>96</v>
      </c>
      <c r="O493" s="47" t="str">
        <f t="shared" ca="1" si="179"/>
        <v>0
L-QC1
709 --- 0</v>
      </c>
    </row>
    <row r="494" spans="1:15">
      <c r="A494" s="30">
        <v>484</v>
      </c>
      <c r="B494" s="30" t="s">
        <v>0</v>
      </c>
      <c r="C494" s="30" t="str">
        <f t="shared" si="167"/>
        <v>2:30-04:00</v>
      </c>
      <c r="D494" s="43" t="s">
        <v>70</v>
      </c>
      <c r="E494" s="30">
        <f t="shared" si="172"/>
        <v>24</v>
      </c>
      <c r="F494" s="30" t="str">
        <f t="shared" ca="1" si="185"/>
        <v>L-QC2
708</v>
      </c>
      <c r="G494" s="30">
        <f t="shared" ca="1" si="186"/>
        <v>0</v>
      </c>
      <c r="H494" s="30">
        <f t="shared" ca="1" si="187"/>
        <v>0</v>
      </c>
      <c r="I494" s="30">
        <f t="shared" ca="1" si="170"/>
        <v>0</v>
      </c>
      <c r="J494" s="30" t="str">
        <f t="shared" ca="1" si="177"/>
        <v>Saturday2:30-04:000</v>
      </c>
      <c r="K494" s="30" t="str">
        <f t="shared" ca="1" si="178"/>
        <v>Saturday2:30-04:000</v>
      </c>
      <c r="L494" s="39">
        <f t="shared" ca="1" si="171"/>
        <v>2</v>
      </c>
      <c r="M494" s="47" t="str">
        <f t="shared" ca="1" si="176"/>
        <v/>
      </c>
      <c r="N494" s="42" t="s">
        <v>96</v>
      </c>
      <c r="O494" s="47" t="str">
        <f t="shared" ca="1" si="179"/>
        <v>0
L-QC2
708 --- 0</v>
      </c>
    </row>
    <row r="495" spans="1:15">
      <c r="A495" s="45">
        <v>485</v>
      </c>
      <c r="B495" s="30" t="s">
        <v>0</v>
      </c>
      <c r="C495" s="30" t="str">
        <f t="shared" si="167"/>
        <v>2:30-04:00</v>
      </c>
      <c r="D495" s="43" t="s">
        <v>70</v>
      </c>
      <c r="E495" s="30">
        <f t="shared" si="172"/>
        <v>25</v>
      </c>
      <c r="F495" s="30">
        <f t="shared" ca="1" si="185"/>
        <v>501</v>
      </c>
      <c r="G495" s="30">
        <f t="shared" ca="1" si="186"/>
        <v>0</v>
      </c>
      <c r="H495" s="30">
        <f t="shared" ca="1" si="187"/>
        <v>0</v>
      </c>
      <c r="I495" s="30">
        <f t="shared" ca="1" si="170"/>
        <v>0</v>
      </c>
      <c r="J495" s="30" t="str">
        <f t="shared" ca="1" si="177"/>
        <v>Saturday2:30-04:000</v>
      </c>
      <c r="K495" s="30" t="str">
        <f t="shared" ca="1" si="178"/>
        <v>Saturday2:30-04:000</v>
      </c>
      <c r="L495" s="39">
        <f t="shared" ca="1" si="171"/>
        <v>2</v>
      </c>
      <c r="M495" s="47" t="str">
        <f t="shared" ca="1" si="176"/>
        <v/>
      </c>
      <c r="N495" s="42" t="s">
        <v>96</v>
      </c>
      <c r="O495" s="47" t="str">
        <f t="shared" ca="1" si="179"/>
        <v>0
501 --- 0</v>
      </c>
    </row>
    <row r="496" spans="1:15">
      <c r="A496" s="30">
        <v>486</v>
      </c>
      <c r="B496" s="30" t="s">
        <v>0</v>
      </c>
      <c r="C496" s="30" t="str">
        <f t="shared" si="167"/>
        <v>2:30-04:00</v>
      </c>
      <c r="D496" s="43" t="s">
        <v>70</v>
      </c>
      <c r="E496" s="30">
        <f t="shared" si="172"/>
        <v>26</v>
      </c>
      <c r="F496" s="30">
        <f t="shared" ca="1" si="185"/>
        <v>502</v>
      </c>
      <c r="G496" s="30">
        <f t="shared" ca="1" si="186"/>
        <v>0</v>
      </c>
      <c r="H496" s="30">
        <f t="shared" ca="1" si="187"/>
        <v>0</v>
      </c>
      <c r="I496" s="30">
        <f t="shared" ca="1" si="170"/>
        <v>0</v>
      </c>
      <c r="J496" s="30" t="str">
        <f t="shared" ca="1" si="177"/>
        <v>Saturday2:30-04:000</v>
      </c>
      <c r="K496" s="30" t="str">
        <f t="shared" ca="1" si="178"/>
        <v>Saturday2:30-04:000</v>
      </c>
      <c r="L496" s="39">
        <f t="shared" ca="1" si="171"/>
        <v>2</v>
      </c>
      <c r="M496" s="47" t="str">
        <f t="shared" ca="1" si="176"/>
        <v/>
      </c>
      <c r="N496" s="42" t="s">
        <v>96</v>
      </c>
      <c r="O496" s="47" t="str">
        <f t="shared" ca="1" si="179"/>
        <v>0
502 --- 0</v>
      </c>
    </row>
    <row r="497" spans="1:15">
      <c r="A497" s="45">
        <v>487</v>
      </c>
      <c r="B497" s="30" t="s">
        <v>0</v>
      </c>
      <c r="C497" s="30" t="str">
        <f t="shared" si="167"/>
        <v>2:30-04:00</v>
      </c>
      <c r="D497" s="43" t="s">
        <v>70</v>
      </c>
      <c r="E497" s="30">
        <f t="shared" si="172"/>
        <v>27</v>
      </c>
      <c r="F497" s="30" t="str">
        <f t="shared" ca="1" si="185"/>
        <v>L-Elec</v>
      </c>
      <c r="G497" s="30">
        <f t="shared" ca="1" si="186"/>
        <v>0</v>
      </c>
      <c r="H497" s="30">
        <f t="shared" ca="1" si="187"/>
        <v>0</v>
      </c>
      <c r="I497" s="30">
        <f t="shared" ca="1" si="170"/>
        <v>0</v>
      </c>
      <c r="J497" s="30" t="str">
        <f t="shared" ca="1" si="177"/>
        <v>Saturday2:30-04:000</v>
      </c>
      <c r="K497" s="30" t="str">
        <f t="shared" ca="1" si="178"/>
        <v>Saturday2:30-04:000</v>
      </c>
      <c r="L497" s="39">
        <f t="shared" ca="1" si="171"/>
        <v>2</v>
      </c>
      <c r="M497" s="47" t="str">
        <f t="shared" ca="1" si="176"/>
        <v/>
      </c>
      <c r="N497" s="42" t="s">
        <v>96</v>
      </c>
      <c r="O497" s="47" t="str">
        <f t="shared" ca="1" si="179"/>
        <v>0
L-Elec --- 0</v>
      </c>
    </row>
    <row r="498" spans="1:15">
      <c r="A498" s="30">
        <v>488</v>
      </c>
      <c r="B498" s="30" t="s">
        <v>0</v>
      </c>
      <c r="C498" s="30" t="str">
        <f t="shared" si="167"/>
        <v>2:30-04:00</v>
      </c>
      <c r="D498" s="43" t="s">
        <v>70</v>
      </c>
      <c r="E498" s="30">
        <f t="shared" si="172"/>
        <v>28</v>
      </c>
      <c r="F498" s="30" t="str">
        <f t="shared" ca="1" si="185"/>
        <v>L-mec</v>
      </c>
      <c r="G498" s="30">
        <f t="shared" ca="1" si="186"/>
        <v>0</v>
      </c>
      <c r="H498" s="30">
        <f t="shared" ca="1" si="187"/>
        <v>0</v>
      </c>
      <c r="I498" s="30">
        <f t="shared" ca="1" si="170"/>
        <v>0</v>
      </c>
      <c r="J498" s="30" t="str">
        <f t="shared" ca="1" si="177"/>
        <v>Saturday2:30-04:000</v>
      </c>
      <c r="K498" s="30" t="str">
        <f t="shared" ca="1" si="178"/>
        <v>Saturday2:30-04:000</v>
      </c>
      <c r="L498" s="39">
        <f t="shared" ca="1" si="171"/>
        <v>2</v>
      </c>
      <c r="M498" s="47" t="str">
        <f t="shared" ca="1" si="176"/>
        <v/>
      </c>
      <c r="N498" s="42" t="s">
        <v>96</v>
      </c>
      <c r="O498" s="47" t="str">
        <f t="shared" ca="1" si="179"/>
        <v>0
L-mec --- 0</v>
      </c>
    </row>
    <row r="499" spans="1:15">
      <c r="A499" s="45">
        <v>489</v>
      </c>
      <c r="B499" s="30" t="s">
        <v>0</v>
      </c>
      <c r="C499" s="30" t="str">
        <f t="shared" si="167"/>
        <v>04:00-05:30</v>
      </c>
      <c r="D499" s="43" t="s">
        <v>71</v>
      </c>
      <c r="E499" s="30">
        <v>18</v>
      </c>
      <c r="F499" s="30" t="str">
        <f ca="1">F488</f>
        <v>L-Yarn1</v>
      </c>
      <c r="G499" s="30">
        <f ca="1">G488</f>
        <v>0</v>
      </c>
      <c r="H499" s="30">
        <f t="shared" ref="H499:H509" ca="1" si="188">INDIRECT(CONCATENATE("Sheet1!",CHAR(CODE(D499)+2),E499),1)</f>
        <v>0</v>
      </c>
      <c r="I499" s="30">
        <f t="shared" ca="1" si="170"/>
        <v>0</v>
      </c>
      <c r="J499" s="30" t="str">
        <f t="shared" ca="1" si="177"/>
        <v>Saturday04:00-05:300</v>
      </c>
      <c r="K499" s="30" t="str">
        <f t="shared" ca="1" si="178"/>
        <v>Saturday04:00-05:300</v>
      </c>
      <c r="L499" s="39">
        <f t="shared" ca="1" si="171"/>
        <v>3</v>
      </c>
      <c r="M499" s="47" t="str">
        <f t="shared" ca="1" si="176"/>
        <v/>
      </c>
      <c r="N499" s="42" t="s">
        <v>96</v>
      </c>
      <c r="O499" s="47" t="str">
        <f t="shared" ca="1" si="179"/>
        <v>0
L-Yarn1 --- 0</v>
      </c>
    </row>
    <row r="500" spans="1:15">
      <c r="A500" s="30">
        <v>490</v>
      </c>
      <c r="B500" s="30" t="s">
        <v>0</v>
      </c>
      <c r="C500" s="30" t="str">
        <f t="shared" si="167"/>
        <v>04:00-05:30</v>
      </c>
      <c r="D500" s="43" t="s">
        <v>71</v>
      </c>
      <c r="E500" s="30">
        <f t="shared" si="172"/>
        <v>19</v>
      </c>
      <c r="F500" s="30" t="str">
        <f t="shared" ref="F500:G509" ca="1" si="189">F489</f>
        <v>L-Yarn2</v>
      </c>
      <c r="G500" s="30">
        <f t="shared" ca="1" si="189"/>
        <v>0</v>
      </c>
      <c r="H500" s="30">
        <f t="shared" ca="1" si="188"/>
        <v>0</v>
      </c>
      <c r="I500" s="30">
        <f t="shared" ca="1" si="170"/>
        <v>0</v>
      </c>
      <c r="J500" s="30" t="str">
        <f t="shared" ca="1" si="177"/>
        <v>Saturday04:00-05:300</v>
      </c>
      <c r="K500" s="30" t="str">
        <f t="shared" ca="1" si="178"/>
        <v>Saturday04:00-05:300</v>
      </c>
      <c r="L500" s="39">
        <f t="shared" ca="1" si="171"/>
        <v>3</v>
      </c>
      <c r="M500" s="47" t="str">
        <f t="shared" ca="1" si="176"/>
        <v/>
      </c>
      <c r="N500" s="42" t="s">
        <v>96</v>
      </c>
      <c r="O500" s="47" t="str">
        <f t="shared" ca="1" si="179"/>
        <v>0
L-Yarn2 --- 0</v>
      </c>
    </row>
    <row r="501" spans="1:15">
      <c r="A501" s="45">
        <v>491</v>
      </c>
      <c r="B501" s="30" t="s">
        <v>0</v>
      </c>
      <c r="C501" s="30" t="str">
        <f t="shared" ref="C501:C509" si="190">LOOKUP(D501,$L$1:$L$6,$K$1:$K$6)</f>
        <v>04:00-05:30</v>
      </c>
      <c r="D501" s="43" t="s">
        <v>71</v>
      </c>
      <c r="E501" s="30">
        <f t="shared" si="172"/>
        <v>20</v>
      </c>
      <c r="F501" s="30" t="str">
        <f t="shared" ca="1" si="189"/>
        <v>L-Fab</v>
      </c>
      <c r="G501" s="30" t="str">
        <f t="shared" ca="1" si="189"/>
        <v>Uttara campus(Fabric-I)</v>
      </c>
      <c r="H501" s="30">
        <f t="shared" ca="1" si="188"/>
        <v>0</v>
      </c>
      <c r="I501" s="30" t="str">
        <f t="shared" ca="1" si="170"/>
        <v>(Fabric-I)</v>
      </c>
      <c r="J501" s="30" t="str">
        <f t="shared" ca="1" si="177"/>
        <v>Saturday04:00-05:300</v>
      </c>
      <c r="K501" s="30" t="str">
        <f t="shared" ca="1" si="178"/>
        <v>Saturday04:00-05:30(Fabric-I)</v>
      </c>
      <c r="L501" s="39">
        <f t="shared" ca="1" si="171"/>
        <v>3</v>
      </c>
      <c r="M501" s="47" t="str">
        <f t="shared" ca="1" si="176"/>
        <v>Fabr</v>
      </c>
      <c r="N501" s="42" t="s">
        <v>96</v>
      </c>
      <c r="O501" s="47" t="str">
        <f t="shared" ca="1" si="179"/>
        <v>Uttara campus(Fabric-I)
L-Fab --- 0</v>
      </c>
    </row>
    <row r="502" spans="1:15">
      <c r="A502" s="30">
        <v>492</v>
      </c>
      <c r="B502" s="30" t="s">
        <v>0</v>
      </c>
      <c r="C502" s="30" t="str">
        <f t="shared" si="190"/>
        <v>04:00-05:30</v>
      </c>
      <c r="D502" s="43" t="s">
        <v>71</v>
      </c>
      <c r="E502" s="30">
        <f t="shared" ref="E502:E509" si="191">E501+1</f>
        <v>21</v>
      </c>
      <c r="F502" s="30" t="str">
        <f t="shared" ca="1" si="189"/>
        <v>L-Col</v>
      </c>
      <c r="G502" s="30">
        <f t="shared" ca="1" si="189"/>
        <v>0</v>
      </c>
      <c r="H502" s="30">
        <f t="shared" ca="1" si="188"/>
        <v>0</v>
      </c>
      <c r="I502" s="30">
        <f t="shared" ca="1" si="170"/>
        <v>0</v>
      </c>
      <c r="J502" s="30" t="str">
        <f t="shared" ca="1" si="177"/>
        <v>Saturday04:00-05:300</v>
      </c>
      <c r="K502" s="30" t="str">
        <f t="shared" ca="1" si="178"/>
        <v>Saturday04:00-05:300</v>
      </c>
      <c r="L502" s="39">
        <f t="shared" ca="1" si="171"/>
        <v>3</v>
      </c>
      <c r="M502" s="47" t="str">
        <f t="shared" ca="1" si="176"/>
        <v/>
      </c>
      <c r="N502" s="42" t="s">
        <v>96</v>
      </c>
      <c r="O502" s="47" t="str">
        <f t="shared" ca="1" si="179"/>
        <v>0
L-Col --- 0</v>
      </c>
    </row>
    <row r="503" spans="1:15">
      <c r="A503" s="45">
        <v>493</v>
      </c>
      <c r="B503" s="30" t="s">
        <v>0</v>
      </c>
      <c r="C503" s="30" t="str">
        <f t="shared" si="190"/>
        <v>04:00-05:30</v>
      </c>
      <c r="D503" s="43" t="s">
        <v>71</v>
      </c>
      <c r="E503" s="30">
        <f t="shared" si="191"/>
        <v>22</v>
      </c>
      <c r="F503" s="30" t="str">
        <f t="shared" ca="1" si="189"/>
        <v>L-App201</v>
      </c>
      <c r="G503" s="30" t="str">
        <f t="shared" ca="1" si="189"/>
        <v>TE404(L4T2)B(Ap)</v>
      </c>
      <c r="H503" s="30" t="str">
        <f t="shared" ca="1" si="188"/>
        <v>MMR</v>
      </c>
      <c r="I503" s="30" t="str">
        <f t="shared" ca="1" si="170"/>
        <v>(L4T2)B(Ap)</v>
      </c>
      <c r="J503" s="30" t="str">
        <f t="shared" ca="1" si="177"/>
        <v>Saturday04:00-05:30MMR</v>
      </c>
      <c r="K503" s="30" t="str">
        <f t="shared" ca="1" si="178"/>
        <v>Saturday04:00-05:30(L4T2)B(Ap)</v>
      </c>
      <c r="L503" s="39">
        <f t="shared" ca="1" si="171"/>
        <v>0</v>
      </c>
      <c r="M503" s="47" t="str">
        <f t="shared" ca="1" si="176"/>
        <v>L4T2</v>
      </c>
      <c r="N503" s="42" t="s">
        <v>96</v>
      </c>
      <c r="O503" s="47" t="str">
        <f t="shared" ca="1" si="179"/>
        <v>TE404(L4T2)B(Ap)
L-App201 --- MMR</v>
      </c>
    </row>
    <row r="504" spans="1:15">
      <c r="A504" s="30">
        <v>494</v>
      </c>
      <c r="B504" s="30" t="s">
        <v>0</v>
      </c>
      <c r="C504" s="30" t="str">
        <f t="shared" si="190"/>
        <v>04:00-05:30</v>
      </c>
      <c r="D504" s="43" t="s">
        <v>71</v>
      </c>
      <c r="E504" s="30">
        <f t="shared" si="191"/>
        <v>23</v>
      </c>
      <c r="F504" s="30" t="str">
        <f t="shared" ca="1" si="189"/>
        <v>L-QC1
709</v>
      </c>
      <c r="G504" s="30">
        <f t="shared" ca="1" si="189"/>
        <v>0</v>
      </c>
      <c r="H504" s="30">
        <f t="shared" ca="1" si="188"/>
        <v>0</v>
      </c>
      <c r="I504" s="30">
        <f t="shared" ca="1" si="170"/>
        <v>0</v>
      </c>
      <c r="J504" s="30" t="str">
        <f t="shared" ca="1" si="177"/>
        <v>Saturday04:00-05:300</v>
      </c>
      <c r="K504" s="30" t="str">
        <f t="shared" ca="1" si="178"/>
        <v>Saturday04:00-05:300</v>
      </c>
      <c r="L504" s="39">
        <f t="shared" ca="1" si="171"/>
        <v>3</v>
      </c>
      <c r="M504" s="47" t="str">
        <f t="shared" ca="1" si="176"/>
        <v/>
      </c>
      <c r="N504" s="42" t="s">
        <v>96</v>
      </c>
      <c r="O504" s="47" t="str">
        <f t="shared" ca="1" si="179"/>
        <v>0
L-QC1
709 --- 0</v>
      </c>
    </row>
    <row r="505" spans="1:15">
      <c r="A505" s="45">
        <v>495</v>
      </c>
      <c r="B505" s="30" t="s">
        <v>0</v>
      </c>
      <c r="C505" s="30" t="str">
        <f t="shared" si="190"/>
        <v>04:00-05:30</v>
      </c>
      <c r="D505" s="43" t="s">
        <v>71</v>
      </c>
      <c r="E505" s="30">
        <f t="shared" si="191"/>
        <v>24</v>
      </c>
      <c r="F505" s="30" t="str">
        <f t="shared" ca="1" si="189"/>
        <v>L-QC2
708</v>
      </c>
      <c r="G505" s="30">
        <f t="shared" ca="1" si="189"/>
        <v>0</v>
      </c>
      <c r="H505" s="30">
        <f t="shared" ca="1" si="188"/>
        <v>0</v>
      </c>
      <c r="I505" s="30">
        <f t="shared" ca="1" si="170"/>
        <v>0</v>
      </c>
      <c r="J505" s="30" t="str">
        <f t="shared" ca="1" si="177"/>
        <v>Saturday04:00-05:300</v>
      </c>
      <c r="K505" s="30" t="str">
        <f t="shared" ca="1" si="178"/>
        <v>Saturday04:00-05:300</v>
      </c>
      <c r="L505" s="39">
        <f t="shared" ca="1" si="171"/>
        <v>3</v>
      </c>
      <c r="M505" s="47" t="str">
        <f t="shared" ca="1" si="176"/>
        <v/>
      </c>
      <c r="N505" s="42" t="s">
        <v>96</v>
      </c>
      <c r="O505" s="47" t="str">
        <f t="shared" ca="1" si="179"/>
        <v>0
L-QC2
708 --- 0</v>
      </c>
    </row>
    <row r="506" spans="1:15">
      <c r="A506" s="30">
        <v>496</v>
      </c>
      <c r="B506" s="30" t="s">
        <v>0</v>
      </c>
      <c r="C506" s="30" t="str">
        <f t="shared" si="190"/>
        <v>04:00-05:30</v>
      </c>
      <c r="D506" s="43" t="s">
        <v>71</v>
      </c>
      <c r="E506" s="30">
        <f t="shared" si="191"/>
        <v>25</v>
      </c>
      <c r="F506" s="30">
        <f t="shared" ca="1" si="189"/>
        <v>501</v>
      </c>
      <c r="G506" s="30">
        <f t="shared" ca="1" si="189"/>
        <v>0</v>
      </c>
      <c r="H506" s="30">
        <f t="shared" ca="1" si="188"/>
        <v>0</v>
      </c>
      <c r="I506" s="30">
        <f t="shared" ca="1" si="170"/>
        <v>0</v>
      </c>
      <c r="J506" s="30" t="str">
        <f t="shared" ca="1" si="177"/>
        <v>Saturday04:00-05:300</v>
      </c>
      <c r="K506" s="30" t="str">
        <f t="shared" ca="1" si="178"/>
        <v>Saturday04:00-05:300</v>
      </c>
      <c r="L506" s="39">
        <f t="shared" ca="1" si="171"/>
        <v>3</v>
      </c>
      <c r="M506" s="47" t="str">
        <f t="shared" ca="1" si="176"/>
        <v/>
      </c>
      <c r="N506" s="42" t="s">
        <v>96</v>
      </c>
      <c r="O506" s="47" t="str">
        <f t="shared" ca="1" si="179"/>
        <v>0
501 --- 0</v>
      </c>
    </row>
    <row r="507" spans="1:15">
      <c r="A507" s="45">
        <v>497</v>
      </c>
      <c r="B507" s="30" t="s">
        <v>0</v>
      </c>
      <c r="C507" s="30" t="str">
        <f t="shared" si="190"/>
        <v>04:00-05:30</v>
      </c>
      <c r="D507" s="43" t="s">
        <v>71</v>
      </c>
      <c r="E507" s="30">
        <f t="shared" si="191"/>
        <v>26</v>
      </c>
      <c r="F507" s="30">
        <f t="shared" ca="1" si="189"/>
        <v>502</v>
      </c>
      <c r="G507" s="30">
        <f t="shared" ca="1" si="189"/>
        <v>0</v>
      </c>
      <c r="H507" s="30">
        <f t="shared" ca="1" si="188"/>
        <v>0</v>
      </c>
      <c r="I507" s="30">
        <f t="shared" ca="1" si="170"/>
        <v>0</v>
      </c>
      <c r="J507" s="30" t="str">
        <f t="shared" ca="1" si="177"/>
        <v>Saturday04:00-05:300</v>
      </c>
      <c r="K507" s="30" t="str">
        <f t="shared" ca="1" si="178"/>
        <v>Saturday04:00-05:300</v>
      </c>
      <c r="L507" s="39">
        <f t="shared" ca="1" si="171"/>
        <v>3</v>
      </c>
      <c r="M507" s="47" t="str">
        <f t="shared" ca="1" si="176"/>
        <v/>
      </c>
      <c r="N507" s="42" t="s">
        <v>96</v>
      </c>
      <c r="O507" s="47" t="str">
        <f t="shared" ca="1" si="179"/>
        <v>0
502 --- 0</v>
      </c>
    </row>
    <row r="508" spans="1:15">
      <c r="A508" s="30">
        <v>498</v>
      </c>
      <c r="B508" s="30" t="s">
        <v>0</v>
      </c>
      <c r="C508" s="30" t="str">
        <f t="shared" si="190"/>
        <v>04:00-05:30</v>
      </c>
      <c r="D508" s="43" t="s">
        <v>71</v>
      </c>
      <c r="E508" s="30">
        <f t="shared" si="191"/>
        <v>27</v>
      </c>
      <c r="F508" s="30" t="str">
        <f t="shared" ca="1" si="189"/>
        <v>L-Elec</v>
      </c>
      <c r="G508" s="30">
        <f t="shared" ca="1" si="189"/>
        <v>0</v>
      </c>
      <c r="H508" s="30">
        <f t="shared" ca="1" si="188"/>
        <v>0</v>
      </c>
      <c r="I508" s="30">
        <f t="shared" ref="I508:I571" ca="1" si="192">IFERROR(MID(G508,SEARCH("(",G508,1),12),G508)</f>
        <v>0</v>
      </c>
      <c r="J508" s="30" t="str">
        <f t="shared" ca="1" si="177"/>
        <v>Saturday04:00-05:300</v>
      </c>
      <c r="K508" s="30" t="str">
        <f t="shared" ca="1" si="178"/>
        <v>Saturday04:00-05:300</v>
      </c>
      <c r="L508" s="39">
        <f t="shared" ref="L508:L571" ca="1" si="193">COUNTIFS($J$11:$J$442,J508)</f>
        <v>3</v>
      </c>
      <c r="M508" s="47" t="str">
        <f t="shared" ca="1" si="176"/>
        <v/>
      </c>
      <c r="N508" s="42" t="s">
        <v>96</v>
      </c>
      <c r="O508" s="47" t="str">
        <f t="shared" ca="1" si="179"/>
        <v>0
L-Elec --- 0</v>
      </c>
    </row>
    <row r="509" spans="1:15">
      <c r="A509" s="45">
        <v>499</v>
      </c>
      <c r="B509" s="30" t="s">
        <v>0</v>
      </c>
      <c r="C509" s="30" t="str">
        <f t="shared" si="190"/>
        <v>04:00-05:30</v>
      </c>
      <c r="D509" s="43" t="s">
        <v>71</v>
      </c>
      <c r="E509" s="30">
        <f t="shared" si="191"/>
        <v>28</v>
      </c>
      <c r="F509" s="30" t="str">
        <f t="shared" ca="1" si="189"/>
        <v>L-mec</v>
      </c>
      <c r="G509" s="30">
        <f t="shared" ca="1" si="189"/>
        <v>0</v>
      </c>
      <c r="H509" s="30">
        <f t="shared" ca="1" si="188"/>
        <v>0</v>
      </c>
      <c r="I509" s="30">
        <f t="shared" ca="1" si="192"/>
        <v>0</v>
      </c>
      <c r="J509" s="30" t="str">
        <f t="shared" ca="1" si="177"/>
        <v>Saturday04:00-05:300</v>
      </c>
      <c r="K509" s="30" t="str">
        <f t="shared" ca="1" si="178"/>
        <v>Saturday04:00-05:300</v>
      </c>
      <c r="L509" s="39">
        <f t="shared" ca="1" si="193"/>
        <v>3</v>
      </c>
      <c r="M509" s="47" t="str">
        <f t="shared" ca="1" si="176"/>
        <v/>
      </c>
      <c r="N509" s="42" t="s">
        <v>96</v>
      </c>
      <c r="O509" s="47" t="str">
        <f t="shared" ca="1" si="179"/>
        <v>0
L-mec --- 0</v>
      </c>
    </row>
    <row r="510" spans="1:15">
      <c r="A510" s="30">
        <v>500</v>
      </c>
      <c r="B510" s="43" t="s">
        <v>13</v>
      </c>
      <c r="C510" s="30" t="str">
        <f t="shared" ref="C510:C573" si="194">LOOKUP(D510,$L$1:$L$6,$K$1:$K$6)</f>
        <v>08:30-10:00</v>
      </c>
      <c r="D510" s="30" t="s">
        <v>66</v>
      </c>
      <c r="E510" s="30">
        <v>51</v>
      </c>
      <c r="F510" s="30" t="str">
        <f t="shared" ref="F510:F520" ca="1" si="195">INDIRECT(CONCATENATE("Sheet1!",CHAR(CODE(D510)),E510),1)</f>
        <v>L-Yarn1</v>
      </c>
      <c r="G510" s="30" t="str">
        <f t="shared" ref="G510:G520" ca="1" si="196">INDIRECT(CONCATENATE("Sheet1!",CHAR(CODE(D510)+1),E510),1)</f>
        <v>TE212(L2T1)A</v>
      </c>
      <c r="H510" s="30" t="str">
        <f ca="1">H521</f>
        <v>SM1</v>
      </c>
      <c r="I510" s="30" t="str">
        <f t="shared" ca="1" si="192"/>
        <v>(L2T1)A</v>
      </c>
      <c r="J510" s="30" t="str">
        <f t="shared" ca="1" si="177"/>
        <v>Sunday08:30-10:00SM1</v>
      </c>
      <c r="K510" s="30" t="str">
        <f t="shared" ca="1" si="178"/>
        <v>Sunday08:30-10:00(L2T1)A</v>
      </c>
      <c r="L510" s="39">
        <f t="shared" ca="1" si="193"/>
        <v>0</v>
      </c>
      <c r="M510" s="47" t="str">
        <f t="shared" ca="1" si="176"/>
        <v>L2T1</v>
      </c>
      <c r="N510" s="42" t="s">
        <v>96</v>
      </c>
      <c r="O510" s="47" t="str">
        <f t="shared" ca="1" si="179"/>
        <v>TE212(L2T1)A
L-Yarn1 --- SM1</v>
      </c>
    </row>
    <row r="511" spans="1:15">
      <c r="A511" s="45">
        <v>501</v>
      </c>
      <c r="B511" s="43" t="s">
        <v>13</v>
      </c>
      <c r="C511" s="30" t="str">
        <f t="shared" si="194"/>
        <v>08:30-10:00</v>
      </c>
      <c r="D511" s="30" t="s">
        <v>66</v>
      </c>
      <c r="E511" s="30">
        <f t="shared" ref="E511:E574" si="197">E510+1</f>
        <v>52</v>
      </c>
      <c r="F511" s="30" t="str">
        <f t="shared" ca="1" si="195"/>
        <v>L-Yarn2</v>
      </c>
      <c r="G511" s="30">
        <f t="shared" ca="1" si="196"/>
        <v>0</v>
      </c>
      <c r="H511" s="30">
        <f t="shared" ref="H511:H520" ca="1" si="198">H522</f>
        <v>0</v>
      </c>
      <c r="I511" s="30">
        <f t="shared" ca="1" si="192"/>
        <v>0</v>
      </c>
      <c r="J511" s="30" t="str">
        <f t="shared" ca="1" si="177"/>
        <v>Sunday08:30-10:000</v>
      </c>
      <c r="K511" s="30" t="str">
        <f t="shared" ca="1" si="178"/>
        <v>Sunday08:30-10:000</v>
      </c>
      <c r="L511" s="39">
        <f t="shared" ca="1" si="193"/>
        <v>4</v>
      </c>
      <c r="M511" s="47" t="str">
        <f t="shared" ca="1" si="176"/>
        <v/>
      </c>
      <c r="N511" s="42" t="s">
        <v>96</v>
      </c>
      <c r="O511" s="47" t="str">
        <f t="shared" ca="1" si="179"/>
        <v>0
L-Yarn2 --- 0</v>
      </c>
    </row>
    <row r="512" spans="1:15">
      <c r="A512" s="30">
        <v>502</v>
      </c>
      <c r="B512" s="43" t="s">
        <v>13</v>
      </c>
      <c r="C512" s="30" t="str">
        <f t="shared" si="194"/>
        <v>08:30-10:00</v>
      </c>
      <c r="D512" s="30" t="s">
        <v>66</v>
      </c>
      <c r="E512" s="30">
        <f t="shared" si="197"/>
        <v>53</v>
      </c>
      <c r="F512" s="30" t="str">
        <f t="shared" ca="1" si="195"/>
        <v>L-Fab</v>
      </c>
      <c r="G512" s="30">
        <f t="shared" ca="1" si="196"/>
        <v>0</v>
      </c>
      <c r="H512" s="30">
        <f t="shared" ca="1" si="198"/>
        <v>0</v>
      </c>
      <c r="I512" s="30">
        <f t="shared" ca="1" si="192"/>
        <v>0</v>
      </c>
      <c r="J512" s="30" t="str">
        <f t="shared" ca="1" si="177"/>
        <v>Sunday08:30-10:000</v>
      </c>
      <c r="K512" s="30" t="str">
        <f t="shared" ca="1" si="178"/>
        <v>Sunday08:30-10:000</v>
      </c>
      <c r="L512" s="39">
        <f t="shared" ca="1" si="193"/>
        <v>4</v>
      </c>
      <c r="M512" s="47" t="str">
        <f t="shared" ca="1" si="176"/>
        <v/>
      </c>
      <c r="N512" s="42" t="s">
        <v>96</v>
      </c>
      <c r="O512" s="47" t="str">
        <f t="shared" ca="1" si="179"/>
        <v>0
L-Fab --- 0</v>
      </c>
    </row>
    <row r="513" spans="1:15">
      <c r="A513" s="45">
        <v>503</v>
      </c>
      <c r="B513" s="43" t="s">
        <v>13</v>
      </c>
      <c r="C513" s="30" t="str">
        <f t="shared" si="194"/>
        <v>08:30-10:00</v>
      </c>
      <c r="D513" s="30" t="s">
        <v>66</v>
      </c>
      <c r="E513" s="30">
        <f t="shared" si="197"/>
        <v>54</v>
      </c>
      <c r="F513" s="30" t="str">
        <f t="shared" ca="1" si="195"/>
        <v>L-Col</v>
      </c>
      <c r="G513" s="30" t="str">
        <f t="shared" ca="1" si="196"/>
        <v>TE203(L2T2)A</v>
      </c>
      <c r="H513" s="30" t="str">
        <f t="shared" ca="1" si="198"/>
        <v>FHA</v>
      </c>
      <c r="I513" s="30" t="str">
        <f t="shared" ca="1" si="192"/>
        <v>(L2T2)A</v>
      </c>
      <c r="J513" s="30" t="str">
        <f t="shared" ca="1" si="177"/>
        <v>Sunday08:30-10:00FHA</v>
      </c>
      <c r="K513" s="30" t="str">
        <f t="shared" ca="1" si="178"/>
        <v>Sunday08:30-10:00(L2T2)A</v>
      </c>
      <c r="L513" s="39">
        <f t="shared" ca="1" si="193"/>
        <v>0</v>
      </c>
      <c r="M513" s="47" t="str">
        <f t="shared" ca="1" si="176"/>
        <v>L2T2</v>
      </c>
      <c r="N513" s="42" t="s">
        <v>96</v>
      </c>
      <c r="O513" s="47" t="str">
        <f t="shared" ca="1" si="179"/>
        <v>TE203(L2T2)A
L-Col --- FHA</v>
      </c>
    </row>
    <row r="514" spans="1:15">
      <c r="A514" s="30">
        <v>504</v>
      </c>
      <c r="B514" s="43" t="s">
        <v>13</v>
      </c>
      <c r="C514" s="30" t="str">
        <f t="shared" si="194"/>
        <v>08:30-10:00</v>
      </c>
      <c r="D514" s="30" t="s">
        <v>66</v>
      </c>
      <c r="E514" s="30">
        <f t="shared" si="197"/>
        <v>55</v>
      </c>
      <c r="F514" s="30" t="str">
        <f t="shared" ca="1" si="195"/>
        <v>L-App</v>
      </c>
      <c r="G514" s="30">
        <f t="shared" ca="1" si="196"/>
        <v>0</v>
      </c>
      <c r="H514" s="30">
        <f t="shared" ca="1" si="198"/>
        <v>0</v>
      </c>
      <c r="I514" s="30">
        <f t="shared" ca="1" si="192"/>
        <v>0</v>
      </c>
      <c r="J514" s="30" t="str">
        <f t="shared" ca="1" si="177"/>
        <v>Sunday08:30-10:000</v>
      </c>
      <c r="K514" s="30" t="str">
        <f t="shared" ca="1" si="178"/>
        <v>Sunday08:30-10:000</v>
      </c>
      <c r="L514" s="39">
        <f t="shared" ca="1" si="193"/>
        <v>4</v>
      </c>
      <c r="M514" s="47" t="str">
        <f t="shared" ca="1" si="176"/>
        <v/>
      </c>
      <c r="N514" s="42" t="s">
        <v>96</v>
      </c>
      <c r="O514" s="47" t="str">
        <f t="shared" ca="1" si="179"/>
        <v>0
L-App --- 0</v>
      </c>
    </row>
    <row r="515" spans="1:15">
      <c r="A515" s="45">
        <v>505</v>
      </c>
      <c r="B515" s="43" t="s">
        <v>13</v>
      </c>
      <c r="C515" s="30" t="str">
        <f t="shared" si="194"/>
        <v>08:30-10:00</v>
      </c>
      <c r="D515" s="30" t="s">
        <v>66</v>
      </c>
      <c r="E515" s="30">
        <f t="shared" si="197"/>
        <v>56</v>
      </c>
      <c r="F515" s="30" t="str">
        <f t="shared" ca="1" si="195"/>
        <v>L-QC1
709</v>
      </c>
      <c r="G515" s="30" t="str">
        <f t="shared" ca="1" si="196"/>
        <v>TE205(L2T2)C</v>
      </c>
      <c r="H515" s="30" t="str">
        <f t="shared" ca="1" si="198"/>
        <v>RIK</v>
      </c>
      <c r="I515" s="30" t="str">
        <f t="shared" ca="1" si="192"/>
        <v>(L2T2)C</v>
      </c>
      <c r="J515" s="30" t="str">
        <f t="shared" ca="1" si="177"/>
        <v>Sunday08:30-10:00RIK</v>
      </c>
      <c r="K515" s="30" t="str">
        <f t="shared" ca="1" si="178"/>
        <v>Sunday08:30-10:00(L2T2)C</v>
      </c>
      <c r="L515" s="39">
        <f t="shared" ca="1" si="193"/>
        <v>0</v>
      </c>
      <c r="M515" s="47" t="str">
        <f t="shared" ca="1" si="176"/>
        <v>L2T2</v>
      </c>
      <c r="N515" s="42" t="s">
        <v>96</v>
      </c>
      <c r="O515" s="47" t="str">
        <f t="shared" ca="1" si="179"/>
        <v>TE205(L2T2)C
L-QC1
709 --- RIK</v>
      </c>
    </row>
    <row r="516" spans="1:15">
      <c r="A516" s="30">
        <v>506</v>
      </c>
      <c r="B516" s="43" t="s">
        <v>13</v>
      </c>
      <c r="C516" s="30" t="str">
        <f t="shared" si="194"/>
        <v>08:30-10:00</v>
      </c>
      <c r="D516" s="30" t="s">
        <v>66</v>
      </c>
      <c r="E516" s="30">
        <f t="shared" si="197"/>
        <v>57</v>
      </c>
      <c r="F516" s="30" t="str">
        <f t="shared" ca="1" si="195"/>
        <v>L-QC2
709</v>
      </c>
      <c r="G516" s="30">
        <f t="shared" ca="1" si="196"/>
        <v>0</v>
      </c>
      <c r="H516" s="30">
        <f t="shared" ca="1" si="198"/>
        <v>0</v>
      </c>
      <c r="I516" s="30">
        <f t="shared" ca="1" si="192"/>
        <v>0</v>
      </c>
      <c r="J516" s="30" t="str">
        <f t="shared" ca="1" si="177"/>
        <v>Sunday08:30-10:000</v>
      </c>
      <c r="K516" s="30" t="str">
        <f t="shared" ca="1" si="178"/>
        <v>Sunday08:30-10:000</v>
      </c>
      <c r="L516" s="39">
        <f t="shared" ca="1" si="193"/>
        <v>4</v>
      </c>
      <c r="M516" s="47" t="str">
        <f t="shared" ca="1" si="176"/>
        <v/>
      </c>
      <c r="N516" s="42" t="s">
        <v>96</v>
      </c>
      <c r="O516" s="47" t="str">
        <f t="shared" ca="1" si="179"/>
        <v>0
L-QC2
709 --- 0</v>
      </c>
    </row>
    <row r="517" spans="1:15">
      <c r="A517" s="45">
        <v>507</v>
      </c>
      <c r="B517" s="43" t="s">
        <v>13</v>
      </c>
      <c r="C517" s="30" t="str">
        <f t="shared" si="194"/>
        <v>08:30-10:00</v>
      </c>
      <c r="D517" s="30" t="s">
        <v>66</v>
      </c>
      <c r="E517" s="30">
        <f t="shared" si="197"/>
        <v>58</v>
      </c>
      <c r="F517" s="30">
        <f t="shared" ca="1" si="195"/>
        <v>201</v>
      </c>
      <c r="G517" s="30" t="str">
        <f t="shared" ca="1" si="196"/>
        <v>CSE112(L1T3)B</v>
      </c>
      <c r="H517" s="30" t="str">
        <f t="shared" ca="1" si="198"/>
        <v>KS</v>
      </c>
      <c r="I517" s="30" t="str">
        <f t="shared" ca="1" si="192"/>
        <v>(L1T3)B</v>
      </c>
      <c r="J517" s="30" t="str">
        <f t="shared" ca="1" si="177"/>
        <v>Sunday08:30-10:00KS</v>
      </c>
      <c r="K517" s="30" t="str">
        <f t="shared" ca="1" si="178"/>
        <v>Sunday08:30-10:00(L1T3)B</v>
      </c>
      <c r="L517" s="39">
        <f t="shared" ca="1" si="193"/>
        <v>0</v>
      </c>
      <c r="M517" s="47" t="str">
        <f t="shared" ca="1" si="176"/>
        <v>L1T3</v>
      </c>
      <c r="N517" s="42" t="s">
        <v>96</v>
      </c>
      <c r="O517" s="47" t="str">
        <f t="shared" ca="1" si="179"/>
        <v>CSE112(L1T3)B
201 --- KS</v>
      </c>
    </row>
    <row r="518" spans="1:15">
      <c r="A518" s="30">
        <v>508</v>
      </c>
      <c r="B518" s="43" t="s">
        <v>13</v>
      </c>
      <c r="C518" s="30" t="str">
        <f t="shared" si="194"/>
        <v>08:30-10:00</v>
      </c>
      <c r="D518" s="30" t="s">
        <v>66</v>
      </c>
      <c r="E518" s="30">
        <f t="shared" si="197"/>
        <v>59</v>
      </c>
      <c r="F518" s="30">
        <f t="shared" ca="1" si="195"/>
        <v>502</v>
      </c>
      <c r="G518" s="30" t="str">
        <f t="shared" ca="1" si="196"/>
        <v>PHY123(L1T2)A</v>
      </c>
      <c r="H518" s="30">
        <f t="shared" ca="1" si="198"/>
        <v>0</v>
      </c>
      <c r="I518" s="30" t="str">
        <f t="shared" ca="1" si="192"/>
        <v>(L1T2)A</v>
      </c>
      <c r="J518" s="30" t="str">
        <f t="shared" ca="1" si="177"/>
        <v>Sunday08:30-10:000</v>
      </c>
      <c r="K518" s="30" t="str">
        <f t="shared" ca="1" si="178"/>
        <v>Sunday08:30-10:00(L1T2)A</v>
      </c>
      <c r="L518" s="39">
        <f t="shared" ca="1" si="193"/>
        <v>4</v>
      </c>
      <c r="M518" s="47" t="str">
        <f t="shared" ca="1" si="176"/>
        <v>L1T2</v>
      </c>
      <c r="N518" s="42" t="s">
        <v>96</v>
      </c>
      <c r="O518" s="47" t="str">
        <f t="shared" ca="1" si="179"/>
        <v>PHY123(L1T2)A
502 --- 0</v>
      </c>
    </row>
    <row r="519" spans="1:15">
      <c r="A519" s="45">
        <v>509</v>
      </c>
      <c r="B519" s="43" t="s">
        <v>13</v>
      </c>
      <c r="C519" s="30" t="str">
        <f t="shared" si="194"/>
        <v>08:30-10:00</v>
      </c>
      <c r="D519" s="30" t="s">
        <v>66</v>
      </c>
      <c r="E519" s="30">
        <f t="shared" si="197"/>
        <v>60</v>
      </c>
      <c r="F519" s="30">
        <f t="shared" ca="1" si="195"/>
        <v>0</v>
      </c>
      <c r="G519" s="30">
        <f t="shared" ca="1" si="196"/>
        <v>0</v>
      </c>
      <c r="H519" s="30">
        <f t="shared" ca="1" si="198"/>
        <v>0</v>
      </c>
      <c r="I519" s="30">
        <f t="shared" ca="1" si="192"/>
        <v>0</v>
      </c>
      <c r="J519" s="30" t="str">
        <f t="shared" ca="1" si="177"/>
        <v>Sunday08:30-10:000</v>
      </c>
      <c r="K519" s="30" t="str">
        <f t="shared" ca="1" si="178"/>
        <v>Sunday08:30-10:000</v>
      </c>
      <c r="L519" s="39">
        <f t="shared" ca="1" si="193"/>
        <v>4</v>
      </c>
      <c r="M519" s="47" t="str">
        <f t="shared" ca="1" si="176"/>
        <v/>
      </c>
      <c r="N519" s="42" t="s">
        <v>96</v>
      </c>
      <c r="O519" s="47" t="str">
        <f t="shared" ca="1" si="179"/>
        <v>0
0 --- 0</v>
      </c>
    </row>
    <row r="520" spans="1:15">
      <c r="A520" s="30">
        <v>510</v>
      </c>
      <c r="B520" s="43" t="s">
        <v>13</v>
      </c>
      <c r="C520" s="30" t="str">
        <f t="shared" si="194"/>
        <v>08:30-10:00</v>
      </c>
      <c r="D520" s="30" t="s">
        <v>66</v>
      </c>
      <c r="E520" s="30">
        <f t="shared" si="197"/>
        <v>61</v>
      </c>
      <c r="F520" s="30" t="str">
        <f t="shared" ca="1" si="195"/>
        <v>L-mec</v>
      </c>
      <c r="G520" s="30" t="str">
        <f t="shared" ca="1" si="196"/>
        <v>TE210(L2T3)E</v>
      </c>
      <c r="H520" s="30" t="str">
        <f t="shared" ca="1" si="198"/>
        <v>NRD</v>
      </c>
      <c r="I520" s="30" t="str">
        <f t="shared" ca="1" si="192"/>
        <v>(L2T3)E</v>
      </c>
      <c r="J520" s="30" t="str">
        <f t="shared" ca="1" si="177"/>
        <v>Sunday08:30-10:00NRD</v>
      </c>
      <c r="K520" s="30" t="str">
        <f t="shared" ca="1" si="178"/>
        <v>Sunday08:30-10:00(L2T3)E</v>
      </c>
      <c r="L520" s="39">
        <f t="shared" ca="1" si="193"/>
        <v>0</v>
      </c>
      <c r="M520" s="47" t="str">
        <f t="shared" ca="1" si="176"/>
        <v>L2T3</v>
      </c>
      <c r="N520" s="42" t="s">
        <v>96</v>
      </c>
      <c r="O520" s="47" t="str">
        <f t="shared" ca="1" si="179"/>
        <v>TE210(L2T3)E
L-mec --- NRD</v>
      </c>
    </row>
    <row r="521" spans="1:15">
      <c r="A521" s="45">
        <v>511</v>
      </c>
      <c r="B521" s="43" t="s">
        <v>13</v>
      </c>
      <c r="C521" s="30" t="str">
        <f t="shared" si="194"/>
        <v>10:00-11:30</v>
      </c>
      <c r="D521" s="43" t="s">
        <v>67</v>
      </c>
      <c r="E521" s="44">
        <v>51</v>
      </c>
      <c r="F521" s="30" t="str">
        <f ca="1">F510</f>
        <v>L-Yarn1</v>
      </c>
      <c r="G521" s="30" t="str">
        <f ca="1">G510</f>
        <v>TE212(L2T1)A</v>
      </c>
      <c r="H521" s="30" t="str">
        <f t="shared" ref="H521:H531" ca="1" si="199">INDIRECT(CONCATENATE("Sheet1!",CHAR(CODE(D521)+2),E521),1)</f>
        <v>SM1</v>
      </c>
      <c r="I521" s="30" t="str">
        <f t="shared" ca="1" si="192"/>
        <v>(L2T1)A</v>
      </c>
      <c r="J521" s="30" t="str">
        <f t="shared" ca="1" si="177"/>
        <v>Sunday10:00-11:30SM1</v>
      </c>
      <c r="K521" s="30" t="str">
        <f t="shared" ca="1" si="178"/>
        <v>Sunday10:00-11:30(L2T1)A</v>
      </c>
      <c r="L521" s="39">
        <f t="shared" ca="1" si="193"/>
        <v>0</v>
      </c>
      <c r="M521" s="47" t="str">
        <f t="shared" ca="1" si="176"/>
        <v>L2T1</v>
      </c>
      <c r="N521" s="42" t="s">
        <v>96</v>
      </c>
      <c r="O521" s="47" t="str">
        <f t="shared" ca="1" si="179"/>
        <v>TE212(L2T1)A
L-Yarn1 --- SM1</v>
      </c>
    </row>
    <row r="522" spans="1:15">
      <c r="A522" s="30">
        <v>512</v>
      </c>
      <c r="B522" s="43" t="s">
        <v>13</v>
      </c>
      <c r="C522" s="30" t="str">
        <f t="shared" si="194"/>
        <v>10:00-11:30</v>
      </c>
      <c r="D522" s="43" t="s">
        <v>67</v>
      </c>
      <c r="E522" s="30">
        <f t="shared" si="197"/>
        <v>52</v>
      </c>
      <c r="F522" s="30" t="str">
        <f t="shared" ref="F522:G531" ca="1" si="200">F511</f>
        <v>L-Yarn2</v>
      </c>
      <c r="G522" s="30">
        <f t="shared" ca="1" si="200"/>
        <v>0</v>
      </c>
      <c r="H522" s="30">
        <f t="shared" ca="1" si="199"/>
        <v>0</v>
      </c>
      <c r="I522" s="30">
        <f t="shared" ca="1" si="192"/>
        <v>0</v>
      </c>
      <c r="J522" s="30" t="str">
        <f t="shared" ca="1" si="177"/>
        <v>Sunday10:00-11:300</v>
      </c>
      <c r="K522" s="30" t="str">
        <f t="shared" ca="1" si="178"/>
        <v>Sunday10:00-11:300</v>
      </c>
      <c r="L522" s="39">
        <f t="shared" ca="1" si="193"/>
        <v>2</v>
      </c>
      <c r="M522" s="47" t="str">
        <f t="shared" ca="1" si="176"/>
        <v/>
      </c>
      <c r="N522" s="42" t="s">
        <v>96</v>
      </c>
      <c r="O522" s="47" t="str">
        <f t="shared" ca="1" si="179"/>
        <v>0
L-Yarn2 --- 0</v>
      </c>
    </row>
    <row r="523" spans="1:15">
      <c r="A523" s="45">
        <v>513</v>
      </c>
      <c r="B523" s="43" t="s">
        <v>13</v>
      </c>
      <c r="C523" s="30" t="str">
        <f t="shared" si="194"/>
        <v>10:00-11:30</v>
      </c>
      <c r="D523" s="43" t="s">
        <v>67</v>
      </c>
      <c r="E523" s="30">
        <f t="shared" si="197"/>
        <v>53</v>
      </c>
      <c r="F523" s="30" t="str">
        <f t="shared" ca="1" si="200"/>
        <v>L-Fab</v>
      </c>
      <c r="G523" s="30">
        <f t="shared" ca="1" si="200"/>
        <v>0</v>
      </c>
      <c r="H523" s="30">
        <f t="shared" ca="1" si="199"/>
        <v>0</v>
      </c>
      <c r="I523" s="30">
        <f t="shared" ca="1" si="192"/>
        <v>0</v>
      </c>
      <c r="J523" s="30" t="str">
        <f t="shared" ca="1" si="177"/>
        <v>Sunday10:00-11:300</v>
      </c>
      <c r="K523" s="30" t="str">
        <f t="shared" ca="1" si="178"/>
        <v>Sunday10:00-11:300</v>
      </c>
      <c r="L523" s="39">
        <f t="shared" ca="1" si="193"/>
        <v>2</v>
      </c>
      <c r="M523" s="47" t="str">
        <f t="shared" ref="M523:M586" ca="1" si="201">IFERROR(MID(I523,2,4),I523)</f>
        <v/>
      </c>
      <c r="N523" s="42" t="s">
        <v>96</v>
      </c>
      <c r="O523" s="47" t="str">
        <f t="shared" ca="1" si="179"/>
        <v>0
L-Fab --- 0</v>
      </c>
    </row>
    <row r="524" spans="1:15">
      <c r="A524" s="30">
        <v>514</v>
      </c>
      <c r="B524" s="43" t="s">
        <v>13</v>
      </c>
      <c r="C524" s="30" t="str">
        <f t="shared" si="194"/>
        <v>10:00-11:30</v>
      </c>
      <c r="D524" s="43" t="s">
        <v>67</v>
      </c>
      <c r="E524" s="30">
        <f t="shared" si="197"/>
        <v>54</v>
      </c>
      <c r="F524" s="30" t="str">
        <f t="shared" ca="1" si="200"/>
        <v>L-Col</v>
      </c>
      <c r="G524" s="30" t="str">
        <f t="shared" ca="1" si="200"/>
        <v>TE203(L2T2)A</v>
      </c>
      <c r="H524" s="30" t="str">
        <f t="shared" ca="1" si="199"/>
        <v>FHA</v>
      </c>
      <c r="I524" s="30" t="str">
        <f t="shared" ca="1" si="192"/>
        <v>(L2T2)A</v>
      </c>
      <c r="J524" s="30" t="str">
        <f t="shared" ref="J524:J587" ca="1" si="202">CONCATENATE(B524,C524,H524)</f>
        <v>Sunday10:00-11:30FHA</v>
      </c>
      <c r="K524" s="30" t="str">
        <f t="shared" ref="K524:K587" ca="1" si="203">CONCATENATE(B524,C524,I524)</f>
        <v>Sunday10:00-11:30(L2T2)A</v>
      </c>
      <c r="L524" s="39">
        <f t="shared" ca="1" si="193"/>
        <v>0</v>
      </c>
      <c r="M524" s="47" t="str">
        <f t="shared" ca="1" si="201"/>
        <v>L2T2</v>
      </c>
      <c r="N524" s="42" t="s">
        <v>96</v>
      </c>
      <c r="O524" s="47" t="str">
        <f t="shared" ref="O524:O587" ca="1" si="204">CONCATENATE(G524,CHAR(10),F524," --- ",H524)</f>
        <v>TE203(L2T2)A
L-Col --- FHA</v>
      </c>
    </row>
    <row r="525" spans="1:15">
      <c r="A525" s="45">
        <v>515</v>
      </c>
      <c r="B525" s="43" t="s">
        <v>13</v>
      </c>
      <c r="C525" s="30" t="str">
        <f t="shared" si="194"/>
        <v>10:00-11:30</v>
      </c>
      <c r="D525" s="43" t="s">
        <v>67</v>
      </c>
      <c r="E525" s="30">
        <f t="shared" si="197"/>
        <v>55</v>
      </c>
      <c r="F525" s="30" t="str">
        <f t="shared" ca="1" si="200"/>
        <v>L-App</v>
      </c>
      <c r="G525" s="30">
        <f t="shared" ca="1" si="200"/>
        <v>0</v>
      </c>
      <c r="H525" s="30">
        <f t="shared" ca="1" si="199"/>
        <v>0</v>
      </c>
      <c r="I525" s="30">
        <f t="shared" ca="1" si="192"/>
        <v>0</v>
      </c>
      <c r="J525" s="30" t="str">
        <f t="shared" ca="1" si="202"/>
        <v>Sunday10:00-11:300</v>
      </c>
      <c r="K525" s="30" t="str">
        <f t="shared" ca="1" si="203"/>
        <v>Sunday10:00-11:300</v>
      </c>
      <c r="L525" s="39">
        <f t="shared" ca="1" si="193"/>
        <v>2</v>
      </c>
      <c r="M525" s="47" t="str">
        <f t="shared" ca="1" si="201"/>
        <v/>
      </c>
      <c r="N525" s="42" t="s">
        <v>96</v>
      </c>
      <c r="O525" s="47" t="str">
        <f t="shared" ca="1" si="204"/>
        <v>0
L-App --- 0</v>
      </c>
    </row>
    <row r="526" spans="1:15">
      <c r="A526" s="30">
        <v>516</v>
      </c>
      <c r="B526" s="43" t="s">
        <v>13</v>
      </c>
      <c r="C526" s="30" t="str">
        <f t="shared" si="194"/>
        <v>10:00-11:30</v>
      </c>
      <c r="D526" s="43" t="s">
        <v>67</v>
      </c>
      <c r="E526" s="30">
        <f t="shared" si="197"/>
        <v>56</v>
      </c>
      <c r="F526" s="30" t="str">
        <f t="shared" ca="1" si="200"/>
        <v>L-QC1
709</v>
      </c>
      <c r="G526" s="30" t="str">
        <f t="shared" ca="1" si="200"/>
        <v>TE205(L2T2)C</v>
      </c>
      <c r="H526" s="30" t="str">
        <f t="shared" ca="1" si="199"/>
        <v>RIK</v>
      </c>
      <c r="I526" s="30" t="str">
        <f t="shared" ca="1" si="192"/>
        <v>(L2T2)C</v>
      </c>
      <c r="J526" s="30" t="str">
        <f t="shared" ca="1" si="202"/>
        <v>Sunday10:00-11:30RIK</v>
      </c>
      <c r="K526" s="30" t="str">
        <f t="shared" ca="1" si="203"/>
        <v>Sunday10:00-11:30(L2T2)C</v>
      </c>
      <c r="L526" s="39">
        <f t="shared" ca="1" si="193"/>
        <v>0</v>
      </c>
      <c r="M526" s="47" t="str">
        <f t="shared" ca="1" si="201"/>
        <v>L2T2</v>
      </c>
      <c r="N526" s="42" t="s">
        <v>96</v>
      </c>
      <c r="O526" s="47" t="str">
        <f t="shared" ca="1" si="204"/>
        <v>TE205(L2T2)C
L-QC1
709 --- RIK</v>
      </c>
    </row>
    <row r="527" spans="1:15">
      <c r="A527" s="45">
        <v>517</v>
      </c>
      <c r="B527" s="43" t="s">
        <v>13</v>
      </c>
      <c r="C527" s="30" t="str">
        <f t="shared" si="194"/>
        <v>10:00-11:30</v>
      </c>
      <c r="D527" s="43" t="s">
        <v>67</v>
      </c>
      <c r="E527" s="30">
        <f t="shared" si="197"/>
        <v>57</v>
      </c>
      <c r="F527" s="30" t="str">
        <f t="shared" ca="1" si="200"/>
        <v>L-QC2
709</v>
      </c>
      <c r="G527" s="30">
        <f t="shared" ca="1" si="200"/>
        <v>0</v>
      </c>
      <c r="H527" s="30">
        <f t="shared" ca="1" si="199"/>
        <v>0</v>
      </c>
      <c r="I527" s="30">
        <f t="shared" ca="1" si="192"/>
        <v>0</v>
      </c>
      <c r="J527" s="30" t="str">
        <f t="shared" ca="1" si="202"/>
        <v>Sunday10:00-11:300</v>
      </c>
      <c r="K527" s="30" t="str">
        <f t="shared" ca="1" si="203"/>
        <v>Sunday10:00-11:300</v>
      </c>
      <c r="L527" s="39">
        <f t="shared" ca="1" si="193"/>
        <v>2</v>
      </c>
      <c r="M527" s="47" t="str">
        <f t="shared" ca="1" si="201"/>
        <v/>
      </c>
      <c r="N527" s="42" t="s">
        <v>96</v>
      </c>
      <c r="O527" s="47" t="str">
        <f t="shared" ca="1" si="204"/>
        <v>0
L-QC2
709 --- 0</v>
      </c>
    </row>
    <row r="528" spans="1:15">
      <c r="A528" s="30">
        <v>518</v>
      </c>
      <c r="B528" s="43" t="s">
        <v>13</v>
      </c>
      <c r="C528" s="30" t="str">
        <f t="shared" si="194"/>
        <v>10:00-11:30</v>
      </c>
      <c r="D528" s="43" t="s">
        <v>67</v>
      </c>
      <c r="E528" s="30">
        <f t="shared" si="197"/>
        <v>58</v>
      </c>
      <c r="F528" s="30">
        <f t="shared" ca="1" si="200"/>
        <v>201</v>
      </c>
      <c r="G528" s="30" t="str">
        <f t="shared" ca="1" si="200"/>
        <v>CSE112(L1T3)B</v>
      </c>
      <c r="H528" s="30" t="str">
        <f t="shared" ca="1" si="199"/>
        <v>KS</v>
      </c>
      <c r="I528" s="30" t="str">
        <f t="shared" ca="1" si="192"/>
        <v>(L1T3)B</v>
      </c>
      <c r="J528" s="30" t="str">
        <f t="shared" ca="1" si="202"/>
        <v>Sunday10:00-11:30KS</v>
      </c>
      <c r="K528" s="30" t="str">
        <f t="shared" ca="1" si="203"/>
        <v>Sunday10:00-11:30(L1T3)B</v>
      </c>
      <c r="L528" s="39">
        <f t="shared" ca="1" si="193"/>
        <v>0</v>
      </c>
      <c r="M528" s="47" t="str">
        <f t="shared" ca="1" si="201"/>
        <v>L1T3</v>
      </c>
      <c r="N528" s="42" t="s">
        <v>96</v>
      </c>
      <c r="O528" s="47" t="str">
        <f t="shared" ca="1" si="204"/>
        <v>CSE112(L1T3)B
201 --- KS</v>
      </c>
    </row>
    <row r="529" spans="1:15">
      <c r="A529" s="45">
        <v>519</v>
      </c>
      <c r="B529" s="43" t="s">
        <v>13</v>
      </c>
      <c r="C529" s="30" t="str">
        <f t="shared" si="194"/>
        <v>10:00-11:30</v>
      </c>
      <c r="D529" s="43" t="s">
        <v>67</v>
      </c>
      <c r="E529" s="30">
        <f t="shared" si="197"/>
        <v>59</v>
      </c>
      <c r="F529" s="30">
        <f t="shared" ca="1" si="200"/>
        <v>502</v>
      </c>
      <c r="G529" s="30" t="str">
        <f t="shared" ca="1" si="200"/>
        <v>PHY123(L1T2)A</v>
      </c>
      <c r="H529" s="30">
        <f t="shared" ca="1" si="199"/>
        <v>0</v>
      </c>
      <c r="I529" s="30" t="str">
        <f t="shared" ca="1" si="192"/>
        <v>(L1T2)A</v>
      </c>
      <c r="J529" s="30" t="str">
        <f t="shared" ca="1" si="202"/>
        <v>Sunday10:00-11:300</v>
      </c>
      <c r="K529" s="30" t="str">
        <f t="shared" ca="1" si="203"/>
        <v>Sunday10:00-11:30(L1T2)A</v>
      </c>
      <c r="L529" s="39">
        <f t="shared" ca="1" si="193"/>
        <v>2</v>
      </c>
      <c r="M529" s="47" t="str">
        <f t="shared" ca="1" si="201"/>
        <v>L1T2</v>
      </c>
      <c r="N529" s="42" t="s">
        <v>96</v>
      </c>
      <c r="O529" s="47" t="str">
        <f t="shared" ca="1" si="204"/>
        <v>PHY123(L1T2)A
502 --- 0</v>
      </c>
    </row>
    <row r="530" spans="1:15">
      <c r="A530" s="30">
        <v>520</v>
      </c>
      <c r="B530" s="43" t="s">
        <v>13</v>
      </c>
      <c r="C530" s="30" t="str">
        <f t="shared" si="194"/>
        <v>10:00-11:30</v>
      </c>
      <c r="D530" s="43" t="s">
        <v>67</v>
      </c>
      <c r="E530" s="30">
        <f t="shared" si="197"/>
        <v>60</v>
      </c>
      <c r="F530" s="30">
        <f t="shared" ca="1" si="200"/>
        <v>0</v>
      </c>
      <c r="G530" s="30">
        <f t="shared" ca="1" si="200"/>
        <v>0</v>
      </c>
      <c r="H530" s="30">
        <f t="shared" ca="1" si="199"/>
        <v>0</v>
      </c>
      <c r="I530" s="30">
        <f t="shared" ca="1" si="192"/>
        <v>0</v>
      </c>
      <c r="J530" s="30" t="str">
        <f t="shared" ca="1" si="202"/>
        <v>Sunday10:00-11:300</v>
      </c>
      <c r="K530" s="30" t="str">
        <f t="shared" ca="1" si="203"/>
        <v>Sunday10:00-11:300</v>
      </c>
      <c r="L530" s="39">
        <f t="shared" ca="1" si="193"/>
        <v>2</v>
      </c>
      <c r="M530" s="47" t="str">
        <f t="shared" ca="1" si="201"/>
        <v/>
      </c>
      <c r="N530" s="42" t="s">
        <v>96</v>
      </c>
      <c r="O530" s="47" t="str">
        <f t="shared" ca="1" si="204"/>
        <v>0
0 --- 0</v>
      </c>
    </row>
    <row r="531" spans="1:15">
      <c r="A531" s="45">
        <v>521</v>
      </c>
      <c r="B531" s="43" t="s">
        <v>13</v>
      </c>
      <c r="C531" s="30" t="str">
        <f t="shared" si="194"/>
        <v>10:00-11:30</v>
      </c>
      <c r="D531" s="43" t="s">
        <v>67</v>
      </c>
      <c r="E531" s="30">
        <f t="shared" si="197"/>
        <v>61</v>
      </c>
      <c r="F531" s="30" t="str">
        <f t="shared" ca="1" si="200"/>
        <v>L-mec</v>
      </c>
      <c r="G531" s="30" t="str">
        <f t="shared" ca="1" si="200"/>
        <v>TE210(L2T3)E</v>
      </c>
      <c r="H531" s="30" t="str">
        <f t="shared" ca="1" si="199"/>
        <v>NRD</v>
      </c>
      <c r="I531" s="30" t="str">
        <f t="shared" ca="1" si="192"/>
        <v>(L2T3)E</v>
      </c>
      <c r="J531" s="30" t="str">
        <f t="shared" ca="1" si="202"/>
        <v>Sunday10:00-11:30NRD</v>
      </c>
      <c r="K531" s="30" t="str">
        <f t="shared" ca="1" si="203"/>
        <v>Sunday10:00-11:30(L2T3)E</v>
      </c>
      <c r="L531" s="39">
        <f t="shared" ca="1" si="193"/>
        <v>0</v>
      </c>
      <c r="M531" s="47" t="str">
        <f t="shared" ca="1" si="201"/>
        <v>L2T3</v>
      </c>
      <c r="N531" s="42" t="s">
        <v>96</v>
      </c>
      <c r="O531" s="47" t="str">
        <f t="shared" ca="1" si="204"/>
        <v>TE210(L2T3)E
L-mec --- NRD</v>
      </c>
    </row>
    <row r="532" spans="1:15">
      <c r="A532" s="30">
        <v>522</v>
      </c>
      <c r="B532" s="43" t="s">
        <v>13</v>
      </c>
      <c r="C532" s="30" t="str">
        <f t="shared" si="194"/>
        <v>11:30-01:00</v>
      </c>
      <c r="D532" s="43" t="s">
        <v>68</v>
      </c>
      <c r="E532" s="44">
        <v>51</v>
      </c>
      <c r="F532" s="30" t="str">
        <f t="shared" ref="F532:F542" ca="1" si="205">INDIRECT(CONCATENATE("Sheet1!",CHAR(CODE(D532)),E532),1)</f>
        <v>L-Yarn1</v>
      </c>
      <c r="G532" s="30">
        <f t="shared" ref="G532:G542" ca="1" si="206">INDIRECT(CONCATENATE("Sheet1!",CHAR(CODE(D532)+1),E532),1)</f>
        <v>0</v>
      </c>
      <c r="H532" s="30">
        <f ca="1">H543</f>
        <v>0</v>
      </c>
      <c r="I532" s="30">
        <f t="shared" ca="1" si="192"/>
        <v>0</v>
      </c>
      <c r="J532" s="30" t="str">
        <f t="shared" ca="1" si="202"/>
        <v>Sunday11:30-01:000</v>
      </c>
      <c r="K532" s="30" t="str">
        <f t="shared" ca="1" si="203"/>
        <v>Sunday11:30-01:000</v>
      </c>
      <c r="L532" s="39">
        <f t="shared" ca="1" si="193"/>
        <v>3</v>
      </c>
      <c r="M532" s="47" t="str">
        <f t="shared" ca="1" si="201"/>
        <v/>
      </c>
      <c r="N532" s="42" t="s">
        <v>96</v>
      </c>
      <c r="O532" s="47" t="str">
        <f t="shared" ca="1" si="204"/>
        <v>0
L-Yarn1 --- 0</v>
      </c>
    </row>
    <row r="533" spans="1:15">
      <c r="A533" s="45">
        <v>523</v>
      </c>
      <c r="B533" s="43" t="s">
        <v>13</v>
      </c>
      <c r="C533" s="30" t="str">
        <f t="shared" si="194"/>
        <v>11:30-01:00</v>
      </c>
      <c r="D533" s="43" t="s">
        <v>68</v>
      </c>
      <c r="E533" s="30">
        <f t="shared" si="197"/>
        <v>52</v>
      </c>
      <c r="F533" s="30" t="str">
        <f t="shared" ca="1" si="205"/>
        <v>L-Yarn2</v>
      </c>
      <c r="G533" s="30" t="str">
        <f t="shared" ca="1" si="206"/>
        <v>TE301 (L3T1)A</v>
      </c>
      <c r="H533" s="30" t="str">
        <f t="shared" ref="H533:H542" ca="1" si="207">H544</f>
        <v>AHM</v>
      </c>
      <c r="I533" s="30" t="str">
        <f t="shared" ca="1" si="192"/>
        <v>(L3T1)A</v>
      </c>
      <c r="J533" s="30" t="str">
        <f t="shared" ca="1" si="202"/>
        <v>Sunday11:30-01:00AHM</v>
      </c>
      <c r="K533" s="30" t="str">
        <f t="shared" ca="1" si="203"/>
        <v>Sunday11:30-01:00(L3T1)A</v>
      </c>
      <c r="L533" s="39">
        <f t="shared" ca="1" si="193"/>
        <v>0</v>
      </c>
      <c r="M533" s="47" t="str">
        <f t="shared" ca="1" si="201"/>
        <v>L3T1</v>
      </c>
      <c r="N533" s="42" t="s">
        <v>96</v>
      </c>
      <c r="O533" s="47" t="str">
        <f t="shared" ca="1" si="204"/>
        <v>TE301 (L3T1)A
L-Yarn2 --- AHM</v>
      </c>
    </row>
    <row r="534" spans="1:15">
      <c r="A534" s="30">
        <v>524</v>
      </c>
      <c r="B534" s="43" t="s">
        <v>13</v>
      </c>
      <c r="C534" s="30" t="str">
        <f t="shared" si="194"/>
        <v>11:30-01:00</v>
      </c>
      <c r="D534" s="43" t="s">
        <v>68</v>
      </c>
      <c r="E534" s="30">
        <f t="shared" si="197"/>
        <v>53</v>
      </c>
      <c r="F534" s="30" t="str">
        <f t="shared" ca="1" si="205"/>
        <v>L-Fab</v>
      </c>
      <c r="G534" s="30">
        <f t="shared" ca="1" si="206"/>
        <v>0</v>
      </c>
      <c r="H534" s="30">
        <f t="shared" ca="1" si="207"/>
        <v>0</v>
      </c>
      <c r="I534" s="30">
        <f t="shared" ca="1" si="192"/>
        <v>0</v>
      </c>
      <c r="J534" s="30" t="str">
        <f t="shared" ca="1" si="202"/>
        <v>Sunday11:30-01:000</v>
      </c>
      <c r="K534" s="30" t="str">
        <f t="shared" ca="1" si="203"/>
        <v>Sunday11:30-01:000</v>
      </c>
      <c r="L534" s="39">
        <f t="shared" ca="1" si="193"/>
        <v>3</v>
      </c>
      <c r="M534" s="47" t="str">
        <f t="shared" ca="1" si="201"/>
        <v/>
      </c>
      <c r="N534" s="42" t="s">
        <v>96</v>
      </c>
      <c r="O534" s="47" t="str">
        <f t="shared" ca="1" si="204"/>
        <v>0
L-Fab --- 0</v>
      </c>
    </row>
    <row r="535" spans="1:15">
      <c r="A535" s="45">
        <v>525</v>
      </c>
      <c r="B535" s="43" t="s">
        <v>13</v>
      </c>
      <c r="C535" s="30" t="str">
        <f t="shared" si="194"/>
        <v>11:30-01:00</v>
      </c>
      <c r="D535" s="43" t="s">
        <v>68</v>
      </c>
      <c r="E535" s="30">
        <f t="shared" si="197"/>
        <v>54</v>
      </c>
      <c r="F535" s="30" t="str">
        <f t="shared" ca="1" si="205"/>
        <v>L-Col</v>
      </c>
      <c r="G535" s="30" t="str">
        <f t="shared" ca="1" si="206"/>
        <v>TE311(L3T3)B</v>
      </c>
      <c r="H535" s="30" t="str">
        <f t="shared" ca="1" si="207"/>
        <v>SSS</v>
      </c>
      <c r="I535" s="30" t="str">
        <f t="shared" ca="1" si="192"/>
        <v>(L3T3)B</v>
      </c>
      <c r="J535" s="30" t="str">
        <f t="shared" ca="1" si="202"/>
        <v>Sunday11:30-01:00SSS</v>
      </c>
      <c r="K535" s="30" t="str">
        <f t="shared" ca="1" si="203"/>
        <v>Sunday11:30-01:00(L3T3)B</v>
      </c>
      <c r="L535" s="39">
        <f t="shared" ca="1" si="193"/>
        <v>0</v>
      </c>
      <c r="M535" s="47" t="str">
        <f t="shared" ca="1" si="201"/>
        <v>L3T3</v>
      </c>
      <c r="N535" s="42" t="s">
        <v>96</v>
      </c>
      <c r="O535" s="47" t="str">
        <f t="shared" ca="1" si="204"/>
        <v>TE311(L3T3)B
L-Col --- SSS</v>
      </c>
    </row>
    <row r="536" spans="1:15">
      <c r="A536" s="30">
        <v>526</v>
      </c>
      <c r="B536" s="43" t="s">
        <v>13</v>
      </c>
      <c r="C536" s="30" t="str">
        <f t="shared" si="194"/>
        <v>11:30-01:00</v>
      </c>
      <c r="D536" s="43" t="s">
        <v>68</v>
      </c>
      <c r="E536" s="30">
        <f t="shared" si="197"/>
        <v>55</v>
      </c>
      <c r="F536" s="30" t="str">
        <f t="shared" ca="1" si="205"/>
        <v>L-App</v>
      </c>
      <c r="G536" s="30" t="str">
        <f t="shared" ca="1" si="206"/>
        <v>TE204(L2T3)C</v>
      </c>
      <c r="H536" s="30" t="str">
        <f t="shared" ca="1" si="207"/>
        <v>MRR</v>
      </c>
      <c r="I536" s="30" t="str">
        <f t="shared" ca="1" si="192"/>
        <v>(L2T3)C</v>
      </c>
      <c r="J536" s="30" t="str">
        <f t="shared" ca="1" si="202"/>
        <v>Sunday11:30-01:00MRR</v>
      </c>
      <c r="K536" s="30" t="str">
        <f t="shared" ca="1" si="203"/>
        <v>Sunday11:30-01:00(L2T3)C</v>
      </c>
      <c r="L536" s="39">
        <f t="shared" ca="1" si="193"/>
        <v>0</v>
      </c>
      <c r="M536" s="47" t="str">
        <f t="shared" ca="1" si="201"/>
        <v>L2T3</v>
      </c>
      <c r="N536" s="42" t="s">
        <v>96</v>
      </c>
      <c r="O536" s="47" t="str">
        <f t="shared" ca="1" si="204"/>
        <v>TE204(L2T3)C
L-App --- MRR</v>
      </c>
    </row>
    <row r="537" spans="1:15">
      <c r="A537" s="45">
        <v>527</v>
      </c>
      <c r="B537" s="43" t="s">
        <v>13</v>
      </c>
      <c r="C537" s="30" t="str">
        <f t="shared" si="194"/>
        <v>11:30-01:00</v>
      </c>
      <c r="D537" s="43" t="s">
        <v>68</v>
      </c>
      <c r="E537" s="30">
        <f t="shared" si="197"/>
        <v>56</v>
      </c>
      <c r="F537" s="30" t="str">
        <f t="shared" ca="1" si="205"/>
        <v>L-QC1
709</v>
      </c>
      <c r="G537" s="30" t="str">
        <f t="shared" ca="1" si="206"/>
        <v>TE405(L4T1)E</v>
      </c>
      <c r="H537" s="30" t="str">
        <f t="shared" ca="1" si="207"/>
        <v>FBS</v>
      </c>
      <c r="I537" s="30" t="str">
        <f t="shared" ca="1" si="192"/>
        <v>(L4T1)E</v>
      </c>
      <c r="J537" s="30" t="str">
        <f t="shared" ca="1" si="202"/>
        <v>Sunday11:30-01:00FBS</v>
      </c>
      <c r="K537" s="30" t="str">
        <f t="shared" ca="1" si="203"/>
        <v>Sunday11:30-01:00(L4T1)E</v>
      </c>
      <c r="L537" s="39">
        <f t="shared" ca="1" si="193"/>
        <v>0</v>
      </c>
      <c r="M537" s="47" t="str">
        <f t="shared" ca="1" si="201"/>
        <v>L4T1</v>
      </c>
      <c r="N537" s="42" t="s">
        <v>96</v>
      </c>
      <c r="O537" s="47" t="str">
        <f t="shared" ca="1" si="204"/>
        <v>TE405(L4T1)E
L-QC1
709 --- FBS</v>
      </c>
    </row>
    <row r="538" spans="1:15">
      <c r="A538" s="30">
        <v>528</v>
      </c>
      <c r="B538" s="43" t="s">
        <v>13</v>
      </c>
      <c r="C538" s="30" t="str">
        <f t="shared" si="194"/>
        <v>11:30-01:00</v>
      </c>
      <c r="D538" s="43" t="s">
        <v>68</v>
      </c>
      <c r="E538" s="30">
        <f t="shared" si="197"/>
        <v>57</v>
      </c>
      <c r="F538" s="30" t="str">
        <f t="shared" ca="1" si="205"/>
        <v>L-QC2
709</v>
      </c>
      <c r="G538" s="30">
        <f t="shared" ca="1" si="206"/>
        <v>0</v>
      </c>
      <c r="H538" s="30">
        <f t="shared" ca="1" si="207"/>
        <v>0</v>
      </c>
      <c r="I538" s="30">
        <f t="shared" ca="1" si="192"/>
        <v>0</v>
      </c>
      <c r="J538" s="30" t="str">
        <f t="shared" ca="1" si="202"/>
        <v>Sunday11:30-01:000</v>
      </c>
      <c r="K538" s="30" t="str">
        <f t="shared" ca="1" si="203"/>
        <v>Sunday11:30-01:000</v>
      </c>
      <c r="L538" s="39">
        <f t="shared" ca="1" si="193"/>
        <v>3</v>
      </c>
      <c r="M538" s="47" t="str">
        <f t="shared" ca="1" si="201"/>
        <v/>
      </c>
      <c r="N538" s="42" t="s">
        <v>96</v>
      </c>
      <c r="O538" s="47" t="str">
        <f t="shared" ca="1" si="204"/>
        <v>0
L-QC2
709 --- 0</v>
      </c>
    </row>
    <row r="539" spans="1:15">
      <c r="A539" s="45">
        <v>529</v>
      </c>
      <c r="B539" s="43" t="s">
        <v>13</v>
      </c>
      <c r="C539" s="30" t="str">
        <f t="shared" si="194"/>
        <v>11:30-01:00</v>
      </c>
      <c r="D539" s="43" t="s">
        <v>68</v>
      </c>
      <c r="E539" s="30">
        <f t="shared" si="197"/>
        <v>58</v>
      </c>
      <c r="F539" s="30">
        <f t="shared" ca="1" si="205"/>
        <v>501</v>
      </c>
      <c r="G539" s="30">
        <f t="shared" ca="1" si="206"/>
        <v>0</v>
      </c>
      <c r="H539" s="30">
        <f t="shared" ca="1" si="207"/>
        <v>0</v>
      </c>
      <c r="I539" s="30">
        <f t="shared" ca="1" si="192"/>
        <v>0</v>
      </c>
      <c r="J539" s="30" t="str">
        <f t="shared" ca="1" si="202"/>
        <v>Sunday11:30-01:000</v>
      </c>
      <c r="K539" s="30" t="str">
        <f t="shared" ca="1" si="203"/>
        <v>Sunday11:30-01:000</v>
      </c>
      <c r="L539" s="39">
        <f t="shared" ca="1" si="193"/>
        <v>3</v>
      </c>
      <c r="M539" s="47" t="str">
        <f t="shared" ca="1" si="201"/>
        <v/>
      </c>
      <c r="N539" s="42" t="s">
        <v>96</v>
      </c>
      <c r="O539" s="47" t="str">
        <f t="shared" ca="1" si="204"/>
        <v>0
501 --- 0</v>
      </c>
    </row>
    <row r="540" spans="1:15">
      <c r="A540" s="30">
        <v>530</v>
      </c>
      <c r="B540" s="43" t="s">
        <v>13</v>
      </c>
      <c r="C540" s="30" t="str">
        <f t="shared" si="194"/>
        <v>11:30-01:00</v>
      </c>
      <c r="D540" s="43" t="s">
        <v>68</v>
      </c>
      <c r="E540" s="30">
        <f t="shared" si="197"/>
        <v>59</v>
      </c>
      <c r="F540" s="30">
        <f t="shared" ca="1" si="205"/>
        <v>0</v>
      </c>
      <c r="G540" s="30">
        <f t="shared" ca="1" si="206"/>
        <v>0</v>
      </c>
      <c r="H540" s="30">
        <f t="shared" ca="1" si="207"/>
        <v>0</v>
      </c>
      <c r="I540" s="30">
        <f t="shared" ca="1" si="192"/>
        <v>0</v>
      </c>
      <c r="J540" s="30" t="str">
        <f t="shared" ca="1" si="202"/>
        <v>Sunday11:30-01:000</v>
      </c>
      <c r="K540" s="30" t="str">
        <f t="shared" ca="1" si="203"/>
        <v>Sunday11:30-01:000</v>
      </c>
      <c r="L540" s="39">
        <f t="shared" ca="1" si="193"/>
        <v>3</v>
      </c>
      <c r="M540" s="47" t="str">
        <f t="shared" ca="1" si="201"/>
        <v/>
      </c>
      <c r="N540" s="42" t="s">
        <v>96</v>
      </c>
      <c r="O540" s="47" t="str">
        <f t="shared" ca="1" si="204"/>
        <v>0
0 --- 0</v>
      </c>
    </row>
    <row r="541" spans="1:15">
      <c r="A541" s="45">
        <v>531</v>
      </c>
      <c r="B541" s="43" t="s">
        <v>13</v>
      </c>
      <c r="C541" s="30" t="str">
        <f t="shared" si="194"/>
        <v>11:30-01:00</v>
      </c>
      <c r="D541" s="43" t="s">
        <v>68</v>
      </c>
      <c r="E541" s="30">
        <f t="shared" si="197"/>
        <v>60</v>
      </c>
      <c r="F541" s="30" t="str">
        <f t="shared" ca="1" si="205"/>
        <v>L-Elec</v>
      </c>
      <c r="G541" s="30">
        <f t="shared" ca="1" si="206"/>
        <v>0</v>
      </c>
      <c r="H541" s="30">
        <f t="shared" ca="1" si="207"/>
        <v>0</v>
      </c>
      <c r="I541" s="30">
        <f t="shared" ca="1" si="192"/>
        <v>0</v>
      </c>
      <c r="J541" s="30" t="str">
        <f t="shared" ca="1" si="202"/>
        <v>Sunday11:30-01:000</v>
      </c>
      <c r="K541" s="30" t="str">
        <f t="shared" ca="1" si="203"/>
        <v>Sunday11:30-01:000</v>
      </c>
      <c r="L541" s="39">
        <f t="shared" ca="1" si="193"/>
        <v>3</v>
      </c>
      <c r="M541" s="47" t="str">
        <f t="shared" ca="1" si="201"/>
        <v/>
      </c>
      <c r="N541" s="42" t="s">
        <v>96</v>
      </c>
      <c r="O541" s="47" t="str">
        <f t="shared" ca="1" si="204"/>
        <v>0
L-Elec --- 0</v>
      </c>
    </row>
    <row r="542" spans="1:15">
      <c r="A542" s="30">
        <v>532</v>
      </c>
      <c r="B542" s="43" t="s">
        <v>13</v>
      </c>
      <c r="C542" s="30" t="str">
        <f t="shared" si="194"/>
        <v>11:30-01:00</v>
      </c>
      <c r="D542" s="43" t="s">
        <v>68</v>
      </c>
      <c r="E542" s="30">
        <f t="shared" si="197"/>
        <v>61</v>
      </c>
      <c r="F542" s="30" t="str">
        <f t="shared" ca="1" si="205"/>
        <v>L-mec</v>
      </c>
      <c r="G542" s="30">
        <f t="shared" ca="1" si="206"/>
        <v>0</v>
      </c>
      <c r="H542" s="30">
        <f t="shared" ca="1" si="207"/>
        <v>0</v>
      </c>
      <c r="I542" s="30">
        <f t="shared" ca="1" si="192"/>
        <v>0</v>
      </c>
      <c r="J542" s="30" t="str">
        <f t="shared" ca="1" si="202"/>
        <v>Sunday11:30-01:000</v>
      </c>
      <c r="K542" s="30" t="str">
        <f t="shared" ca="1" si="203"/>
        <v>Sunday11:30-01:000</v>
      </c>
      <c r="L542" s="39">
        <f t="shared" ca="1" si="193"/>
        <v>3</v>
      </c>
      <c r="M542" s="47" t="str">
        <f t="shared" ca="1" si="201"/>
        <v/>
      </c>
      <c r="N542" s="42" t="s">
        <v>96</v>
      </c>
      <c r="O542" s="47" t="str">
        <f t="shared" ca="1" si="204"/>
        <v>0
L-mec --- 0</v>
      </c>
    </row>
    <row r="543" spans="1:15">
      <c r="A543" s="45">
        <v>533</v>
      </c>
      <c r="B543" s="43" t="s">
        <v>13</v>
      </c>
      <c r="C543" s="30" t="str">
        <f t="shared" si="194"/>
        <v>01:00-02:30</v>
      </c>
      <c r="D543" s="43" t="s">
        <v>69</v>
      </c>
      <c r="E543" s="44">
        <v>51</v>
      </c>
      <c r="F543" s="30" t="str">
        <f t="shared" ref="F543:G553" ca="1" si="208">F532</f>
        <v>L-Yarn1</v>
      </c>
      <c r="G543" s="30">
        <f t="shared" ca="1" si="208"/>
        <v>0</v>
      </c>
      <c r="H543" s="30">
        <f t="shared" ref="H543:H553" ca="1" si="209">INDIRECT(CONCATENATE("Sheet1!",CHAR(CODE(D543)+2),E543),1)</f>
        <v>0</v>
      </c>
      <c r="I543" s="30">
        <f t="shared" ca="1" si="192"/>
        <v>0</v>
      </c>
      <c r="J543" s="30" t="str">
        <f t="shared" ca="1" si="202"/>
        <v>Sunday01:00-02:300</v>
      </c>
      <c r="K543" s="30" t="str">
        <f t="shared" ca="1" si="203"/>
        <v>Sunday01:00-02:300</v>
      </c>
      <c r="L543" s="39">
        <f t="shared" ca="1" si="193"/>
        <v>1</v>
      </c>
      <c r="M543" s="47" t="str">
        <f t="shared" ca="1" si="201"/>
        <v/>
      </c>
      <c r="N543" s="42" t="s">
        <v>96</v>
      </c>
      <c r="O543" s="47" t="str">
        <f t="shared" ca="1" si="204"/>
        <v>0
L-Yarn1 --- 0</v>
      </c>
    </row>
    <row r="544" spans="1:15">
      <c r="A544" s="30">
        <v>534</v>
      </c>
      <c r="B544" s="43" t="s">
        <v>13</v>
      </c>
      <c r="C544" s="30" t="str">
        <f t="shared" si="194"/>
        <v>01:00-02:30</v>
      </c>
      <c r="D544" s="43" t="s">
        <v>69</v>
      </c>
      <c r="E544" s="30">
        <f t="shared" si="197"/>
        <v>52</v>
      </c>
      <c r="F544" s="30" t="str">
        <f t="shared" ca="1" si="208"/>
        <v>L-Yarn2</v>
      </c>
      <c r="G544" s="30" t="str">
        <f t="shared" ca="1" si="208"/>
        <v>TE301 (L3T1)A</v>
      </c>
      <c r="H544" s="30" t="str">
        <f t="shared" ca="1" si="209"/>
        <v>AHM</v>
      </c>
      <c r="I544" s="30" t="str">
        <f t="shared" ca="1" si="192"/>
        <v>(L3T1)A</v>
      </c>
      <c r="J544" s="30" t="str">
        <f t="shared" ca="1" si="202"/>
        <v>Sunday01:00-02:30AHM</v>
      </c>
      <c r="K544" s="30" t="str">
        <f t="shared" ca="1" si="203"/>
        <v>Sunday01:00-02:30(L3T1)A</v>
      </c>
      <c r="L544" s="39">
        <f t="shared" ca="1" si="193"/>
        <v>0</v>
      </c>
      <c r="M544" s="47" t="str">
        <f t="shared" ca="1" si="201"/>
        <v>L3T1</v>
      </c>
      <c r="N544" s="42" t="s">
        <v>96</v>
      </c>
      <c r="O544" s="47" t="str">
        <f t="shared" ca="1" si="204"/>
        <v>TE301 (L3T1)A
L-Yarn2 --- AHM</v>
      </c>
    </row>
    <row r="545" spans="1:15">
      <c r="A545" s="45">
        <v>535</v>
      </c>
      <c r="B545" s="43" t="s">
        <v>13</v>
      </c>
      <c r="C545" s="30" t="str">
        <f t="shared" si="194"/>
        <v>01:00-02:30</v>
      </c>
      <c r="D545" s="43" t="s">
        <v>69</v>
      </c>
      <c r="E545" s="30">
        <f t="shared" si="197"/>
        <v>53</v>
      </c>
      <c r="F545" s="30" t="str">
        <f t="shared" ca="1" si="208"/>
        <v>L-Fab</v>
      </c>
      <c r="G545" s="30">
        <f t="shared" ca="1" si="208"/>
        <v>0</v>
      </c>
      <c r="H545" s="30">
        <f t="shared" ca="1" si="209"/>
        <v>0</v>
      </c>
      <c r="I545" s="30">
        <f t="shared" ca="1" si="192"/>
        <v>0</v>
      </c>
      <c r="J545" s="30" t="str">
        <f t="shared" ca="1" si="202"/>
        <v>Sunday01:00-02:300</v>
      </c>
      <c r="K545" s="30" t="str">
        <f t="shared" ca="1" si="203"/>
        <v>Sunday01:00-02:300</v>
      </c>
      <c r="L545" s="39">
        <f t="shared" ca="1" si="193"/>
        <v>1</v>
      </c>
      <c r="M545" s="47" t="str">
        <f t="shared" ca="1" si="201"/>
        <v/>
      </c>
      <c r="N545" s="42" t="s">
        <v>96</v>
      </c>
      <c r="O545" s="47" t="str">
        <f t="shared" ca="1" si="204"/>
        <v>0
L-Fab --- 0</v>
      </c>
    </row>
    <row r="546" spans="1:15">
      <c r="A546" s="30">
        <v>536</v>
      </c>
      <c r="B546" s="43" t="s">
        <v>13</v>
      </c>
      <c r="C546" s="30" t="str">
        <f t="shared" si="194"/>
        <v>01:00-02:30</v>
      </c>
      <c r="D546" s="43" t="s">
        <v>69</v>
      </c>
      <c r="E546" s="30">
        <f t="shared" si="197"/>
        <v>54</v>
      </c>
      <c r="F546" s="30" t="str">
        <f t="shared" ca="1" si="208"/>
        <v>L-Col</v>
      </c>
      <c r="G546" s="30" t="str">
        <f t="shared" ca="1" si="208"/>
        <v>TE311(L3T3)B</v>
      </c>
      <c r="H546" s="30" t="str">
        <f t="shared" ca="1" si="209"/>
        <v>SSS</v>
      </c>
      <c r="I546" s="30" t="str">
        <f t="shared" ca="1" si="192"/>
        <v>(L3T3)B</v>
      </c>
      <c r="J546" s="30" t="str">
        <f t="shared" ca="1" si="202"/>
        <v>Sunday01:00-02:30SSS</v>
      </c>
      <c r="K546" s="30" t="str">
        <f t="shared" ca="1" si="203"/>
        <v>Sunday01:00-02:30(L3T3)B</v>
      </c>
      <c r="L546" s="39">
        <f t="shared" ca="1" si="193"/>
        <v>0</v>
      </c>
      <c r="M546" s="47" t="str">
        <f t="shared" ca="1" si="201"/>
        <v>L3T3</v>
      </c>
      <c r="N546" s="42" t="s">
        <v>96</v>
      </c>
      <c r="O546" s="47" t="str">
        <f t="shared" ca="1" si="204"/>
        <v>TE311(L3T3)B
L-Col --- SSS</v>
      </c>
    </row>
    <row r="547" spans="1:15">
      <c r="A547" s="45">
        <v>537</v>
      </c>
      <c r="B547" s="43" t="s">
        <v>13</v>
      </c>
      <c r="C547" s="30" t="str">
        <f t="shared" si="194"/>
        <v>01:00-02:30</v>
      </c>
      <c r="D547" s="43" t="s">
        <v>69</v>
      </c>
      <c r="E547" s="30">
        <f t="shared" si="197"/>
        <v>55</v>
      </c>
      <c r="F547" s="30" t="str">
        <f t="shared" ca="1" si="208"/>
        <v>L-App</v>
      </c>
      <c r="G547" s="30" t="str">
        <f t="shared" ca="1" si="208"/>
        <v>TE204(L2T3)C</v>
      </c>
      <c r="H547" s="30" t="str">
        <f t="shared" ca="1" si="209"/>
        <v>MRR</v>
      </c>
      <c r="I547" s="30" t="str">
        <f t="shared" ca="1" si="192"/>
        <v>(L2T3)C</v>
      </c>
      <c r="J547" s="30" t="str">
        <f t="shared" ca="1" si="202"/>
        <v>Sunday01:00-02:30MRR</v>
      </c>
      <c r="K547" s="30" t="str">
        <f t="shared" ca="1" si="203"/>
        <v>Sunday01:00-02:30(L2T3)C</v>
      </c>
      <c r="L547" s="39">
        <f t="shared" ca="1" si="193"/>
        <v>0</v>
      </c>
      <c r="M547" s="47" t="str">
        <f t="shared" ca="1" si="201"/>
        <v>L2T3</v>
      </c>
      <c r="N547" s="42" t="s">
        <v>96</v>
      </c>
      <c r="O547" s="47" t="str">
        <f t="shared" ca="1" si="204"/>
        <v>TE204(L2T3)C
L-App --- MRR</v>
      </c>
    </row>
    <row r="548" spans="1:15">
      <c r="A548" s="30">
        <v>538</v>
      </c>
      <c r="B548" s="43" t="s">
        <v>13</v>
      </c>
      <c r="C548" s="30" t="str">
        <f t="shared" si="194"/>
        <v>01:00-02:30</v>
      </c>
      <c r="D548" s="43" t="s">
        <v>69</v>
      </c>
      <c r="E548" s="30">
        <f t="shared" si="197"/>
        <v>56</v>
      </c>
      <c r="F548" s="30" t="str">
        <f t="shared" ca="1" si="208"/>
        <v>L-QC1
709</v>
      </c>
      <c r="G548" s="30" t="str">
        <f t="shared" ca="1" si="208"/>
        <v>TE405(L4T1)E</v>
      </c>
      <c r="H548" s="30" t="str">
        <f t="shared" ca="1" si="209"/>
        <v>FBS</v>
      </c>
      <c r="I548" s="30" t="str">
        <f t="shared" ca="1" si="192"/>
        <v>(L4T1)E</v>
      </c>
      <c r="J548" s="30" t="str">
        <f t="shared" ca="1" si="202"/>
        <v>Sunday01:00-02:30FBS</v>
      </c>
      <c r="K548" s="30" t="str">
        <f t="shared" ca="1" si="203"/>
        <v>Sunday01:00-02:30(L4T1)E</v>
      </c>
      <c r="L548" s="39">
        <f t="shared" ca="1" si="193"/>
        <v>0</v>
      </c>
      <c r="M548" s="47" t="str">
        <f t="shared" ca="1" si="201"/>
        <v>L4T1</v>
      </c>
      <c r="N548" s="42" t="s">
        <v>96</v>
      </c>
      <c r="O548" s="47" t="str">
        <f t="shared" ca="1" si="204"/>
        <v>TE405(L4T1)E
L-QC1
709 --- FBS</v>
      </c>
    </row>
    <row r="549" spans="1:15">
      <c r="A549" s="45">
        <v>539</v>
      </c>
      <c r="B549" s="43" t="s">
        <v>13</v>
      </c>
      <c r="C549" s="30" t="str">
        <f t="shared" si="194"/>
        <v>01:00-02:30</v>
      </c>
      <c r="D549" s="43" t="s">
        <v>69</v>
      </c>
      <c r="E549" s="30">
        <f t="shared" si="197"/>
        <v>57</v>
      </c>
      <c r="F549" s="30" t="str">
        <f t="shared" ca="1" si="208"/>
        <v>L-QC2
709</v>
      </c>
      <c r="G549" s="30">
        <f t="shared" ca="1" si="208"/>
        <v>0</v>
      </c>
      <c r="H549" s="30">
        <f t="shared" ca="1" si="209"/>
        <v>0</v>
      </c>
      <c r="I549" s="30">
        <f t="shared" ca="1" si="192"/>
        <v>0</v>
      </c>
      <c r="J549" s="30" t="str">
        <f t="shared" ca="1" si="202"/>
        <v>Sunday01:00-02:300</v>
      </c>
      <c r="K549" s="30" t="str">
        <f t="shared" ca="1" si="203"/>
        <v>Sunday01:00-02:300</v>
      </c>
      <c r="L549" s="39">
        <f t="shared" ca="1" si="193"/>
        <v>1</v>
      </c>
      <c r="M549" s="47" t="str">
        <f t="shared" ca="1" si="201"/>
        <v/>
      </c>
      <c r="N549" s="42" t="s">
        <v>96</v>
      </c>
      <c r="O549" s="47" t="str">
        <f t="shared" ca="1" si="204"/>
        <v>0
L-QC2
709 --- 0</v>
      </c>
    </row>
    <row r="550" spans="1:15">
      <c r="A550" s="30">
        <v>540</v>
      </c>
      <c r="B550" s="43" t="s">
        <v>13</v>
      </c>
      <c r="C550" s="30" t="str">
        <f t="shared" si="194"/>
        <v>01:00-02:30</v>
      </c>
      <c r="D550" s="43" t="s">
        <v>69</v>
      </c>
      <c r="E550" s="30">
        <f t="shared" si="197"/>
        <v>58</v>
      </c>
      <c r="F550" s="30">
        <f t="shared" ca="1" si="208"/>
        <v>501</v>
      </c>
      <c r="G550" s="30">
        <f t="shared" ca="1" si="208"/>
        <v>0</v>
      </c>
      <c r="H550" s="30">
        <f t="shared" ca="1" si="209"/>
        <v>0</v>
      </c>
      <c r="I550" s="30">
        <f t="shared" ca="1" si="192"/>
        <v>0</v>
      </c>
      <c r="J550" s="30" t="str">
        <f t="shared" ca="1" si="202"/>
        <v>Sunday01:00-02:300</v>
      </c>
      <c r="K550" s="30" t="str">
        <f t="shared" ca="1" si="203"/>
        <v>Sunday01:00-02:300</v>
      </c>
      <c r="L550" s="39">
        <f t="shared" ca="1" si="193"/>
        <v>1</v>
      </c>
      <c r="M550" s="47" t="str">
        <f t="shared" ca="1" si="201"/>
        <v/>
      </c>
      <c r="N550" s="42" t="s">
        <v>96</v>
      </c>
      <c r="O550" s="47" t="str">
        <f t="shared" ca="1" si="204"/>
        <v>0
501 --- 0</v>
      </c>
    </row>
    <row r="551" spans="1:15">
      <c r="A551" s="45">
        <v>541</v>
      </c>
      <c r="B551" s="43" t="s">
        <v>13</v>
      </c>
      <c r="C551" s="30" t="str">
        <f t="shared" si="194"/>
        <v>01:00-02:30</v>
      </c>
      <c r="D551" s="43" t="s">
        <v>69</v>
      </c>
      <c r="E551" s="30">
        <f t="shared" si="197"/>
        <v>59</v>
      </c>
      <c r="F551" s="30">
        <f t="shared" ca="1" si="208"/>
        <v>0</v>
      </c>
      <c r="G551" s="30">
        <f t="shared" ca="1" si="208"/>
        <v>0</v>
      </c>
      <c r="H551" s="30">
        <f t="shared" ca="1" si="209"/>
        <v>0</v>
      </c>
      <c r="I551" s="30">
        <f t="shared" ca="1" si="192"/>
        <v>0</v>
      </c>
      <c r="J551" s="30" t="str">
        <f t="shared" ca="1" si="202"/>
        <v>Sunday01:00-02:300</v>
      </c>
      <c r="K551" s="30" t="str">
        <f t="shared" ca="1" si="203"/>
        <v>Sunday01:00-02:300</v>
      </c>
      <c r="L551" s="39">
        <f t="shared" ca="1" si="193"/>
        <v>1</v>
      </c>
      <c r="M551" s="47" t="str">
        <f t="shared" ca="1" si="201"/>
        <v/>
      </c>
      <c r="N551" s="42" t="s">
        <v>96</v>
      </c>
      <c r="O551" s="47" t="str">
        <f t="shared" ca="1" si="204"/>
        <v>0
0 --- 0</v>
      </c>
    </row>
    <row r="552" spans="1:15">
      <c r="A552" s="30">
        <v>542</v>
      </c>
      <c r="B552" s="43" t="s">
        <v>13</v>
      </c>
      <c r="C552" s="30" t="str">
        <f t="shared" si="194"/>
        <v>01:00-02:30</v>
      </c>
      <c r="D552" s="43" t="s">
        <v>69</v>
      </c>
      <c r="E552" s="30">
        <f t="shared" si="197"/>
        <v>60</v>
      </c>
      <c r="F552" s="30" t="str">
        <f t="shared" ca="1" si="208"/>
        <v>L-Elec</v>
      </c>
      <c r="G552" s="30">
        <f t="shared" ca="1" si="208"/>
        <v>0</v>
      </c>
      <c r="H552" s="30">
        <f t="shared" ca="1" si="209"/>
        <v>0</v>
      </c>
      <c r="I552" s="30">
        <f t="shared" ca="1" si="192"/>
        <v>0</v>
      </c>
      <c r="J552" s="30" t="str">
        <f t="shared" ca="1" si="202"/>
        <v>Sunday01:00-02:300</v>
      </c>
      <c r="K552" s="30" t="str">
        <f t="shared" ca="1" si="203"/>
        <v>Sunday01:00-02:300</v>
      </c>
      <c r="L552" s="39">
        <f t="shared" ca="1" si="193"/>
        <v>1</v>
      </c>
      <c r="M552" s="47" t="str">
        <f t="shared" ca="1" si="201"/>
        <v/>
      </c>
      <c r="N552" s="42" t="s">
        <v>96</v>
      </c>
      <c r="O552" s="47" t="str">
        <f t="shared" ca="1" si="204"/>
        <v>0
L-Elec --- 0</v>
      </c>
    </row>
    <row r="553" spans="1:15">
      <c r="A553" s="45">
        <v>543</v>
      </c>
      <c r="B553" s="43" t="s">
        <v>13</v>
      </c>
      <c r="C553" s="30" t="str">
        <f t="shared" si="194"/>
        <v>01:00-02:30</v>
      </c>
      <c r="D553" s="43" t="s">
        <v>69</v>
      </c>
      <c r="E553" s="30">
        <f t="shared" si="197"/>
        <v>61</v>
      </c>
      <c r="F553" s="30" t="str">
        <f t="shared" ca="1" si="208"/>
        <v>L-mec</v>
      </c>
      <c r="G553" s="30">
        <f t="shared" ca="1" si="208"/>
        <v>0</v>
      </c>
      <c r="H553" s="30">
        <f t="shared" ca="1" si="209"/>
        <v>0</v>
      </c>
      <c r="I553" s="30">
        <f t="shared" ca="1" si="192"/>
        <v>0</v>
      </c>
      <c r="J553" s="30" t="str">
        <f t="shared" ca="1" si="202"/>
        <v>Sunday01:00-02:300</v>
      </c>
      <c r="K553" s="30" t="str">
        <f t="shared" ca="1" si="203"/>
        <v>Sunday01:00-02:300</v>
      </c>
      <c r="L553" s="39">
        <f t="shared" ca="1" si="193"/>
        <v>1</v>
      </c>
      <c r="M553" s="47" t="str">
        <f t="shared" ca="1" si="201"/>
        <v/>
      </c>
      <c r="N553" s="42" t="s">
        <v>96</v>
      </c>
      <c r="O553" s="47" t="str">
        <f t="shared" ca="1" si="204"/>
        <v>0
L-mec --- 0</v>
      </c>
    </row>
    <row r="554" spans="1:15">
      <c r="A554" s="30">
        <v>544</v>
      </c>
      <c r="B554" s="43" t="s">
        <v>13</v>
      </c>
      <c r="C554" s="30" t="str">
        <f t="shared" si="194"/>
        <v>2:30-04:00</v>
      </c>
      <c r="D554" s="43" t="s">
        <v>70</v>
      </c>
      <c r="E554" s="44">
        <v>51</v>
      </c>
      <c r="F554" s="30" t="str">
        <f t="shared" ref="F554:F564" ca="1" si="210">INDIRECT(CONCATENATE("Sheet1!",CHAR(CODE(D554)),E554),1)</f>
        <v>L-Yarn1</v>
      </c>
      <c r="G554" s="30">
        <f t="shared" ref="G554:G564" ca="1" si="211">INDIRECT(CONCATENATE("Sheet1!",CHAR(CODE(D554)+1),E554),1)</f>
        <v>0</v>
      </c>
      <c r="H554" s="30">
        <f ca="1">H565</f>
        <v>0</v>
      </c>
      <c r="I554" s="30">
        <f t="shared" ca="1" si="192"/>
        <v>0</v>
      </c>
      <c r="J554" s="30" t="str">
        <f t="shared" ca="1" si="202"/>
        <v>Sunday2:30-04:000</v>
      </c>
      <c r="K554" s="30" t="str">
        <f t="shared" ca="1" si="203"/>
        <v>Sunday2:30-04:000</v>
      </c>
      <c r="L554" s="39">
        <f t="shared" ca="1" si="193"/>
        <v>2</v>
      </c>
      <c r="M554" s="47" t="str">
        <f t="shared" ca="1" si="201"/>
        <v/>
      </c>
      <c r="N554" s="42" t="s">
        <v>96</v>
      </c>
      <c r="O554" s="47" t="str">
        <f t="shared" ca="1" si="204"/>
        <v>0
L-Yarn1 --- 0</v>
      </c>
    </row>
    <row r="555" spans="1:15">
      <c r="A555" s="45">
        <v>545</v>
      </c>
      <c r="B555" s="43" t="s">
        <v>13</v>
      </c>
      <c r="C555" s="30" t="str">
        <f t="shared" si="194"/>
        <v>2:30-04:00</v>
      </c>
      <c r="D555" s="43" t="s">
        <v>70</v>
      </c>
      <c r="E555" s="30">
        <f t="shared" si="197"/>
        <v>52</v>
      </c>
      <c r="F555" s="30" t="str">
        <f t="shared" ca="1" si="210"/>
        <v>L-Yarn2</v>
      </c>
      <c r="G555" s="30">
        <f t="shared" ca="1" si="211"/>
        <v>0</v>
      </c>
      <c r="H555" s="30">
        <f t="shared" ref="H555:H564" ca="1" si="212">H566</f>
        <v>0</v>
      </c>
      <c r="I555" s="30">
        <f t="shared" ca="1" si="192"/>
        <v>0</v>
      </c>
      <c r="J555" s="30" t="str">
        <f t="shared" ca="1" si="202"/>
        <v>Sunday2:30-04:000</v>
      </c>
      <c r="K555" s="30" t="str">
        <f t="shared" ca="1" si="203"/>
        <v>Sunday2:30-04:000</v>
      </c>
      <c r="L555" s="39">
        <f t="shared" ca="1" si="193"/>
        <v>2</v>
      </c>
      <c r="M555" s="47" t="str">
        <f t="shared" ca="1" si="201"/>
        <v/>
      </c>
      <c r="N555" s="42" t="s">
        <v>96</v>
      </c>
      <c r="O555" s="47" t="str">
        <f t="shared" ca="1" si="204"/>
        <v>0
L-Yarn2 --- 0</v>
      </c>
    </row>
    <row r="556" spans="1:15">
      <c r="A556" s="30">
        <v>546</v>
      </c>
      <c r="B556" s="43" t="s">
        <v>13</v>
      </c>
      <c r="C556" s="30" t="str">
        <f t="shared" si="194"/>
        <v>2:30-04:00</v>
      </c>
      <c r="D556" s="43" t="s">
        <v>70</v>
      </c>
      <c r="E556" s="30">
        <f t="shared" si="197"/>
        <v>53</v>
      </c>
      <c r="F556" s="30" t="str">
        <f t="shared" ca="1" si="210"/>
        <v>L-Fab</v>
      </c>
      <c r="G556" s="30">
        <f t="shared" ca="1" si="211"/>
        <v>0</v>
      </c>
      <c r="H556" s="30">
        <f t="shared" ca="1" si="212"/>
        <v>0</v>
      </c>
      <c r="I556" s="30">
        <f t="shared" ca="1" si="192"/>
        <v>0</v>
      </c>
      <c r="J556" s="30" t="str">
        <f t="shared" ca="1" si="202"/>
        <v>Sunday2:30-04:000</v>
      </c>
      <c r="K556" s="30" t="str">
        <f t="shared" ca="1" si="203"/>
        <v>Sunday2:30-04:000</v>
      </c>
      <c r="L556" s="39">
        <f t="shared" ca="1" si="193"/>
        <v>2</v>
      </c>
      <c r="M556" s="47" t="str">
        <f t="shared" ca="1" si="201"/>
        <v/>
      </c>
      <c r="N556" s="42" t="s">
        <v>96</v>
      </c>
      <c r="O556" s="47" t="str">
        <f t="shared" ca="1" si="204"/>
        <v>0
L-Fab --- 0</v>
      </c>
    </row>
    <row r="557" spans="1:15">
      <c r="A557" s="45">
        <v>547</v>
      </c>
      <c r="B557" s="43" t="s">
        <v>13</v>
      </c>
      <c r="C557" s="30" t="str">
        <f t="shared" si="194"/>
        <v>2:30-04:00</v>
      </c>
      <c r="D557" s="43" t="s">
        <v>70</v>
      </c>
      <c r="E557" s="30">
        <f t="shared" si="197"/>
        <v>54</v>
      </c>
      <c r="F557" s="30" t="str">
        <f t="shared" ca="1" si="210"/>
        <v>L-Col</v>
      </c>
      <c r="G557" s="30">
        <f t="shared" ca="1" si="211"/>
        <v>0</v>
      </c>
      <c r="H557" s="30">
        <f t="shared" ca="1" si="212"/>
        <v>0</v>
      </c>
      <c r="I557" s="30">
        <f t="shared" ca="1" si="192"/>
        <v>0</v>
      </c>
      <c r="J557" s="30" t="str">
        <f t="shared" ca="1" si="202"/>
        <v>Sunday2:30-04:000</v>
      </c>
      <c r="K557" s="30" t="str">
        <f t="shared" ca="1" si="203"/>
        <v>Sunday2:30-04:000</v>
      </c>
      <c r="L557" s="39">
        <f t="shared" ca="1" si="193"/>
        <v>2</v>
      </c>
      <c r="M557" s="47" t="str">
        <f t="shared" ca="1" si="201"/>
        <v/>
      </c>
      <c r="N557" s="42" t="s">
        <v>96</v>
      </c>
      <c r="O557" s="47" t="str">
        <f t="shared" ca="1" si="204"/>
        <v>0
L-Col --- 0</v>
      </c>
    </row>
    <row r="558" spans="1:15">
      <c r="A558" s="30">
        <v>548</v>
      </c>
      <c r="B558" s="43" t="s">
        <v>13</v>
      </c>
      <c r="C558" s="30" t="str">
        <f t="shared" si="194"/>
        <v>2:30-04:00</v>
      </c>
      <c r="D558" s="43" t="s">
        <v>70</v>
      </c>
      <c r="E558" s="30">
        <f t="shared" si="197"/>
        <v>55</v>
      </c>
      <c r="F558" s="30" t="str">
        <f t="shared" ca="1" si="210"/>
        <v>L-App</v>
      </c>
      <c r="G558" s="30" t="str">
        <f t="shared" ca="1" si="211"/>
        <v>TE204(L2T3)A</v>
      </c>
      <c r="H558" s="30" t="str">
        <f t="shared" ca="1" si="212"/>
        <v>MAB</v>
      </c>
      <c r="I558" s="30" t="str">
        <f t="shared" ca="1" si="192"/>
        <v>(L2T3)A</v>
      </c>
      <c r="J558" s="30" t="str">
        <f t="shared" ca="1" si="202"/>
        <v>Sunday2:30-04:00MAB</v>
      </c>
      <c r="K558" s="30" t="str">
        <f t="shared" ca="1" si="203"/>
        <v>Sunday2:30-04:00(L2T3)A</v>
      </c>
      <c r="L558" s="39">
        <f t="shared" ca="1" si="193"/>
        <v>0</v>
      </c>
      <c r="M558" s="47" t="str">
        <f t="shared" ca="1" si="201"/>
        <v>L2T3</v>
      </c>
      <c r="N558" s="42" t="s">
        <v>96</v>
      </c>
      <c r="O558" s="47" t="str">
        <f t="shared" ca="1" si="204"/>
        <v>TE204(L2T3)A
L-App --- MAB</v>
      </c>
    </row>
    <row r="559" spans="1:15">
      <c r="A559" s="45">
        <v>549</v>
      </c>
      <c r="B559" s="43" t="s">
        <v>13</v>
      </c>
      <c r="C559" s="30" t="str">
        <f t="shared" si="194"/>
        <v>2:30-04:00</v>
      </c>
      <c r="D559" s="43" t="s">
        <v>70</v>
      </c>
      <c r="E559" s="30">
        <f t="shared" si="197"/>
        <v>56</v>
      </c>
      <c r="F559" s="30" t="str">
        <f t="shared" ca="1" si="210"/>
        <v>L-QC1
709</v>
      </c>
      <c r="G559" s="30" t="str">
        <f t="shared" ca="1" si="211"/>
        <v>TE205(L2T2)A</v>
      </c>
      <c r="H559" s="30" t="str">
        <f t="shared" ca="1" si="212"/>
        <v>FS</v>
      </c>
      <c r="I559" s="30" t="str">
        <f t="shared" ca="1" si="192"/>
        <v>(L2T2)A</v>
      </c>
      <c r="J559" s="30" t="str">
        <f t="shared" ca="1" si="202"/>
        <v>Sunday2:30-04:00FS</v>
      </c>
      <c r="K559" s="30" t="str">
        <f t="shared" ca="1" si="203"/>
        <v>Sunday2:30-04:00(L2T2)A</v>
      </c>
      <c r="L559" s="39">
        <f t="shared" ca="1" si="193"/>
        <v>0</v>
      </c>
      <c r="M559" s="47" t="str">
        <f t="shared" ca="1" si="201"/>
        <v>L2T2</v>
      </c>
      <c r="N559" s="42" t="s">
        <v>96</v>
      </c>
      <c r="O559" s="47" t="str">
        <f t="shared" ca="1" si="204"/>
        <v>TE205(L2T2)A
L-QC1
709 --- FS</v>
      </c>
    </row>
    <row r="560" spans="1:15">
      <c r="A560" s="30">
        <v>550</v>
      </c>
      <c r="B560" s="43" t="s">
        <v>13</v>
      </c>
      <c r="C560" s="30" t="str">
        <f t="shared" si="194"/>
        <v>2:30-04:00</v>
      </c>
      <c r="D560" s="43" t="s">
        <v>70</v>
      </c>
      <c r="E560" s="30">
        <f t="shared" si="197"/>
        <v>57</v>
      </c>
      <c r="F560" s="30" t="str">
        <f t="shared" ca="1" si="210"/>
        <v>L-QC2
709</v>
      </c>
      <c r="G560" s="30">
        <f t="shared" ca="1" si="211"/>
        <v>0</v>
      </c>
      <c r="H560" s="30">
        <f t="shared" ca="1" si="212"/>
        <v>0</v>
      </c>
      <c r="I560" s="30">
        <f t="shared" ca="1" si="192"/>
        <v>0</v>
      </c>
      <c r="J560" s="30" t="str">
        <f t="shared" ca="1" si="202"/>
        <v>Sunday2:30-04:000</v>
      </c>
      <c r="K560" s="30" t="str">
        <f t="shared" ca="1" si="203"/>
        <v>Sunday2:30-04:000</v>
      </c>
      <c r="L560" s="39">
        <f t="shared" ca="1" si="193"/>
        <v>2</v>
      </c>
      <c r="M560" s="47" t="str">
        <f t="shared" ca="1" si="201"/>
        <v/>
      </c>
      <c r="N560" s="42" t="s">
        <v>96</v>
      </c>
      <c r="O560" s="47" t="str">
        <f t="shared" ca="1" si="204"/>
        <v>0
L-QC2
709 --- 0</v>
      </c>
    </row>
    <row r="561" spans="1:15">
      <c r="A561" s="45">
        <v>551</v>
      </c>
      <c r="B561" s="43" t="s">
        <v>13</v>
      </c>
      <c r="C561" s="30" t="str">
        <f t="shared" si="194"/>
        <v>2:30-04:00</v>
      </c>
      <c r="D561" s="43" t="s">
        <v>70</v>
      </c>
      <c r="E561" s="30">
        <f t="shared" si="197"/>
        <v>58</v>
      </c>
      <c r="F561" s="30">
        <f t="shared" ca="1" si="210"/>
        <v>501</v>
      </c>
      <c r="G561" s="30">
        <f t="shared" ca="1" si="211"/>
        <v>0</v>
      </c>
      <c r="H561" s="30">
        <f t="shared" ca="1" si="212"/>
        <v>0</v>
      </c>
      <c r="I561" s="30">
        <f t="shared" ca="1" si="192"/>
        <v>0</v>
      </c>
      <c r="J561" s="30" t="str">
        <f t="shared" ca="1" si="202"/>
        <v>Sunday2:30-04:000</v>
      </c>
      <c r="K561" s="30" t="str">
        <f t="shared" ca="1" si="203"/>
        <v>Sunday2:30-04:000</v>
      </c>
      <c r="L561" s="39">
        <f t="shared" ca="1" si="193"/>
        <v>2</v>
      </c>
      <c r="M561" s="47" t="str">
        <f t="shared" ca="1" si="201"/>
        <v/>
      </c>
      <c r="N561" s="42" t="s">
        <v>96</v>
      </c>
      <c r="O561" s="47" t="str">
        <f t="shared" ca="1" si="204"/>
        <v>0
501 --- 0</v>
      </c>
    </row>
    <row r="562" spans="1:15">
      <c r="A562" s="30">
        <v>552</v>
      </c>
      <c r="B562" s="43" t="s">
        <v>13</v>
      </c>
      <c r="C562" s="30" t="str">
        <f t="shared" si="194"/>
        <v>2:30-04:00</v>
      </c>
      <c r="D562" s="43" t="s">
        <v>70</v>
      </c>
      <c r="E562" s="30">
        <f t="shared" si="197"/>
        <v>59</v>
      </c>
      <c r="F562" s="30">
        <f t="shared" ca="1" si="210"/>
        <v>0</v>
      </c>
      <c r="G562" s="30">
        <f t="shared" ca="1" si="211"/>
        <v>0</v>
      </c>
      <c r="H562" s="30" t="str">
        <f t="shared" ca="1" si="212"/>
        <v>MNC</v>
      </c>
      <c r="I562" s="30">
        <f t="shared" ca="1" si="192"/>
        <v>0</v>
      </c>
      <c r="J562" s="30" t="str">
        <f t="shared" ca="1" si="202"/>
        <v>Sunday2:30-04:00MNC</v>
      </c>
      <c r="K562" s="30" t="str">
        <f t="shared" ca="1" si="203"/>
        <v>Sunday2:30-04:000</v>
      </c>
      <c r="L562" s="39">
        <f t="shared" ca="1" si="193"/>
        <v>0</v>
      </c>
      <c r="M562" s="47" t="str">
        <f t="shared" ca="1" si="201"/>
        <v/>
      </c>
      <c r="N562" s="42" t="s">
        <v>96</v>
      </c>
      <c r="O562" s="47" t="str">
        <f t="shared" ca="1" si="204"/>
        <v>0
0 --- MNC</v>
      </c>
    </row>
    <row r="563" spans="1:15">
      <c r="A563" s="45">
        <v>553</v>
      </c>
      <c r="B563" s="43" t="s">
        <v>13</v>
      </c>
      <c r="C563" s="30" t="str">
        <f t="shared" si="194"/>
        <v>2:30-04:00</v>
      </c>
      <c r="D563" s="43" t="s">
        <v>70</v>
      </c>
      <c r="E563" s="30">
        <f t="shared" si="197"/>
        <v>60</v>
      </c>
      <c r="F563" s="30" t="str">
        <f t="shared" ca="1" si="210"/>
        <v>Com-Lab</v>
      </c>
      <c r="G563" s="30">
        <f t="shared" ca="1" si="211"/>
        <v>0</v>
      </c>
      <c r="H563" s="30">
        <f t="shared" ca="1" si="212"/>
        <v>0</v>
      </c>
      <c r="I563" s="30">
        <f t="shared" ca="1" si="192"/>
        <v>0</v>
      </c>
      <c r="J563" s="30" t="str">
        <f t="shared" ca="1" si="202"/>
        <v>Sunday2:30-04:000</v>
      </c>
      <c r="K563" s="30" t="str">
        <f t="shared" ca="1" si="203"/>
        <v>Sunday2:30-04:000</v>
      </c>
      <c r="L563" s="39">
        <f t="shared" ca="1" si="193"/>
        <v>2</v>
      </c>
      <c r="M563" s="47" t="str">
        <f t="shared" ca="1" si="201"/>
        <v/>
      </c>
      <c r="N563" s="42" t="s">
        <v>96</v>
      </c>
      <c r="O563" s="47" t="str">
        <f t="shared" ca="1" si="204"/>
        <v>0
Com-Lab --- 0</v>
      </c>
    </row>
    <row r="564" spans="1:15">
      <c r="A564" s="30">
        <v>554</v>
      </c>
      <c r="B564" s="43" t="s">
        <v>13</v>
      </c>
      <c r="C564" s="30" t="str">
        <f t="shared" si="194"/>
        <v>2:30-04:00</v>
      </c>
      <c r="D564" s="43" t="s">
        <v>70</v>
      </c>
      <c r="E564" s="30">
        <f t="shared" si="197"/>
        <v>61</v>
      </c>
      <c r="F564" s="30" t="str">
        <f t="shared" ca="1" si="210"/>
        <v>L-mec</v>
      </c>
      <c r="G564" s="30">
        <f t="shared" ca="1" si="211"/>
        <v>0</v>
      </c>
      <c r="H564" s="30">
        <f t="shared" ca="1" si="212"/>
        <v>0</v>
      </c>
      <c r="I564" s="30">
        <f t="shared" ca="1" si="192"/>
        <v>0</v>
      </c>
      <c r="J564" s="30" t="str">
        <f t="shared" ca="1" si="202"/>
        <v>Sunday2:30-04:000</v>
      </c>
      <c r="K564" s="30" t="str">
        <f t="shared" ca="1" si="203"/>
        <v>Sunday2:30-04:000</v>
      </c>
      <c r="L564" s="39">
        <f t="shared" ca="1" si="193"/>
        <v>2</v>
      </c>
      <c r="M564" s="47" t="str">
        <f t="shared" ca="1" si="201"/>
        <v/>
      </c>
      <c r="N564" s="42" t="s">
        <v>96</v>
      </c>
      <c r="O564" s="47" t="str">
        <f t="shared" ca="1" si="204"/>
        <v>0
L-mec --- 0</v>
      </c>
    </row>
    <row r="565" spans="1:15">
      <c r="A565" s="45">
        <v>555</v>
      </c>
      <c r="B565" s="43" t="s">
        <v>13</v>
      </c>
      <c r="C565" s="30" t="str">
        <f t="shared" si="194"/>
        <v>04:00-05:30</v>
      </c>
      <c r="D565" s="43" t="s">
        <v>71</v>
      </c>
      <c r="E565" s="44">
        <v>51</v>
      </c>
      <c r="F565" s="30" t="str">
        <f t="shared" ref="F565:G575" ca="1" si="213">F554</f>
        <v>L-Yarn1</v>
      </c>
      <c r="G565" s="30">
        <f t="shared" ca="1" si="213"/>
        <v>0</v>
      </c>
      <c r="H565" s="30">
        <f t="shared" ref="H565:H575" ca="1" si="214">INDIRECT(CONCATENATE("Sheet1!",CHAR(CODE(D565)+2),E565),1)</f>
        <v>0</v>
      </c>
      <c r="I565" s="30">
        <f t="shared" ca="1" si="192"/>
        <v>0</v>
      </c>
      <c r="J565" s="30" t="str">
        <f t="shared" ca="1" si="202"/>
        <v>Sunday04:00-05:300</v>
      </c>
      <c r="K565" s="30" t="str">
        <f t="shared" ca="1" si="203"/>
        <v>Sunday04:00-05:300</v>
      </c>
      <c r="L565" s="39">
        <f t="shared" ca="1" si="193"/>
        <v>7</v>
      </c>
      <c r="M565" s="47" t="str">
        <f t="shared" ca="1" si="201"/>
        <v/>
      </c>
      <c r="N565" s="42" t="s">
        <v>96</v>
      </c>
      <c r="O565" s="47" t="str">
        <f t="shared" ca="1" si="204"/>
        <v>0
L-Yarn1 --- 0</v>
      </c>
    </row>
    <row r="566" spans="1:15">
      <c r="A566" s="30">
        <v>556</v>
      </c>
      <c r="B566" s="43" t="s">
        <v>13</v>
      </c>
      <c r="C566" s="30" t="str">
        <f t="shared" si="194"/>
        <v>04:00-05:30</v>
      </c>
      <c r="D566" s="43" t="s">
        <v>71</v>
      </c>
      <c r="E566" s="30">
        <f t="shared" si="197"/>
        <v>52</v>
      </c>
      <c r="F566" s="30" t="str">
        <f t="shared" ca="1" si="213"/>
        <v>L-Yarn2</v>
      </c>
      <c r="G566" s="30">
        <f t="shared" ca="1" si="213"/>
        <v>0</v>
      </c>
      <c r="H566" s="30">
        <f t="shared" ca="1" si="214"/>
        <v>0</v>
      </c>
      <c r="I566" s="30">
        <f t="shared" ca="1" si="192"/>
        <v>0</v>
      </c>
      <c r="J566" s="30" t="str">
        <f t="shared" ca="1" si="202"/>
        <v>Sunday04:00-05:300</v>
      </c>
      <c r="K566" s="30" t="str">
        <f t="shared" ca="1" si="203"/>
        <v>Sunday04:00-05:300</v>
      </c>
      <c r="L566" s="39">
        <f t="shared" ca="1" si="193"/>
        <v>7</v>
      </c>
      <c r="M566" s="47" t="str">
        <f t="shared" ca="1" si="201"/>
        <v/>
      </c>
      <c r="N566" s="42" t="s">
        <v>96</v>
      </c>
      <c r="O566" s="47" t="str">
        <f t="shared" ca="1" si="204"/>
        <v>0
L-Yarn2 --- 0</v>
      </c>
    </row>
    <row r="567" spans="1:15">
      <c r="A567" s="45">
        <v>557</v>
      </c>
      <c r="B567" s="43" t="s">
        <v>13</v>
      </c>
      <c r="C567" s="30" t="str">
        <f t="shared" si="194"/>
        <v>04:00-05:30</v>
      </c>
      <c r="D567" s="43" t="s">
        <v>71</v>
      </c>
      <c r="E567" s="30">
        <f t="shared" si="197"/>
        <v>53</v>
      </c>
      <c r="F567" s="30" t="str">
        <f t="shared" ca="1" si="213"/>
        <v>L-Fab</v>
      </c>
      <c r="G567" s="30">
        <f t="shared" ca="1" si="213"/>
        <v>0</v>
      </c>
      <c r="H567" s="30">
        <f t="shared" ca="1" si="214"/>
        <v>0</v>
      </c>
      <c r="I567" s="30">
        <f t="shared" ca="1" si="192"/>
        <v>0</v>
      </c>
      <c r="J567" s="30" t="str">
        <f t="shared" ca="1" si="202"/>
        <v>Sunday04:00-05:300</v>
      </c>
      <c r="K567" s="30" t="str">
        <f t="shared" ca="1" si="203"/>
        <v>Sunday04:00-05:300</v>
      </c>
      <c r="L567" s="39">
        <f t="shared" ca="1" si="193"/>
        <v>7</v>
      </c>
      <c r="M567" s="47" t="str">
        <f t="shared" ca="1" si="201"/>
        <v/>
      </c>
      <c r="N567" s="42" t="s">
        <v>96</v>
      </c>
      <c r="O567" s="47" t="str">
        <f t="shared" ca="1" si="204"/>
        <v>0
L-Fab --- 0</v>
      </c>
    </row>
    <row r="568" spans="1:15">
      <c r="A568" s="30">
        <v>558</v>
      </c>
      <c r="B568" s="43" t="s">
        <v>13</v>
      </c>
      <c r="C568" s="30" t="str">
        <f t="shared" si="194"/>
        <v>04:00-05:30</v>
      </c>
      <c r="D568" s="43" t="s">
        <v>71</v>
      </c>
      <c r="E568" s="30">
        <f t="shared" si="197"/>
        <v>54</v>
      </c>
      <c r="F568" s="30" t="str">
        <f t="shared" ca="1" si="213"/>
        <v>L-Col</v>
      </c>
      <c r="G568" s="30">
        <f t="shared" ca="1" si="213"/>
        <v>0</v>
      </c>
      <c r="H568" s="30">
        <f t="shared" ca="1" si="214"/>
        <v>0</v>
      </c>
      <c r="I568" s="30">
        <f t="shared" ca="1" si="192"/>
        <v>0</v>
      </c>
      <c r="J568" s="30" t="str">
        <f t="shared" ca="1" si="202"/>
        <v>Sunday04:00-05:300</v>
      </c>
      <c r="K568" s="30" t="str">
        <f t="shared" ca="1" si="203"/>
        <v>Sunday04:00-05:300</v>
      </c>
      <c r="L568" s="39">
        <f t="shared" ca="1" si="193"/>
        <v>7</v>
      </c>
      <c r="M568" s="47" t="str">
        <f t="shared" ca="1" si="201"/>
        <v/>
      </c>
      <c r="N568" s="42" t="s">
        <v>96</v>
      </c>
      <c r="O568" s="47" t="str">
        <f t="shared" ca="1" si="204"/>
        <v>0
L-Col --- 0</v>
      </c>
    </row>
    <row r="569" spans="1:15">
      <c r="A569" s="45">
        <v>559</v>
      </c>
      <c r="B569" s="43" t="s">
        <v>13</v>
      </c>
      <c r="C569" s="30" t="str">
        <f t="shared" si="194"/>
        <v>04:00-05:30</v>
      </c>
      <c r="D569" s="43" t="s">
        <v>71</v>
      </c>
      <c r="E569" s="30">
        <f t="shared" si="197"/>
        <v>55</v>
      </c>
      <c r="F569" s="30" t="str">
        <f t="shared" ca="1" si="213"/>
        <v>L-App</v>
      </c>
      <c r="G569" s="30" t="str">
        <f t="shared" ca="1" si="213"/>
        <v>TE204(L2T3)A</v>
      </c>
      <c r="H569" s="30" t="str">
        <f t="shared" ca="1" si="214"/>
        <v>MAB</v>
      </c>
      <c r="I569" s="30" t="str">
        <f t="shared" ca="1" si="192"/>
        <v>(L2T3)A</v>
      </c>
      <c r="J569" s="30" t="str">
        <f t="shared" ca="1" si="202"/>
        <v>Sunday04:00-05:30MAB</v>
      </c>
      <c r="K569" s="30" t="str">
        <f t="shared" ca="1" si="203"/>
        <v>Sunday04:00-05:30(L2T3)A</v>
      </c>
      <c r="L569" s="39">
        <f t="shared" ca="1" si="193"/>
        <v>0</v>
      </c>
      <c r="M569" s="47" t="str">
        <f t="shared" ca="1" si="201"/>
        <v>L2T3</v>
      </c>
      <c r="N569" s="42" t="s">
        <v>96</v>
      </c>
      <c r="O569" s="47" t="str">
        <f t="shared" ca="1" si="204"/>
        <v>TE204(L2T3)A
L-App --- MAB</v>
      </c>
    </row>
    <row r="570" spans="1:15">
      <c r="A570" s="30">
        <v>560</v>
      </c>
      <c r="B570" s="43" t="s">
        <v>13</v>
      </c>
      <c r="C570" s="30" t="str">
        <f t="shared" si="194"/>
        <v>04:00-05:30</v>
      </c>
      <c r="D570" s="43" t="s">
        <v>71</v>
      </c>
      <c r="E570" s="30">
        <f t="shared" si="197"/>
        <v>56</v>
      </c>
      <c r="F570" s="30" t="str">
        <f t="shared" ca="1" si="213"/>
        <v>L-QC1
709</v>
      </c>
      <c r="G570" s="30" t="str">
        <f t="shared" ca="1" si="213"/>
        <v>TE205(L2T2)A</v>
      </c>
      <c r="H570" s="30" t="str">
        <f t="shared" ca="1" si="214"/>
        <v>FS</v>
      </c>
      <c r="I570" s="30" t="str">
        <f t="shared" ca="1" si="192"/>
        <v>(L2T2)A</v>
      </c>
      <c r="J570" s="30" t="str">
        <f t="shared" ca="1" si="202"/>
        <v>Sunday04:00-05:30FS</v>
      </c>
      <c r="K570" s="30" t="str">
        <f t="shared" ca="1" si="203"/>
        <v>Sunday04:00-05:30(L2T2)A</v>
      </c>
      <c r="L570" s="39">
        <f t="shared" ca="1" si="193"/>
        <v>0</v>
      </c>
      <c r="M570" s="47" t="str">
        <f t="shared" ca="1" si="201"/>
        <v>L2T2</v>
      </c>
      <c r="N570" s="42" t="s">
        <v>96</v>
      </c>
      <c r="O570" s="47" t="str">
        <f t="shared" ca="1" si="204"/>
        <v>TE205(L2T2)A
L-QC1
709 --- FS</v>
      </c>
    </row>
    <row r="571" spans="1:15">
      <c r="A571" s="45">
        <v>561</v>
      </c>
      <c r="B571" s="43" t="s">
        <v>13</v>
      </c>
      <c r="C571" s="30" t="str">
        <f t="shared" si="194"/>
        <v>04:00-05:30</v>
      </c>
      <c r="D571" s="43" t="s">
        <v>71</v>
      </c>
      <c r="E571" s="30">
        <f t="shared" si="197"/>
        <v>57</v>
      </c>
      <c r="F571" s="30" t="str">
        <f t="shared" ca="1" si="213"/>
        <v>L-QC2
709</v>
      </c>
      <c r="G571" s="30">
        <f t="shared" ca="1" si="213"/>
        <v>0</v>
      </c>
      <c r="H571" s="30">
        <f t="shared" ca="1" si="214"/>
        <v>0</v>
      </c>
      <c r="I571" s="30">
        <f t="shared" ca="1" si="192"/>
        <v>0</v>
      </c>
      <c r="J571" s="30" t="str">
        <f t="shared" ca="1" si="202"/>
        <v>Sunday04:00-05:300</v>
      </c>
      <c r="K571" s="30" t="str">
        <f t="shared" ca="1" si="203"/>
        <v>Sunday04:00-05:300</v>
      </c>
      <c r="L571" s="39">
        <f t="shared" ca="1" si="193"/>
        <v>7</v>
      </c>
      <c r="M571" s="47" t="str">
        <f t="shared" ca="1" si="201"/>
        <v/>
      </c>
      <c r="N571" s="42" t="s">
        <v>96</v>
      </c>
      <c r="O571" s="47" t="str">
        <f t="shared" ca="1" si="204"/>
        <v>0
L-QC2
709 --- 0</v>
      </c>
    </row>
    <row r="572" spans="1:15">
      <c r="A572" s="30">
        <v>562</v>
      </c>
      <c r="B572" s="43" t="s">
        <v>13</v>
      </c>
      <c r="C572" s="30" t="str">
        <f t="shared" si="194"/>
        <v>04:00-05:30</v>
      </c>
      <c r="D572" s="43" t="s">
        <v>71</v>
      </c>
      <c r="E572" s="30">
        <f t="shared" si="197"/>
        <v>58</v>
      </c>
      <c r="F572" s="30">
        <f t="shared" ca="1" si="213"/>
        <v>501</v>
      </c>
      <c r="G572" s="30">
        <f t="shared" ca="1" si="213"/>
        <v>0</v>
      </c>
      <c r="H572" s="30">
        <f t="shared" ca="1" si="214"/>
        <v>0</v>
      </c>
      <c r="I572" s="30">
        <f t="shared" ref="I572:I635" ca="1" si="215">IFERROR(MID(G572,SEARCH("(",G572,1),12),G572)</f>
        <v>0</v>
      </c>
      <c r="J572" s="30" t="str">
        <f t="shared" ca="1" si="202"/>
        <v>Sunday04:00-05:300</v>
      </c>
      <c r="K572" s="30" t="str">
        <f t="shared" ca="1" si="203"/>
        <v>Sunday04:00-05:300</v>
      </c>
      <c r="L572" s="39">
        <f t="shared" ref="L572:L635" ca="1" si="216">COUNTIFS($J$11:$J$442,J572)</f>
        <v>7</v>
      </c>
      <c r="M572" s="47" t="str">
        <f t="shared" ca="1" si="201"/>
        <v/>
      </c>
      <c r="N572" s="42" t="s">
        <v>96</v>
      </c>
      <c r="O572" s="47" t="str">
        <f t="shared" ca="1" si="204"/>
        <v>0
501 --- 0</v>
      </c>
    </row>
    <row r="573" spans="1:15">
      <c r="A573" s="45">
        <v>563</v>
      </c>
      <c r="B573" s="43" t="s">
        <v>13</v>
      </c>
      <c r="C573" s="30" t="str">
        <f t="shared" si="194"/>
        <v>04:00-05:30</v>
      </c>
      <c r="D573" s="43" t="s">
        <v>71</v>
      </c>
      <c r="E573" s="30">
        <f t="shared" si="197"/>
        <v>59</v>
      </c>
      <c r="F573" s="30">
        <f t="shared" ca="1" si="213"/>
        <v>0</v>
      </c>
      <c r="G573" s="30">
        <f t="shared" ca="1" si="213"/>
        <v>0</v>
      </c>
      <c r="H573" s="30" t="str">
        <f t="shared" ca="1" si="214"/>
        <v>MNC</v>
      </c>
      <c r="I573" s="30">
        <f t="shared" ca="1" si="215"/>
        <v>0</v>
      </c>
      <c r="J573" s="30" t="str">
        <f t="shared" ca="1" si="202"/>
        <v>Sunday04:00-05:30MNC</v>
      </c>
      <c r="K573" s="30" t="str">
        <f t="shared" ca="1" si="203"/>
        <v>Sunday04:00-05:300</v>
      </c>
      <c r="L573" s="39">
        <f t="shared" ca="1" si="216"/>
        <v>0</v>
      </c>
      <c r="M573" s="47" t="str">
        <f t="shared" ca="1" si="201"/>
        <v/>
      </c>
      <c r="N573" s="42" t="s">
        <v>96</v>
      </c>
      <c r="O573" s="47" t="str">
        <f t="shared" ca="1" si="204"/>
        <v>0
0 --- MNC</v>
      </c>
    </row>
    <row r="574" spans="1:15">
      <c r="A574" s="30">
        <v>564</v>
      </c>
      <c r="B574" s="43" t="s">
        <v>13</v>
      </c>
      <c r="C574" s="30" t="str">
        <f>LOOKUP(D574,$L$1:$L$6,$K$1:$K$6)</f>
        <v>04:00-05:30</v>
      </c>
      <c r="D574" s="43" t="s">
        <v>71</v>
      </c>
      <c r="E574" s="30">
        <f t="shared" si="197"/>
        <v>60</v>
      </c>
      <c r="F574" s="30" t="str">
        <f t="shared" ca="1" si="213"/>
        <v>Com-Lab</v>
      </c>
      <c r="G574" s="30">
        <f t="shared" ca="1" si="213"/>
        <v>0</v>
      </c>
      <c r="H574" s="30">
        <f t="shared" ca="1" si="214"/>
        <v>0</v>
      </c>
      <c r="I574" s="30">
        <f t="shared" ca="1" si="215"/>
        <v>0</v>
      </c>
      <c r="J574" s="30" t="str">
        <f t="shared" ca="1" si="202"/>
        <v>Sunday04:00-05:300</v>
      </c>
      <c r="K574" s="30" t="str">
        <f t="shared" ca="1" si="203"/>
        <v>Sunday04:00-05:300</v>
      </c>
      <c r="L574" s="39">
        <f t="shared" ca="1" si="216"/>
        <v>7</v>
      </c>
      <c r="M574" s="47" t="str">
        <f t="shared" ca="1" si="201"/>
        <v/>
      </c>
      <c r="N574" s="42" t="s">
        <v>96</v>
      </c>
      <c r="O574" s="47" t="str">
        <f t="shared" ca="1" si="204"/>
        <v>0
Com-Lab --- 0</v>
      </c>
    </row>
    <row r="575" spans="1:15">
      <c r="A575" s="45">
        <v>565</v>
      </c>
      <c r="B575" s="43" t="s">
        <v>13</v>
      </c>
      <c r="C575" s="30" t="str">
        <f>LOOKUP(D575,$L$1:$L$6,$K$1:$K$6)</f>
        <v>04:00-05:30</v>
      </c>
      <c r="D575" s="43" t="s">
        <v>71</v>
      </c>
      <c r="E575" s="30">
        <f>E574+1</f>
        <v>61</v>
      </c>
      <c r="F575" s="30" t="str">
        <f t="shared" ca="1" si="213"/>
        <v>L-mec</v>
      </c>
      <c r="G575" s="30">
        <f t="shared" ca="1" si="213"/>
        <v>0</v>
      </c>
      <c r="H575" s="30">
        <f t="shared" ca="1" si="214"/>
        <v>0</v>
      </c>
      <c r="I575" s="30">
        <f t="shared" ca="1" si="215"/>
        <v>0</v>
      </c>
      <c r="J575" s="30" t="str">
        <f t="shared" ca="1" si="202"/>
        <v>Sunday04:00-05:300</v>
      </c>
      <c r="K575" s="30" t="str">
        <f t="shared" ca="1" si="203"/>
        <v>Sunday04:00-05:300</v>
      </c>
      <c r="L575" s="39">
        <f t="shared" ca="1" si="216"/>
        <v>7</v>
      </c>
      <c r="M575" s="47" t="str">
        <f t="shared" ca="1" si="201"/>
        <v/>
      </c>
      <c r="N575" s="42" t="s">
        <v>96</v>
      </c>
      <c r="O575" s="47" t="str">
        <f t="shared" ca="1" si="204"/>
        <v>0
L-mec --- 0</v>
      </c>
    </row>
    <row r="576" spans="1:15">
      <c r="A576" s="30">
        <v>566</v>
      </c>
      <c r="B576" s="43" t="s">
        <v>14</v>
      </c>
      <c r="C576" s="30" t="str">
        <f t="shared" ref="C576:C639" si="217">LOOKUP(D576,$L$1:$L$6,$K$1:$K$6)</f>
        <v>08:30-10:00</v>
      </c>
      <c r="D576" s="30" t="s">
        <v>66</v>
      </c>
      <c r="E576" s="30">
        <v>89</v>
      </c>
      <c r="F576" s="30" t="str">
        <f t="shared" ref="F576:F586" ca="1" si="218">INDIRECT(CONCATENATE("Sheet1!",CHAR(CODE(D576)),E576),1)</f>
        <v>L-Yarn1</v>
      </c>
      <c r="G576" s="30" t="str">
        <f t="shared" ref="G576:G586" ca="1" si="219">INDIRECT(CONCATENATE("Sheet1!",CHAR(CODE(D576)+1),E576),1)</f>
        <v>TE212(L2T1)B</v>
      </c>
      <c r="H576" s="30" t="str">
        <f ca="1">H587</f>
        <v>SM1</v>
      </c>
      <c r="I576" s="30" t="str">
        <f t="shared" ca="1" si="215"/>
        <v>(L2T1)B</v>
      </c>
      <c r="J576" s="30" t="str">
        <f t="shared" ca="1" si="202"/>
        <v>Monday08:30-10:00SM1</v>
      </c>
      <c r="K576" s="30" t="str">
        <f t="shared" ca="1" si="203"/>
        <v>Monday08:30-10:00(L2T1)B</v>
      </c>
      <c r="L576" s="39">
        <f t="shared" ca="1" si="216"/>
        <v>0</v>
      </c>
      <c r="M576" s="47" t="str">
        <f t="shared" ca="1" si="201"/>
        <v>L2T1</v>
      </c>
      <c r="N576" s="42" t="s">
        <v>96</v>
      </c>
      <c r="O576" s="47" t="str">
        <f t="shared" ca="1" si="204"/>
        <v>TE212(L2T1)B
L-Yarn1 --- SM1</v>
      </c>
    </row>
    <row r="577" spans="1:15">
      <c r="A577" s="45">
        <v>567</v>
      </c>
      <c r="B577" s="43" t="s">
        <v>14</v>
      </c>
      <c r="C577" s="30" t="str">
        <f t="shared" si="217"/>
        <v>08:30-10:00</v>
      </c>
      <c r="D577" s="30" t="s">
        <v>66</v>
      </c>
      <c r="E577" s="30">
        <f t="shared" ref="E577:E640" si="220">E576+1</f>
        <v>90</v>
      </c>
      <c r="F577" s="30" t="str">
        <f t="shared" ca="1" si="218"/>
        <v>L-Fab</v>
      </c>
      <c r="G577" s="30">
        <f t="shared" ca="1" si="219"/>
        <v>0</v>
      </c>
      <c r="H577" s="30">
        <f t="shared" ref="H577:H586" ca="1" si="221">H588</f>
        <v>0</v>
      </c>
      <c r="I577" s="30">
        <f t="shared" ca="1" si="215"/>
        <v>0</v>
      </c>
      <c r="J577" s="30" t="str">
        <f t="shared" ca="1" si="202"/>
        <v>Monday08:30-10:000</v>
      </c>
      <c r="K577" s="30" t="str">
        <f t="shared" ca="1" si="203"/>
        <v>Monday08:30-10:000</v>
      </c>
      <c r="L577" s="39">
        <f t="shared" ca="1" si="216"/>
        <v>2</v>
      </c>
      <c r="M577" s="47" t="str">
        <f t="shared" ca="1" si="201"/>
        <v/>
      </c>
      <c r="N577" s="42" t="s">
        <v>96</v>
      </c>
      <c r="O577" s="47" t="str">
        <f t="shared" ca="1" si="204"/>
        <v>0
L-Fab --- 0</v>
      </c>
    </row>
    <row r="578" spans="1:15">
      <c r="A578" s="30">
        <v>568</v>
      </c>
      <c r="B578" s="43" t="s">
        <v>14</v>
      </c>
      <c r="C578" s="30" t="str">
        <f t="shared" si="217"/>
        <v>08:30-10:00</v>
      </c>
      <c r="D578" s="30" t="s">
        <v>66</v>
      </c>
      <c r="E578" s="30">
        <f t="shared" si="220"/>
        <v>91</v>
      </c>
      <c r="F578" s="30" t="str">
        <f t="shared" ca="1" si="218"/>
        <v>L-Col</v>
      </c>
      <c r="G578" s="30">
        <f t="shared" ca="1" si="219"/>
        <v>0</v>
      </c>
      <c r="H578" s="30">
        <f t="shared" ca="1" si="221"/>
        <v>0</v>
      </c>
      <c r="I578" s="30">
        <f t="shared" ca="1" si="215"/>
        <v>0</v>
      </c>
      <c r="J578" s="30" t="str">
        <f t="shared" ca="1" si="202"/>
        <v>Monday08:30-10:000</v>
      </c>
      <c r="K578" s="30" t="str">
        <f t="shared" ca="1" si="203"/>
        <v>Monday08:30-10:000</v>
      </c>
      <c r="L578" s="39">
        <f t="shared" ca="1" si="216"/>
        <v>2</v>
      </c>
      <c r="M578" s="47" t="str">
        <f t="shared" ca="1" si="201"/>
        <v/>
      </c>
      <c r="N578" s="42" t="s">
        <v>96</v>
      </c>
      <c r="O578" s="47" t="str">
        <f t="shared" ca="1" si="204"/>
        <v>0
L-Col --- 0</v>
      </c>
    </row>
    <row r="579" spans="1:15">
      <c r="A579" s="45">
        <v>569</v>
      </c>
      <c r="B579" s="43" t="s">
        <v>14</v>
      </c>
      <c r="C579" s="30" t="str">
        <f t="shared" si="217"/>
        <v>08:30-10:00</v>
      </c>
      <c r="D579" s="30" t="s">
        <v>66</v>
      </c>
      <c r="E579" s="30">
        <f t="shared" si="220"/>
        <v>92</v>
      </c>
      <c r="F579" s="30" t="str">
        <f t="shared" ca="1" si="218"/>
        <v>L-App</v>
      </c>
      <c r="G579" s="30">
        <f t="shared" ca="1" si="219"/>
        <v>0</v>
      </c>
      <c r="H579" s="30">
        <f t="shared" ca="1" si="221"/>
        <v>0</v>
      </c>
      <c r="I579" s="30">
        <f t="shared" ca="1" si="215"/>
        <v>0</v>
      </c>
      <c r="J579" s="30" t="str">
        <f t="shared" ca="1" si="202"/>
        <v>Monday08:30-10:000</v>
      </c>
      <c r="K579" s="30" t="str">
        <f t="shared" ca="1" si="203"/>
        <v>Monday08:30-10:000</v>
      </c>
      <c r="L579" s="39">
        <f t="shared" ca="1" si="216"/>
        <v>2</v>
      </c>
      <c r="M579" s="47" t="str">
        <f t="shared" ca="1" si="201"/>
        <v/>
      </c>
      <c r="N579" s="42" t="s">
        <v>96</v>
      </c>
      <c r="O579" s="47" t="str">
        <f t="shared" ca="1" si="204"/>
        <v>0
L-App --- 0</v>
      </c>
    </row>
    <row r="580" spans="1:15">
      <c r="A580" s="30">
        <v>570</v>
      </c>
      <c r="B580" s="43" t="s">
        <v>14</v>
      </c>
      <c r="C580" s="30" t="str">
        <f t="shared" si="217"/>
        <v>08:30-10:00</v>
      </c>
      <c r="D580" s="30" t="s">
        <v>66</v>
      </c>
      <c r="E580" s="30">
        <f t="shared" si="220"/>
        <v>93</v>
      </c>
      <c r="F580" s="30" t="str">
        <f t="shared" ca="1" si="218"/>
        <v>L-QC1
709</v>
      </c>
      <c r="G580" s="30">
        <f t="shared" ca="1" si="219"/>
        <v>0</v>
      </c>
      <c r="H580" s="30">
        <f t="shared" ca="1" si="221"/>
        <v>0</v>
      </c>
      <c r="I580" s="30">
        <f t="shared" ca="1" si="215"/>
        <v>0</v>
      </c>
      <c r="J580" s="30" t="str">
        <f t="shared" ca="1" si="202"/>
        <v>Monday08:30-10:000</v>
      </c>
      <c r="K580" s="30" t="str">
        <f t="shared" ca="1" si="203"/>
        <v>Monday08:30-10:000</v>
      </c>
      <c r="L580" s="39">
        <f t="shared" ca="1" si="216"/>
        <v>2</v>
      </c>
      <c r="M580" s="47" t="str">
        <f t="shared" ca="1" si="201"/>
        <v/>
      </c>
      <c r="N580" s="42" t="s">
        <v>96</v>
      </c>
      <c r="O580" s="47" t="str">
        <f t="shared" ca="1" si="204"/>
        <v>0
L-QC1
709 --- 0</v>
      </c>
    </row>
    <row r="581" spans="1:15">
      <c r="A581" s="45">
        <v>571</v>
      </c>
      <c r="B581" s="43" t="s">
        <v>14</v>
      </c>
      <c r="C581" s="30" t="str">
        <f t="shared" si="217"/>
        <v>08:30-10:00</v>
      </c>
      <c r="D581" s="30" t="s">
        <v>66</v>
      </c>
      <c r="E581" s="30">
        <f t="shared" si="220"/>
        <v>94</v>
      </c>
      <c r="F581" s="30">
        <f t="shared" ca="1" si="218"/>
        <v>0</v>
      </c>
      <c r="G581" s="30">
        <f t="shared" ca="1" si="219"/>
        <v>0</v>
      </c>
      <c r="H581" s="30">
        <f t="shared" ca="1" si="221"/>
        <v>0</v>
      </c>
      <c r="I581" s="30">
        <f t="shared" ca="1" si="215"/>
        <v>0</v>
      </c>
      <c r="J581" s="30" t="str">
        <f t="shared" ca="1" si="202"/>
        <v>Monday08:30-10:000</v>
      </c>
      <c r="K581" s="30" t="str">
        <f t="shared" ca="1" si="203"/>
        <v>Monday08:30-10:000</v>
      </c>
      <c r="L581" s="39">
        <f t="shared" ca="1" si="216"/>
        <v>2</v>
      </c>
      <c r="M581" s="47" t="str">
        <f t="shared" ca="1" si="201"/>
        <v/>
      </c>
      <c r="N581" s="42" t="s">
        <v>96</v>
      </c>
      <c r="O581" s="47" t="str">
        <f t="shared" ca="1" si="204"/>
        <v>0
0 --- 0</v>
      </c>
    </row>
    <row r="582" spans="1:15">
      <c r="A582" s="30">
        <v>572</v>
      </c>
      <c r="B582" s="43" t="s">
        <v>14</v>
      </c>
      <c r="C582" s="30" t="str">
        <f t="shared" si="217"/>
        <v>08:30-10:00</v>
      </c>
      <c r="D582" s="30" t="s">
        <v>66</v>
      </c>
      <c r="E582" s="30">
        <f t="shared" si="220"/>
        <v>95</v>
      </c>
      <c r="F582" s="30">
        <f t="shared" ca="1" si="218"/>
        <v>0</v>
      </c>
      <c r="G582" s="30">
        <f t="shared" ca="1" si="219"/>
        <v>0</v>
      </c>
      <c r="H582" s="30">
        <f t="shared" ca="1" si="221"/>
        <v>0</v>
      </c>
      <c r="I582" s="30">
        <f t="shared" ca="1" si="215"/>
        <v>0</v>
      </c>
      <c r="J582" s="30" t="str">
        <f t="shared" ca="1" si="202"/>
        <v>Monday08:30-10:000</v>
      </c>
      <c r="K582" s="30" t="str">
        <f t="shared" ca="1" si="203"/>
        <v>Monday08:30-10:000</v>
      </c>
      <c r="L582" s="39">
        <f t="shared" ca="1" si="216"/>
        <v>2</v>
      </c>
      <c r="M582" s="47" t="str">
        <f t="shared" ca="1" si="201"/>
        <v/>
      </c>
      <c r="N582" s="42" t="s">
        <v>96</v>
      </c>
      <c r="O582" s="47" t="str">
        <f t="shared" ca="1" si="204"/>
        <v>0
0 --- 0</v>
      </c>
    </row>
    <row r="583" spans="1:15">
      <c r="A583" s="45">
        <v>573</v>
      </c>
      <c r="B583" s="43" t="s">
        <v>14</v>
      </c>
      <c r="C583" s="30" t="str">
        <f t="shared" si="217"/>
        <v>08:30-10:00</v>
      </c>
      <c r="D583" s="30" t="s">
        <v>66</v>
      </c>
      <c r="E583" s="30">
        <f t="shared" si="220"/>
        <v>96</v>
      </c>
      <c r="F583" s="30">
        <f t="shared" ca="1" si="218"/>
        <v>201</v>
      </c>
      <c r="G583" s="30" t="str">
        <f t="shared" ca="1" si="219"/>
        <v>CSE112(L1T3)E</v>
      </c>
      <c r="H583" s="30" t="str">
        <f t="shared" ca="1" si="221"/>
        <v>NFF</v>
      </c>
      <c r="I583" s="30" t="str">
        <f t="shared" ca="1" si="215"/>
        <v>(L1T3)E</v>
      </c>
      <c r="J583" s="30" t="str">
        <f t="shared" ca="1" si="202"/>
        <v>Monday08:30-10:00NFF</v>
      </c>
      <c r="K583" s="30" t="str">
        <f t="shared" ca="1" si="203"/>
        <v>Monday08:30-10:00(L1T3)E</v>
      </c>
      <c r="L583" s="39">
        <f t="shared" ca="1" si="216"/>
        <v>0</v>
      </c>
      <c r="M583" s="47" t="str">
        <f t="shared" ca="1" si="201"/>
        <v>L1T3</v>
      </c>
      <c r="N583" s="42" t="s">
        <v>96</v>
      </c>
      <c r="O583" s="47" t="str">
        <f t="shared" ca="1" si="204"/>
        <v>CSE112(L1T3)E
201 --- NFF</v>
      </c>
    </row>
    <row r="584" spans="1:15">
      <c r="A584" s="30">
        <v>574</v>
      </c>
      <c r="B584" s="43" t="s">
        <v>14</v>
      </c>
      <c r="C584" s="30" t="str">
        <f t="shared" si="217"/>
        <v>08:30-10:00</v>
      </c>
      <c r="D584" s="30" t="s">
        <v>66</v>
      </c>
      <c r="E584" s="30">
        <f t="shared" si="220"/>
        <v>97</v>
      </c>
      <c r="F584" s="30">
        <f t="shared" ca="1" si="218"/>
        <v>501</v>
      </c>
      <c r="G584" s="30" t="str">
        <f t="shared" ca="1" si="219"/>
        <v>PHY112(L1T1)B</v>
      </c>
      <c r="H584" s="30">
        <f t="shared" ca="1" si="221"/>
        <v>0</v>
      </c>
      <c r="I584" s="30" t="str">
        <f t="shared" ca="1" si="215"/>
        <v>(L1T1)B</v>
      </c>
      <c r="J584" s="30" t="str">
        <f t="shared" ca="1" si="202"/>
        <v>Monday08:30-10:000</v>
      </c>
      <c r="K584" s="30" t="str">
        <f t="shared" ca="1" si="203"/>
        <v>Monday08:30-10:00(L1T1)B</v>
      </c>
      <c r="L584" s="39">
        <f t="shared" ca="1" si="216"/>
        <v>2</v>
      </c>
      <c r="M584" s="47" t="str">
        <f t="shared" ca="1" si="201"/>
        <v>L1T1</v>
      </c>
      <c r="N584" s="42" t="s">
        <v>96</v>
      </c>
      <c r="O584" s="47" t="str">
        <f t="shared" ca="1" si="204"/>
        <v>PHY112(L1T1)B
501 --- 0</v>
      </c>
    </row>
    <row r="585" spans="1:15">
      <c r="A585" s="45">
        <v>575</v>
      </c>
      <c r="B585" s="43" t="s">
        <v>14</v>
      </c>
      <c r="C585" s="30" t="str">
        <f t="shared" si="217"/>
        <v>08:30-10:00</v>
      </c>
      <c r="D585" s="30" t="s">
        <v>66</v>
      </c>
      <c r="E585" s="30">
        <f t="shared" si="220"/>
        <v>98</v>
      </c>
      <c r="F585" s="30" t="str">
        <f t="shared" ca="1" si="218"/>
        <v>L-mec</v>
      </c>
      <c r="G585" s="30">
        <f t="shared" ca="1" si="219"/>
        <v>0</v>
      </c>
      <c r="H585" s="30">
        <f t="shared" ca="1" si="221"/>
        <v>0</v>
      </c>
      <c r="I585" s="30">
        <f t="shared" ca="1" si="215"/>
        <v>0</v>
      </c>
      <c r="J585" s="30" t="str">
        <f t="shared" ca="1" si="202"/>
        <v>Monday08:30-10:000</v>
      </c>
      <c r="K585" s="30" t="str">
        <f t="shared" ca="1" si="203"/>
        <v>Monday08:30-10:000</v>
      </c>
      <c r="L585" s="39">
        <f t="shared" ca="1" si="216"/>
        <v>2</v>
      </c>
      <c r="M585" s="47" t="str">
        <f t="shared" ca="1" si="201"/>
        <v/>
      </c>
      <c r="N585" s="42" t="s">
        <v>96</v>
      </c>
      <c r="O585" s="47" t="str">
        <f t="shared" ca="1" si="204"/>
        <v>0
L-mec --- 0</v>
      </c>
    </row>
    <row r="586" spans="1:15">
      <c r="A586" s="30">
        <v>576</v>
      </c>
      <c r="B586" s="43" t="s">
        <v>14</v>
      </c>
      <c r="C586" s="30" t="str">
        <f t="shared" si="217"/>
        <v>08:30-10:00</v>
      </c>
      <c r="D586" s="30" t="s">
        <v>66</v>
      </c>
      <c r="E586" s="30">
        <f t="shared" si="220"/>
        <v>99</v>
      </c>
      <c r="F586" s="30" t="str">
        <f t="shared" ca="1" si="218"/>
        <v>L-Chem</v>
      </c>
      <c r="G586" s="30">
        <f t="shared" ca="1" si="219"/>
        <v>0</v>
      </c>
      <c r="H586" s="30">
        <f t="shared" ca="1" si="221"/>
        <v>0</v>
      </c>
      <c r="I586" s="30">
        <f t="shared" ca="1" si="215"/>
        <v>0</v>
      </c>
      <c r="J586" s="30" t="str">
        <f t="shared" ca="1" si="202"/>
        <v>Monday08:30-10:000</v>
      </c>
      <c r="K586" s="30" t="str">
        <f t="shared" ca="1" si="203"/>
        <v>Monday08:30-10:000</v>
      </c>
      <c r="L586" s="39">
        <f t="shared" ca="1" si="216"/>
        <v>2</v>
      </c>
      <c r="M586" s="47" t="str">
        <f t="shared" ca="1" si="201"/>
        <v/>
      </c>
      <c r="N586" s="42" t="s">
        <v>96</v>
      </c>
      <c r="O586" s="47" t="str">
        <f t="shared" ca="1" si="204"/>
        <v>0
L-Chem --- 0</v>
      </c>
    </row>
    <row r="587" spans="1:15">
      <c r="A587" s="45">
        <v>577</v>
      </c>
      <c r="B587" s="43" t="s">
        <v>14</v>
      </c>
      <c r="C587" s="30" t="str">
        <f t="shared" si="217"/>
        <v>10:00-11:30</v>
      </c>
      <c r="D587" s="43" t="s">
        <v>67</v>
      </c>
      <c r="E587" s="44">
        <v>89</v>
      </c>
      <c r="F587" s="30" t="str">
        <f ca="1">F576</f>
        <v>L-Yarn1</v>
      </c>
      <c r="G587" s="30" t="str">
        <f ca="1">G576</f>
        <v>TE212(L2T1)B</v>
      </c>
      <c r="H587" s="30" t="str">
        <f t="shared" ref="H587:H597" ca="1" si="222">INDIRECT(CONCATENATE("Sheet1!",CHAR(CODE(D587)+2),E587),1)</f>
        <v>SM1</v>
      </c>
      <c r="I587" s="30" t="str">
        <f t="shared" ca="1" si="215"/>
        <v>(L2T1)B</v>
      </c>
      <c r="J587" s="30" t="str">
        <f t="shared" ca="1" si="202"/>
        <v>Monday10:00-11:30SM1</v>
      </c>
      <c r="K587" s="30" t="str">
        <f t="shared" ca="1" si="203"/>
        <v>Monday10:00-11:30(L2T1)B</v>
      </c>
      <c r="L587" s="39">
        <f t="shared" ca="1" si="216"/>
        <v>0</v>
      </c>
      <c r="M587" s="47" t="str">
        <f t="shared" ref="M587:M650" ca="1" si="223">IFERROR(MID(I587,2,4),I587)</f>
        <v>L2T1</v>
      </c>
      <c r="N587" s="42" t="s">
        <v>96</v>
      </c>
      <c r="O587" s="47" t="str">
        <f t="shared" ca="1" si="204"/>
        <v>TE212(L2T1)B
L-Yarn1 --- SM1</v>
      </c>
    </row>
    <row r="588" spans="1:15">
      <c r="A588" s="30">
        <v>578</v>
      </c>
      <c r="B588" s="43" t="s">
        <v>14</v>
      </c>
      <c r="C588" s="30" t="str">
        <f t="shared" si="217"/>
        <v>10:00-11:30</v>
      </c>
      <c r="D588" s="43" t="s">
        <v>67</v>
      </c>
      <c r="E588" s="30">
        <f t="shared" si="220"/>
        <v>90</v>
      </c>
      <c r="F588" s="30" t="str">
        <f t="shared" ref="F588:G597" ca="1" si="224">F577</f>
        <v>L-Fab</v>
      </c>
      <c r="G588" s="30">
        <f t="shared" ca="1" si="224"/>
        <v>0</v>
      </c>
      <c r="H588" s="30">
        <f t="shared" ca="1" si="222"/>
        <v>0</v>
      </c>
      <c r="I588" s="30">
        <f t="shared" ca="1" si="215"/>
        <v>0</v>
      </c>
      <c r="J588" s="30" t="str">
        <f t="shared" ref="J588:J651" ca="1" si="225">CONCATENATE(B588,C588,H588)</f>
        <v>Monday10:00-11:300</v>
      </c>
      <c r="K588" s="30" t="str">
        <f t="shared" ref="K588:K651" ca="1" si="226">CONCATENATE(B588,C588,I588)</f>
        <v>Monday10:00-11:300</v>
      </c>
      <c r="L588" s="39">
        <f t="shared" ca="1" si="216"/>
        <v>3</v>
      </c>
      <c r="M588" s="47" t="str">
        <f t="shared" ca="1" si="223"/>
        <v/>
      </c>
      <c r="N588" s="42" t="s">
        <v>96</v>
      </c>
      <c r="O588" s="47" t="str">
        <f t="shared" ref="O588:O651" ca="1" si="227">CONCATENATE(G588,CHAR(10),F588," --- ",H588)</f>
        <v>0
L-Fab --- 0</v>
      </c>
    </row>
    <row r="589" spans="1:15">
      <c r="A589" s="45">
        <v>579</v>
      </c>
      <c r="B589" s="43" t="s">
        <v>14</v>
      </c>
      <c r="C589" s="30" t="str">
        <f t="shared" si="217"/>
        <v>10:00-11:30</v>
      </c>
      <c r="D589" s="43" t="s">
        <v>67</v>
      </c>
      <c r="E589" s="30">
        <f t="shared" si="220"/>
        <v>91</v>
      </c>
      <c r="F589" s="30" t="str">
        <f t="shared" ca="1" si="224"/>
        <v>L-Col</v>
      </c>
      <c r="G589" s="30">
        <f t="shared" ca="1" si="224"/>
        <v>0</v>
      </c>
      <c r="H589" s="30">
        <f t="shared" ca="1" si="222"/>
        <v>0</v>
      </c>
      <c r="I589" s="30">
        <f t="shared" ca="1" si="215"/>
        <v>0</v>
      </c>
      <c r="J589" s="30" t="str">
        <f t="shared" ca="1" si="225"/>
        <v>Monday10:00-11:300</v>
      </c>
      <c r="K589" s="30" t="str">
        <f t="shared" ca="1" si="226"/>
        <v>Monday10:00-11:300</v>
      </c>
      <c r="L589" s="39">
        <f t="shared" ca="1" si="216"/>
        <v>3</v>
      </c>
      <c r="M589" s="47" t="str">
        <f t="shared" ca="1" si="223"/>
        <v/>
      </c>
      <c r="N589" s="42" t="s">
        <v>96</v>
      </c>
      <c r="O589" s="47" t="str">
        <f t="shared" ca="1" si="227"/>
        <v>0
L-Col --- 0</v>
      </c>
    </row>
    <row r="590" spans="1:15">
      <c r="A590" s="30">
        <v>580</v>
      </c>
      <c r="B590" s="43" t="s">
        <v>14</v>
      </c>
      <c r="C590" s="30" t="str">
        <f t="shared" si="217"/>
        <v>10:00-11:30</v>
      </c>
      <c r="D590" s="43" t="s">
        <v>67</v>
      </c>
      <c r="E590" s="30">
        <f t="shared" si="220"/>
        <v>92</v>
      </c>
      <c r="F590" s="30" t="str">
        <f t="shared" ca="1" si="224"/>
        <v>L-App</v>
      </c>
      <c r="G590" s="30">
        <f t="shared" ca="1" si="224"/>
        <v>0</v>
      </c>
      <c r="H590" s="30">
        <f t="shared" ca="1" si="222"/>
        <v>0</v>
      </c>
      <c r="I590" s="30">
        <f t="shared" ca="1" si="215"/>
        <v>0</v>
      </c>
      <c r="J590" s="30" t="str">
        <f t="shared" ca="1" si="225"/>
        <v>Monday10:00-11:300</v>
      </c>
      <c r="K590" s="30" t="str">
        <f t="shared" ca="1" si="226"/>
        <v>Monday10:00-11:300</v>
      </c>
      <c r="L590" s="39">
        <f t="shared" ca="1" si="216"/>
        <v>3</v>
      </c>
      <c r="M590" s="47" t="str">
        <f t="shared" ca="1" si="223"/>
        <v/>
      </c>
      <c r="N590" s="42" t="s">
        <v>96</v>
      </c>
      <c r="O590" s="47" t="str">
        <f t="shared" ca="1" si="227"/>
        <v>0
L-App --- 0</v>
      </c>
    </row>
    <row r="591" spans="1:15">
      <c r="A591" s="45">
        <v>581</v>
      </c>
      <c r="B591" s="43" t="s">
        <v>14</v>
      </c>
      <c r="C591" s="30" t="str">
        <f t="shared" si="217"/>
        <v>10:00-11:30</v>
      </c>
      <c r="D591" s="43" t="s">
        <v>67</v>
      </c>
      <c r="E591" s="30">
        <f t="shared" si="220"/>
        <v>93</v>
      </c>
      <c r="F591" s="30" t="str">
        <f t="shared" ca="1" si="224"/>
        <v>L-QC1
709</v>
      </c>
      <c r="G591" s="30">
        <f t="shared" ca="1" si="224"/>
        <v>0</v>
      </c>
      <c r="H591" s="30">
        <f t="shared" ca="1" si="222"/>
        <v>0</v>
      </c>
      <c r="I591" s="30">
        <f t="shared" ca="1" si="215"/>
        <v>0</v>
      </c>
      <c r="J591" s="30" t="str">
        <f t="shared" ca="1" si="225"/>
        <v>Monday10:00-11:300</v>
      </c>
      <c r="K591" s="30" t="str">
        <f t="shared" ca="1" si="226"/>
        <v>Monday10:00-11:300</v>
      </c>
      <c r="L591" s="39">
        <f t="shared" ca="1" si="216"/>
        <v>3</v>
      </c>
      <c r="M591" s="47" t="str">
        <f t="shared" ca="1" si="223"/>
        <v/>
      </c>
      <c r="N591" s="42" t="s">
        <v>96</v>
      </c>
      <c r="O591" s="47" t="str">
        <f t="shared" ca="1" si="227"/>
        <v>0
L-QC1
709 --- 0</v>
      </c>
    </row>
    <row r="592" spans="1:15">
      <c r="A592" s="30">
        <v>582</v>
      </c>
      <c r="B592" s="43" t="s">
        <v>14</v>
      </c>
      <c r="C592" s="30" t="str">
        <f t="shared" si="217"/>
        <v>10:00-11:30</v>
      </c>
      <c r="D592" s="43" t="s">
        <v>67</v>
      </c>
      <c r="E592" s="30">
        <f t="shared" si="220"/>
        <v>94</v>
      </c>
      <c r="F592" s="30">
        <f t="shared" ca="1" si="224"/>
        <v>0</v>
      </c>
      <c r="G592" s="30">
        <f t="shared" ca="1" si="224"/>
        <v>0</v>
      </c>
      <c r="H592" s="30">
        <f t="shared" ca="1" si="222"/>
        <v>0</v>
      </c>
      <c r="I592" s="30">
        <f t="shared" ca="1" si="215"/>
        <v>0</v>
      </c>
      <c r="J592" s="30" t="str">
        <f t="shared" ca="1" si="225"/>
        <v>Monday10:00-11:300</v>
      </c>
      <c r="K592" s="30" t="str">
        <f t="shared" ca="1" si="226"/>
        <v>Monday10:00-11:300</v>
      </c>
      <c r="L592" s="39">
        <f t="shared" ca="1" si="216"/>
        <v>3</v>
      </c>
      <c r="M592" s="47" t="str">
        <f t="shared" ca="1" si="223"/>
        <v/>
      </c>
      <c r="N592" s="42" t="s">
        <v>96</v>
      </c>
      <c r="O592" s="47" t="str">
        <f t="shared" ca="1" si="227"/>
        <v>0
0 --- 0</v>
      </c>
    </row>
    <row r="593" spans="1:15">
      <c r="A593" s="45">
        <v>583</v>
      </c>
      <c r="B593" s="43" t="s">
        <v>14</v>
      </c>
      <c r="C593" s="30" t="str">
        <f t="shared" si="217"/>
        <v>10:00-11:30</v>
      </c>
      <c r="D593" s="43" t="s">
        <v>67</v>
      </c>
      <c r="E593" s="30">
        <f t="shared" si="220"/>
        <v>95</v>
      </c>
      <c r="F593" s="30">
        <f t="shared" ca="1" si="224"/>
        <v>0</v>
      </c>
      <c r="G593" s="30">
        <f t="shared" ca="1" si="224"/>
        <v>0</v>
      </c>
      <c r="H593" s="30">
        <f t="shared" ca="1" si="222"/>
        <v>0</v>
      </c>
      <c r="I593" s="30">
        <f t="shared" ca="1" si="215"/>
        <v>0</v>
      </c>
      <c r="J593" s="30" t="str">
        <f t="shared" ca="1" si="225"/>
        <v>Monday10:00-11:300</v>
      </c>
      <c r="K593" s="30" t="str">
        <f t="shared" ca="1" si="226"/>
        <v>Monday10:00-11:300</v>
      </c>
      <c r="L593" s="39">
        <f t="shared" ca="1" si="216"/>
        <v>3</v>
      </c>
      <c r="M593" s="47" t="str">
        <f t="shared" ca="1" si="223"/>
        <v/>
      </c>
      <c r="N593" s="42" t="s">
        <v>96</v>
      </c>
      <c r="O593" s="47" t="str">
        <f t="shared" ca="1" si="227"/>
        <v>0
0 --- 0</v>
      </c>
    </row>
    <row r="594" spans="1:15">
      <c r="A594" s="30">
        <v>584</v>
      </c>
      <c r="B594" s="43" t="s">
        <v>14</v>
      </c>
      <c r="C594" s="30" t="str">
        <f t="shared" si="217"/>
        <v>10:00-11:30</v>
      </c>
      <c r="D594" s="43" t="s">
        <v>67</v>
      </c>
      <c r="E594" s="30">
        <f t="shared" si="220"/>
        <v>96</v>
      </c>
      <c r="F594" s="30">
        <f t="shared" ca="1" si="224"/>
        <v>201</v>
      </c>
      <c r="G594" s="30" t="str">
        <f t="shared" ca="1" si="224"/>
        <v>CSE112(L1T3)E</v>
      </c>
      <c r="H594" s="30" t="str">
        <f t="shared" ca="1" si="222"/>
        <v>NFF</v>
      </c>
      <c r="I594" s="30" t="str">
        <f t="shared" ca="1" si="215"/>
        <v>(L1T3)E</v>
      </c>
      <c r="J594" s="30" t="str">
        <f t="shared" ca="1" si="225"/>
        <v>Monday10:00-11:30NFF</v>
      </c>
      <c r="K594" s="30" t="str">
        <f t="shared" ca="1" si="226"/>
        <v>Monday10:00-11:30(L1T3)E</v>
      </c>
      <c r="L594" s="39">
        <f t="shared" ca="1" si="216"/>
        <v>0</v>
      </c>
      <c r="M594" s="47" t="str">
        <f t="shared" ca="1" si="223"/>
        <v>L1T3</v>
      </c>
      <c r="N594" s="42" t="s">
        <v>96</v>
      </c>
      <c r="O594" s="47" t="str">
        <f t="shared" ca="1" si="227"/>
        <v>CSE112(L1T3)E
201 --- NFF</v>
      </c>
    </row>
    <row r="595" spans="1:15">
      <c r="A595" s="45">
        <v>585</v>
      </c>
      <c r="B595" s="43" t="s">
        <v>14</v>
      </c>
      <c r="C595" s="30" t="str">
        <f t="shared" si="217"/>
        <v>10:00-11:30</v>
      </c>
      <c r="D595" s="43" t="s">
        <v>67</v>
      </c>
      <c r="E595" s="30">
        <f t="shared" si="220"/>
        <v>97</v>
      </c>
      <c r="F595" s="30">
        <f t="shared" ca="1" si="224"/>
        <v>501</v>
      </c>
      <c r="G595" s="30" t="str">
        <f t="shared" ca="1" si="224"/>
        <v>PHY112(L1T1)B</v>
      </c>
      <c r="H595" s="30">
        <f t="shared" ca="1" si="222"/>
        <v>0</v>
      </c>
      <c r="I595" s="30" t="str">
        <f t="shared" ca="1" si="215"/>
        <v>(L1T1)B</v>
      </c>
      <c r="J595" s="30" t="str">
        <f t="shared" ca="1" si="225"/>
        <v>Monday10:00-11:300</v>
      </c>
      <c r="K595" s="30" t="str">
        <f t="shared" ca="1" si="226"/>
        <v>Monday10:00-11:30(L1T1)B</v>
      </c>
      <c r="L595" s="39">
        <f t="shared" ca="1" si="216"/>
        <v>3</v>
      </c>
      <c r="M595" s="47" t="str">
        <f t="shared" ca="1" si="223"/>
        <v>L1T1</v>
      </c>
      <c r="N595" s="42" t="s">
        <v>96</v>
      </c>
      <c r="O595" s="47" t="str">
        <f t="shared" ca="1" si="227"/>
        <v>PHY112(L1T1)B
501 --- 0</v>
      </c>
    </row>
    <row r="596" spans="1:15">
      <c r="A596" s="30">
        <v>586</v>
      </c>
      <c r="B596" s="43" t="s">
        <v>14</v>
      </c>
      <c r="C596" s="30" t="str">
        <f t="shared" si="217"/>
        <v>10:00-11:30</v>
      </c>
      <c r="D596" s="43" t="s">
        <v>67</v>
      </c>
      <c r="E596" s="30">
        <f t="shared" si="220"/>
        <v>98</v>
      </c>
      <c r="F596" s="30" t="str">
        <f t="shared" ca="1" si="224"/>
        <v>L-mec</v>
      </c>
      <c r="G596" s="30">
        <f t="shared" ca="1" si="224"/>
        <v>0</v>
      </c>
      <c r="H596" s="30">
        <f t="shared" ca="1" si="222"/>
        <v>0</v>
      </c>
      <c r="I596" s="30">
        <f t="shared" ca="1" si="215"/>
        <v>0</v>
      </c>
      <c r="J596" s="30" t="str">
        <f t="shared" ca="1" si="225"/>
        <v>Monday10:00-11:300</v>
      </c>
      <c r="K596" s="30" t="str">
        <f t="shared" ca="1" si="226"/>
        <v>Monday10:00-11:300</v>
      </c>
      <c r="L596" s="39">
        <f t="shared" ca="1" si="216"/>
        <v>3</v>
      </c>
      <c r="M596" s="47" t="str">
        <f t="shared" ca="1" si="223"/>
        <v/>
      </c>
      <c r="N596" s="42" t="s">
        <v>96</v>
      </c>
      <c r="O596" s="47" t="str">
        <f t="shared" ca="1" si="227"/>
        <v>0
L-mec --- 0</v>
      </c>
    </row>
    <row r="597" spans="1:15">
      <c r="A597" s="45">
        <v>587</v>
      </c>
      <c r="B597" s="43" t="s">
        <v>14</v>
      </c>
      <c r="C597" s="30" t="str">
        <f t="shared" si="217"/>
        <v>10:00-11:30</v>
      </c>
      <c r="D597" s="43" t="s">
        <v>67</v>
      </c>
      <c r="E597" s="30">
        <f t="shared" si="220"/>
        <v>99</v>
      </c>
      <c r="F597" s="30" t="str">
        <f t="shared" ca="1" si="224"/>
        <v>L-Chem</v>
      </c>
      <c r="G597" s="30">
        <f t="shared" ca="1" si="224"/>
        <v>0</v>
      </c>
      <c r="H597" s="30">
        <f t="shared" ca="1" si="222"/>
        <v>0</v>
      </c>
      <c r="I597" s="30">
        <f t="shared" ca="1" si="215"/>
        <v>0</v>
      </c>
      <c r="J597" s="30" t="str">
        <f t="shared" ca="1" si="225"/>
        <v>Monday10:00-11:300</v>
      </c>
      <c r="K597" s="30" t="str">
        <f t="shared" ca="1" si="226"/>
        <v>Monday10:00-11:300</v>
      </c>
      <c r="L597" s="39">
        <f t="shared" ca="1" si="216"/>
        <v>3</v>
      </c>
      <c r="M597" s="47" t="str">
        <f t="shared" ca="1" si="223"/>
        <v/>
      </c>
      <c r="N597" s="42" t="s">
        <v>96</v>
      </c>
      <c r="O597" s="47" t="str">
        <f t="shared" ca="1" si="227"/>
        <v>0
L-Chem --- 0</v>
      </c>
    </row>
    <row r="598" spans="1:15">
      <c r="A598" s="30">
        <v>588</v>
      </c>
      <c r="B598" s="43" t="s">
        <v>14</v>
      </c>
      <c r="C598" s="30" t="str">
        <f t="shared" si="217"/>
        <v>11:30-01:00</v>
      </c>
      <c r="D598" s="43" t="s">
        <v>68</v>
      </c>
      <c r="E598" s="44">
        <v>89</v>
      </c>
      <c r="F598" s="30">
        <f t="shared" ref="F598:F608" ca="1" si="228">INDIRECT(CONCATENATE("Sheet1!",CHAR(CODE(D598)),E598),1)</f>
        <v>0</v>
      </c>
      <c r="G598" s="30">
        <f t="shared" ref="G598:G608" ca="1" si="229">INDIRECT(CONCATENATE("Sheet1!",CHAR(CODE(D598)+1),E598),1)</f>
        <v>0</v>
      </c>
      <c r="H598" s="30">
        <f ca="1">H609</f>
        <v>0</v>
      </c>
      <c r="I598" s="30">
        <f t="shared" ca="1" si="215"/>
        <v>0</v>
      </c>
      <c r="J598" s="30" t="str">
        <f t="shared" ca="1" si="225"/>
        <v>Monday11:30-01:000</v>
      </c>
      <c r="K598" s="30" t="str">
        <f t="shared" ca="1" si="226"/>
        <v>Monday11:30-01:000</v>
      </c>
      <c r="L598" s="39">
        <f t="shared" ca="1" si="216"/>
        <v>2</v>
      </c>
      <c r="M598" s="47" t="str">
        <f t="shared" ca="1" si="223"/>
        <v/>
      </c>
      <c r="N598" s="42" t="s">
        <v>96</v>
      </c>
      <c r="O598" s="47" t="str">
        <f t="shared" ca="1" si="227"/>
        <v>0
0 --- 0</v>
      </c>
    </row>
    <row r="599" spans="1:15">
      <c r="A599" s="45">
        <v>589</v>
      </c>
      <c r="B599" s="43" t="s">
        <v>14</v>
      </c>
      <c r="C599" s="30" t="str">
        <f t="shared" si="217"/>
        <v>11:30-01:00</v>
      </c>
      <c r="D599" s="43" t="s">
        <v>68</v>
      </c>
      <c r="E599" s="30">
        <f t="shared" si="220"/>
        <v>90</v>
      </c>
      <c r="F599" s="30" t="str">
        <f t="shared" ca="1" si="228"/>
        <v>L-Fab</v>
      </c>
      <c r="G599" s="30" t="str">
        <f t="shared" ca="1" si="229"/>
        <v>TE202(L2T1)B</v>
      </c>
      <c r="H599" s="30" t="str">
        <f t="shared" ref="H599:H608" ca="1" si="230">H610</f>
        <v>AG</v>
      </c>
      <c r="I599" s="30" t="str">
        <f t="shared" ca="1" si="215"/>
        <v>(L2T1)B</v>
      </c>
      <c r="J599" s="30" t="str">
        <f t="shared" ca="1" si="225"/>
        <v>Monday11:30-01:00AG</v>
      </c>
      <c r="K599" s="30" t="str">
        <f t="shared" ca="1" si="226"/>
        <v>Monday11:30-01:00(L2T1)B</v>
      </c>
      <c r="L599" s="39">
        <f t="shared" ca="1" si="216"/>
        <v>0</v>
      </c>
      <c r="M599" s="47" t="str">
        <f t="shared" ca="1" si="223"/>
        <v>L2T1</v>
      </c>
      <c r="N599" s="42" t="s">
        <v>96</v>
      </c>
      <c r="O599" s="47" t="str">
        <f t="shared" ca="1" si="227"/>
        <v>TE202(L2T1)B
L-Fab --- AG</v>
      </c>
    </row>
    <row r="600" spans="1:15">
      <c r="A600" s="30">
        <v>590</v>
      </c>
      <c r="B600" s="43" t="s">
        <v>14</v>
      </c>
      <c r="C600" s="30" t="str">
        <f t="shared" si="217"/>
        <v>11:30-01:00</v>
      </c>
      <c r="D600" s="43" t="s">
        <v>68</v>
      </c>
      <c r="E600" s="30">
        <f t="shared" si="220"/>
        <v>91</v>
      </c>
      <c r="F600" s="30" t="str">
        <f t="shared" ca="1" si="228"/>
        <v>L-Col</v>
      </c>
      <c r="G600" s="30" t="str">
        <f t="shared" ca="1" si="229"/>
        <v>TE203(L2T2)B</v>
      </c>
      <c r="H600" s="30" t="str">
        <f t="shared" ca="1" si="230"/>
        <v>FHA</v>
      </c>
      <c r="I600" s="30" t="str">
        <f t="shared" ca="1" si="215"/>
        <v>(L2T2)B</v>
      </c>
      <c r="J600" s="30" t="str">
        <f t="shared" ca="1" si="225"/>
        <v>Monday11:30-01:00FHA</v>
      </c>
      <c r="K600" s="30" t="str">
        <f t="shared" ca="1" si="226"/>
        <v>Monday11:30-01:00(L2T2)B</v>
      </c>
      <c r="L600" s="39">
        <f t="shared" ca="1" si="216"/>
        <v>0</v>
      </c>
      <c r="M600" s="47" t="str">
        <f t="shared" ca="1" si="223"/>
        <v>L2T2</v>
      </c>
      <c r="N600" s="42" t="s">
        <v>96</v>
      </c>
      <c r="O600" s="47" t="str">
        <f t="shared" ca="1" si="227"/>
        <v>TE203(L2T2)B
L-Col --- FHA</v>
      </c>
    </row>
    <row r="601" spans="1:15">
      <c r="A601" s="45">
        <v>591</v>
      </c>
      <c r="B601" s="43" t="s">
        <v>14</v>
      </c>
      <c r="C601" s="30" t="str">
        <f t="shared" si="217"/>
        <v>11:30-01:00</v>
      </c>
      <c r="D601" s="43" t="s">
        <v>68</v>
      </c>
      <c r="E601" s="30">
        <f t="shared" si="220"/>
        <v>92</v>
      </c>
      <c r="F601" s="30" t="str">
        <f t="shared" ca="1" si="228"/>
        <v>L-App</v>
      </c>
      <c r="G601" s="30" t="str">
        <f t="shared" ca="1" si="229"/>
        <v>TE204(L2T3)D</v>
      </c>
      <c r="H601" s="30" t="str">
        <f t="shared" ca="1" si="230"/>
        <v>MRR</v>
      </c>
      <c r="I601" s="30" t="str">
        <f t="shared" ca="1" si="215"/>
        <v>(L2T3)D</v>
      </c>
      <c r="J601" s="30" t="str">
        <f t="shared" ca="1" si="225"/>
        <v>Monday11:30-01:00MRR</v>
      </c>
      <c r="K601" s="30" t="str">
        <f t="shared" ca="1" si="226"/>
        <v>Monday11:30-01:00(L2T3)D</v>
      </c>
      <c r="L601" s="39">
        <f t="shared" ca="1" si="216"/>
        <v>0</v>
      </c>
      <c r="M601" s="47" t="str">
        <f t="shared" ca="1" si="223"/>
        <v>L2T3</v>
      </c>
      <c r="N601" s="42" t="s">
        <v>96</v>
      </c>
      <c r="O601" s="47" t="str">
        <f t="shared" ca="1" si="227"/>
        <v>TE204(L2T3)D
L-App --- MRR</v>
      </c>
    </row>
    <row r="602" spans="1:15">
      <c r="A602" s="30">
        <v>592</v>
      </c>
      <c r="B602" s="43" t="s">
        <v>14</v>
      </c>
      <c r="C602" s="30" t="str">
        <f t="shared" si="217"/>
        <v>11:30-01:00</v>
      </c>
      <c r="D602" s="43" t="s">
        <v>68</v>
      </c>
      <c r="E602" s="30">
        <f t="shared" si="220"/>
        <v>93</v>
      </c>
      <c r="F602" s="30" t="str">
        <f t="shared" ca="1" si="228"/>
        <v>L-QC1
709</v>
      </c>
      <c r="G602" s="30" t="str">
        <f t="shared" ca="1" si="229"/>
        <v>TE305 (L3T1)C</v>
      </c>
      <c r="H602" s="30" t="str">
        <f t="shared" ca="1" si="230"/>
        <v>TAC</v>
      </c>
      <c r="I602" s="30" t="str">
        <f t="shared" ca="1" si="215"/>
        <v>(L3T1)C</v>
      </c>
      <c r="J602" s="30" t="str">
        <f t="shared" ca="1" si="225"/>
        <v>Monday11:30-01:00TAC</v>
      </c>
      <c r="K602" s="30" t="str">
        <f t="shared" ca="1" si="226"/>
        <v>Monday11:30-01:00(L3T1)C</v>
      </c>
      <c r="L602" s="39">
        <f t="shared" ca="1" si="216"/>
        <v>0</v>
      </c>
      <c r="M602" s="47" t="str">
        <f t="shared" ca="1" si="223"/>
        <v>L3T1</v>
      </c>
      <c r="N602" s="42" t="s">
        <v>96</v>
      </c>
      <c r="O602" s="47" t="str">
        <f t="shared" ca="1" si="227"/>
        <v>TE305 (L3T1)C
L-QC1
709 --- TAC</v>
      </c>
    </row>
    <row r="603" spans="1:15">
      <c r="A603" s="45">
        <v>593</v>
      </c>
      <c r="B603" s="43" t="s">
        <v>14</v>
      </c>
      <c r="C603" s="30" t="str">
        <f t="shared" si="217"/>
        <v>11:30-01:00</v>
      </c>
      <c r="D603" s="43" t="s">
        <v>68</v>
      </c>
      <c r="E603" s="30">
        <f t="shared" si="220"/>
        <v>94</v>
      </c>
      <c r="F603" s="30" t="str">
        <f t="shared" ca="1" si="228"/>
        <v>L-Draw</v>
      </c>
      <c r="G603" s="30">
        <f t="shared" ca="1" si="229"/>
        <v>0</v>
      </c>
      <c r="H603" s="30">
        <f t="shared" ca="1" si="230"/>
        <v>0</v>
      </c>
      <c r="I603" s="30">
        <f t="shared" ca="1" si="215"/>
        <v>0</v>
      </c>
      <c r="J603" s="30" t="str">
        <f t="shared" ca="1" si="225"/>
        <v>Monday11:30-01:000</v>
      </c>
      <c r="K603" s="30" t="str">
        <f t="shared" ca="1" si="226"/>
        <v>Monday11:30-01:000</v>
      </c>
      <c r="L603" s="39">
        <f t="shared" ca="1" si="216"/>
        <v>2</v>
      </c>
      <c r="M603" s="47" t="str">
        <f t="shared" ca="1" si="223"/>
        <v/>
      </c>
      <c r="N603" s="42" t="s">
        <v>96</v>
      </c>
      <c r="O603" s="47" t="str">
        <f t="shared" ca="1" si="227"/>
        <v>0
L-Draw --- 0</v>
      </c>
    </row>
    <row r="604" spans="1:15">
      <c r="A604" s="30">
        <v>594</v>
      </c>
      <c r="B604" s="43" t="s">
        <v>14</v>
      </c>
      <c r="C604" s="30" t="str">
        <f t="shared" si="217"/>
        <v>11:30-01:00</v>
      </c>
      <c r="D604" s="43" t="s">
        <v>68</v>
      </c>
      <c r="E604" s="30">
        <f t="shared" si="220"/>
        <v>95</v>
      </c>
      <c r="F604" s="30">
        <f t="shared" ca="1" si="228"/>
        <v>201</v>
      </c>
      <c r="G604" s="30" t="str">
        <f t="shared" ca="1" si="229"/>
        <v>CSE112(L1T3)A</v>
      </c>
      <c r="H604" s="30" t="str">
        <f t="shared" ca="1" si="230"/>
        <v>KS</v>
      </c>
      <c r="I604" s="30" t="str">
        <f t="shared" ca="1" si="215"/>
        <v>(L1T3)A</v>
      </c>
      <c r="J604" s="30" t="str">
        <f t="shared" ca="1" si="225"/>
        <v>Monday11:30-01:00KS</v>
      </c>
      <c r="K604" s="30" t="str">
        <f t="shared" ca="1" si="226"/>
        <v>Monday11:30-01:00(L1T3)A</v>
      </c>
      <c r="L604" s="39">
        <f t="shared" ca="1" si="216"/>
        <v>0</v>
      </c>
      <c r="M604" s="47" t="str">
        <f t="shared" ca="1" si="223"/>
        <v>L1T3</v>
      </c>
      <c r="N604" s="42" t="s">
        <v>96</v>
      </c>
      <c r="O604" s="47" t="str">
        <f t="shared" ca="1" si="227"/>
        <v>CSE112(L1T3)A
201 --- KS</v>
      </c>
    </row>
    <row r="605" spans="1:15">
      <c r="A605" s="45">
        <v>595</v>
      </c>
      <c r="B605" s="43" t="s">
        <v>14</v>
      </c>
      <c r="C605" s="30" t="str">
        <f t="shared" si="217"/>
        <v>11:30-01:00</v>
      </c>
      <c r="D605" s="43" t="s">
        <v>68</v>
      </c>
      <c r="E605" s="30">
        <f t="shared" si="220"/>
        <v>96</v>
      </c>
      <c r="F605" s="30">
        <f t="shared" ca="1" si="228"/>
        <v>501</v>
      </c>
      <c r="G605" s="30">
        <f t="shared" ca="1" si="229"/>
        <v>0</v>
      </c>
      <c r="H605" s="30">
        <f t="shared" ca="1" si="230"/>
        <v>0</v>
      </c>
      <c r="I605" s="30">
        <f t="shared" ca="1" si="215"/>
        <v>0</v>
      </c>
      <c r="J605" s="30" t="str">
        <f t="shared" ca="1" si="225"/>
        <v>Monday11:30-01:000</v>
      </c>
      <c r="K605" s="30" t="str">
        <f t="shared" ca="1" si="226"/>
        <v>Monday11:30-01:000</v>
      </c>
      <c r="L605" s="39">
        <f t="shared" ca="1" si="216"/>
        <v>2</v>
      </c>
      <c r="M605" s="47" t="str">
        <f t="shared" ca="1" si="223"/>
        <v/>
      </c>
      <c r="N605" s="42" t="s">
        <v>96</v>
      </c>
      <c r="O605" s="47" t="str">
        <f t="shared" ca="1" si="227"/>
        <v>0
501 --- 0</v>
      </c>
    </row>
    <row r="606" spans="1:15">
      <c r="A606" s="30">
        <v>596</v>
      </c>
      <c r="B606" s="43" t="s">
        <v>14</v>
      </c>
      <c r="C606" s="30" t="str">
        <f t="shared" si="217"/>
        <v>11:30-01:00</v>
      </c>
      <c r="D606" s="43" t="s">
        <v>68</v>
      </c>
      <c r="E606" s="30">
        <f t="shared" si="220"/>
        <v>97</v>
      </c>
      <c r="F606" s="30">
        <f t="shared" ca="1" si="228"/>
        <v>0</v>
      </c>
      <c r="G606" s="30" t="str">
        <f t="shared" ca="1" si="229"/>
        <v>ZK</v>
      </c>
      <c r="H606" s="30">
        <f t="shared" ca="1" si="230"/>
        <v>0</v>
      </c>
      <c r="I606" s="30" t="str">
        <f t="shared" ca="1" si="215"/>
        <v>ZK</v>
      </c>
      <c r="J606" s="30" t="str">
        <f t="shared" ca="1" si="225"/>
        <v>Monday11:30-01:000</v>
      </c>
      <c r="K606" s="30" t="str">
        <f t="shared" ca="1" si="226"/>
        <v>Monday11:30-01:00ZK</v>
      </c>
      <c r="L606" s="39">
        <f t="shared" ca="1" si="216"/>
        <v>2</v>
      </c>
      <c r="M606" s="47" t="str">
        <f t="shared" ca="1" si="223"/>
        <v>K</v>
      </c>
      <c r="N606" s="42" t="s">
        <v>96</v>
      </c>
      <c r="O606" s="47" t="str">
        <f t="shared" ca="1" si="227"/>
        <v>ZK
0 --- 0</v>
      </c>
    </row>
    <row r="607" spans="1:15">
      <c r="A607" s="45">
        <v>597</v>
      </c>
      <c r="B607" s="43" t="s">
        <v>14</v>
      </c>
      <c r="C607" s="30" t="str">
        <f t="shared" si="217"/>
        <v>11:30-01:00</v>
      </c>
      <c r="D607" s="43" t="s">
        <v>68</v>
      </c>
      <c r="E607" s="30">
        <f t="shared" si="220"/>
        <v>98</v>
      </c>
      <c r="F607" s="30" t="str">
        <f t="shared" ca="1" si="228"/>
        <v>L-mec</v>
      </c>
      <c r="G607" s="30" t="str">
        <f t="shared" ca="1" si="229"/>
        <v>TE210(L2T3)A</v>
      </c>
      <c r="H607" s="30" t="str">
        <f t="shared" ca="1" si="230"/>
        <v>SH</v>
      </c>
      <c r="I607" s="30" t="str">
        <f t="shared" ca="1" si="215"/>
        <v>(L2T3)A</v>
      </c>
      <c r="J607" s="30" t="str">
        <f t="shared" ca="1" si="225"/>
        <v>Monday11:30-01:00SH</v>
      </c>
      <c r="K607" s="30" t="str">
        <f t="shared" ca="1" si="226"/>
        <v>Monday11:30-01:00(L2T3)A</v>
      </c>
      <c r="L607" s="39">
        <f t="shared" ca="1" si="216"/>
        <v>0</v>
      </c>
      <c r="M607" s="47" t="str">
        <f t="shared" ca="1" si="223"/>
        <v>L2T3</v>
      </c>
      <c r="N607" s="42" t="s">
        <v>96</v>
      </c>
      <c r="O607" s="47" t="str">
        <f t="shared" ca="1" si="227"/>
        <v>TE210(L2T3)A
L-mec --- SH</v>
      </c>
    </row>
    <row r="608" spans="1:15">
      <c r="A608" s="30">
        <v>598</v>
      </c>
      <c r="B608" s="43" t="s">
        <v>14</v>
      </c>
      <c r="C608" s="30" t="str">
        <f t="shared" si="217"/>
        <v>11:30-01:00</v>
      </c>
      <c r="D608" s="43" t="s">
        <v>68</v>
      </c>
      <c r="E608" s="30">
        <f t="shared" si="220"/>
        <v>99</v>
      </c>
      <c r="F608" s="30" t="str">
        <f t="shared" ca="1" si="228"/>
        <v>L-Chem</v>
      </c>
      <c r="G608" s="30" t="str">
        <f t="shared" ca="1" si="229"/>
        <v>CHE125 (L1T2)A</v>
      </c>
      <c r="H608" s="30" t="str">
        <f t="shared" ca="1" si="230"/>
        <v>MH(LAB)</v>
      </c>
      <c r="I608" s="30" t="str">
        <f t="shared" ca="1" si="215"/>
        <v>(L1T2)A</v>
      </c>
      <c r="J608" s="30" t="str">
        <f t="shared" ca="1" si="225"/>
        <v>Monday11:30-01:00MH(LAB)</v>
      </c>
      <c r="K608" s="30" t="str">
        <f t="shared" ca="1" si="226"/>
        <v>Monday11:30-01:00(L1T2)A</v>
      </c>
      <c r="L608" s="39">
        <f t="shared" ca="1" si="216"/>
        <v>0</v>
      </c>
      <c r="M608" s="47" t="str">
        <f t="shared" ca="1" si="223"/>
        <v>L1T2</v>
      </c>
      <c r="N608" s="42" t="s">
        <v>96</v>
      </c>
      <c r="O608" s="47" t="str">
        <f t="shared" ca="1" si="227"/>
        <v>CHE125 (L1T2)A
L-Chem --- MH(LAB)</v>
      </c>
    </row>
    <row r="609" spans="1:15">
      <c r="A609" s="45">
        <v>599</v>
      </c>
      <c r="B609" s="43" t="s">
        <v>14</v>
      </c>
      <c r="C609" s="30" t="str">
        <f t="shared" si="217"/>
        <v>01:00-02:30</v>
      </c>
      <c r="D609" s="43" t="s">
        <v>69</v>
      </c>
      <c r="E609" s="44">
        <v>89</v>
      </c>
      <c r="F609" s="30">
        <f t="shared" ref="F609:G619" ca="1" si="231">F598</f>
        <v>0</v>
      </c>
      <c r="G609" s="30">
        <f t="shared" ca="1" si="231"/>
        <v>0</v>
      </c>
      <c r="H609" s="30">
        <f t="shared" ref="H609:H619" ca="1" si="232">INDIRECT(CONCATENATE("Sheet1!",CHAR(CODE(D609)+2),E609),1)</f>
        <v>0</v>
      </c>
      <c r="I609" s="30">
        <f t="shared" ca="1" si="215"/>
        <v>0</v>
      </c>
      <c r="J609" s="30" t="str">
        <f t="shared" ca="1" si="225"/>
        <v>Monday01:00-02:300</v>
      </c>
      <c r="K609" s="30" t="str">
        <f t="shared" ca="1" si="226"/>
        <v>Monday01:00-02:300</v>
      </c>
      <c r="L609" s="39">
        <f t="shared" ca="1" si="216"/>
        <v>2</v>
      </c>
      <c r="M609" s="47" t="str">
        <f t="shared" ca="1" si="223"/>
        <v/>
      </c>
      <c r="N609" s="42" t="s">
        <v>96</v>
      </c>
      <c r="O609" s="47" t="str">
        <f t="shared" ca="1" si="227"/>
        <v>0
0 --- 0</v>
      </c>
    </row>
    <row r="610" spans="1:15">
      <c r="A610" s="30">
        <v>600</v>
      </c>
      <c r="B610" s="43" t="s">
        <v>14</v>
      </c>
      <c r="C610" s="30" t="str">
        <f t="shared" si="217"/>
        <v>01:00-02:30</v>
      </c>
      <c r="D610" s="43" t="s">
        <v>69</v>
      </c>
      <c r="E610" s="30">
        <f t="shared" si="220"/>
        <v>90</v>
      </c>
      <c r="F610" s="30" t="str">
        <f t="shared" ca="1" si="231"/>
        <v>L-Fab</v>
      </c>
      <c r="G610" s="30" t="str">
        <f t="shared" ca="1" si="231"/>
        <v>TE202(L2T1)B</v>
      </c>
      <c r="H610" s="30" t="str">
        <f t="shared" ca="1" si="232"/>
        <v>AG</v>
      </c>
      <c r="I610" s="30" t="str">
        <f t="shared" ca="1" si="215"/>
        <v>(L2T1)B</v>
      </c>
      <c r="J610" s="30" t="str">
        <f t="shared" ca="1" si="225"/>
        <v>Monday01:00-02:30AG</v>
      </c>
      <c r="K610" s="30" t="str">
        <f t="shared" ca="1" si="226"/>
        <v>Monday01:00-02:30(L2T1)B</v>
      </c>
      <c r="L610" s="39">
        <f t="shared" ca="1" si="216"/>
        <v>0</v>
      </c>
      <c r="M610" s="47" t="str">
        <f t="shared" ca="1" si="223"/>
        <v>L2T1</v>
      </c>
      <c r="N610" s="42" t="s">
        <v>96</v>
      </c>
      <c r="O610" s="47" t="str">
        <f t="shared" ca="1" si="227"/>
        <v>TE202(L2T1)B
L-Fab --- AG</v>
      </c>
    </row>
    <row r="611" spans="1:15">
      <c r="A611" s="45">
        <v>601</v>
      </c>
      <c r="B611" s="43" t="s">
        <v>14</v>
      </c>
      <c r="C611" s="30" t="str">
        <f t="shared" si="217"/>
        <v>01:00-02:30</v>
      </c>
      <c r="D611" s="43" t="s">
        <v>69</v>
      </c>
      <c r="E611" s="30">
        <f t="shared" si="220"/>
        <v>91</v>
      </c>
      <c r="F611" s="30" t="str">
        <f t="shared" ca="1" si="231"/>
        <v>L-Col</v>
      </c>
      <c r="G611" s="30" t="str">
        <f t="shared" ca="1" si="231"/>
        <v>TE203(L2T2)B</v>
      </c>
      <c r="H611" s="30" t="str">
        <f t="shared" ca="1" si="232"/>
        <v>FHA</v>
      </c>
      <c r="I611" s="30" t="str">
        <f t="shared" ca="1" si="215"/>
        <v>(L2T2)B</v>
      </c>
      <c r="J611" s="30" t="str">
        <f t="shared" ca="1" si="225"/>
        <v>Monday01:00-02:30FHA</v>
      </c>
      <c r="K611" s="30" t="str">
        <f t="shared" ca="1" si="226"/>
        <v>Monday01:00-02:30(L2T2)B</v>
      </c>
      <c r="L611" s="39">
        <f t="shared" ca="1" si="216"/>
        <v>0</v>
      </c>
      <c r="M611" s="47" t="str">
        <f t="shared" ca="1" si="223"/>
        <v>L2T2</v>
      </c>
      <c r="N611" s="42" t="s">
        <v>96</v>
      </c>
      <c r="O611" s="47" t="str">
        <f t="shared" ca="1" si="227"/>
        <v>TE203(L2T2)B
L-Col --- FHA</v>
      </c>
    </row>
    <row r="612" spans="1:15">
      <c r="A612" s="30">
        <v>602</v>
      </c>
      <c r="B612" s="43" t="s">
        <v>14</v>
      </c>
      <c r="C612" s="30" t="str">
        <f t="shared" si="217"/>
        <v>01:00-02:30</v>
      </c>
      <c r="D612" s="43" t="s">
        <v>69</v>
      </c>
      <c r="E612" s="30">
        <f t="shared" si="220"/>
        <v>92</v>
      </c>
      <c r="F612" s="30" t="str">
        <f t="shared" ca="1" si="231"/>
        <v>L-App</v>
      </c>
      <c r="G612" s="30" t="str">
        <f t="shared" ca="1" si="231"/>
        <v>TE204(L2T3)D</v>
      </c>
      <c r="H612" s="30" t="str">
        <f t="shared" ca="1" si="232"/>
        <v>MRR</v>
      </c>
      <c r="I612" s="30" t="str">
        <f t="shared" ca="1" si="215"/>
        <v>(L2T3)D</v>
      </c>
      <c r="J612" s="30" t="str">
        <f t="shared" ca="1" si="225"/>
        <v>Monday01:00-02:30MRR</v>
      </c>
      <c r="K612" s="30" t="str">
        <f t="shared" ca="1" si="226"/>
        <v>Monday01:00-02:30(L2T3)D</v>
      </c>
      <c r="L612" s="39">
        <f t="shared" ca="1" si="216"/>
        <v>0</v>
      </c>
      <c r="M612" s="47" t="str">
        <f t="shared" ca="1" si="223"/>
        <v>L2T3</v>
      </c>
      <c r="N612" s="42" t="s">
        <v>96</v>
      </c>
      <c r="O612" s="47" t="str">
        <f t="shared" ca="1" si="227"/>
        <v>TE204(L2T3)D
L-App --- MRR</v>
      </c>
    </row>
    <row r="613" spans="1:15">
      <c r="A613" s="45">
        <v>603</v>
      </c>
      <c r="B613" s="43" t="s">
        <v>14</v>
      </c>
      <c r="C613" s="30" t="str">
        <f t="shared" si="217"/>
        <v>01:00-02:30</v>
      </c>
      <c r="D613" s="43" t="s">
        <v>69</v>
      </c>
      <c r="E613" s="30">
        <f t="shared" si="220"/>
        <v>93</v>
      </c>
      <c r="F613" s="30" t="str">
        <f t="shared" ca="1" si="231"/>
        <v>L-QC1
709</v>
      </c>
      <c r="G613" s="30" t="str">
        <f t="shared" ca="1" si="231"/>
        <v>TE305 (L3T1)C</v>
      </c>
      <c r="H613" s="30" t="str">
        <f t="shared" ca="1" si="232"/>
        <v>TAC</v>
      </c>
      <c r="I613" s="30" t="str">
        <f t="shared" ca="1" si="215"/>
        <v>(L3T1)C</v>
      </c>
      <c r="J613" s="30" t="str">
        <f t="shared" ca="1" si="225"/>
        <v>Monday01:00-02:30TAC</v>
      </c>
      <c r="K613" s="30" t="str">
        <f t="shared" ca="1" si="226"/>
        <v>Monday01:00-02:30(L3T1)C</v>
      </c>
      <c r="L613" s="39">
        <f t="shared" ca="1" si="216"/>
        <v>0</v>
      </c>
      <c r="M613" s="47" t="str">
        <f t="shared" ca="1" si="223"/>
        <v>L3T1</v>
      </c>
      <c r="N613" s="42" t="s">
        <v>96</v>
      </c>
      <c r="O613" s="47" t="str">
        <f t="shared" ca="1" si="227"/>
        <v>TE305 (L3T1)C
L-QC1
709 --- TAC</v>
      </c>
    </row>
    <row r="614" spans="1:15">
      <c r="A614" s="30">
        <v>604</v>
      </c>
      <c r="B614" s="43" t="s">
        <v>14</v>
      </c>
      <c r="C614" s="30" t="str">
        <f t="shared" si="217"/>
        <v>01:00-02:30</v>
      </c>
      <c r="D614" s="43" t="s">
        <v>69</v>
      </c>
      <c r="E614" s="30">
        <f t="shared" si="220"/>
        <v>94</v>
      </c>
      <c r="F614" s="30" t="str">
        <f t="shared" ca="1" si="231"/>
        <v>L-Draw</v>
      </c>
      <c r="G614" s="30">
        <f t="shared" ca="1" si="231"/>
        <v>0</v>
      </c>
      <c r="H614" s="30">
        <f t="shared" ca="1" si="232"/>
        <v>0</v>
      </c>
      <c r="I614" s="30">
        <f t="shared" ca="1" si="215"/>
        <v>0</v>
      </c>
      <c r="J614" s="30" t="str">
        <f t="shared" ca="1" si="225"/>
        <v>Monday01:00-02:300</v>
      </c>
      <c r="K614" s="30" t="str">
        <f t="shared" ca="1" si="226"/>
        <v>Monday01:00-02:300</v>
      </c>
      <c r="L614" s="39">
        <f t="shared" ca="1" si="216"/>
        <v>2</v>
      </c>
      <c r="M614" s="47" t="str">
        <f t="shared" ca="1" si="223"/>
        <v/>
      </c>
      <c r="N614" s="42" t="s">
        <v>96</v>
      </c>
      <c r="O614" s="47" t="str">
        <f t="shared" ca="1" si="227"/>
        <v>0
L-Draw --- 0</v>
      </c>
    </row>
    <row r="615" spans="1:15">
      <c r="A615" s="45">
        <v>605</v>
      </c>
      <c r="B615" s="43" t="s">
        <v>14</v>
      </c>
      <c r="C615" s="30" t="str">
        <f t="shared" si="217"/>
        <v>01:00-02:30</v>
      </c>
      <c r="D615" s="43" t="s">
        <v>69</v>
      </c>
      <c r="E615" s="30">
        <f t="shared" si="220"/>
        <v>95</v>
      </c>
      <c r="F615" s="30">
        <f t="shared" ca="1" si="231"/>
        <v>201</v>
      </c>
      <c r="G615" s="30" t="str">
        <f t="shared" ca="1" si="231"/>
        <v>CSE112(L1T3)A</v>
      </c>
      <c r="H615" s="30" t="str">
        <f t="shared" ca="1" si="232"/>
        <v>KS</v>
      </c>
      <c r="I615" s="30" t="str">
        <f t="shared" ca="1" si="215"/>
        <v>(L1T3)A</v>
      </c>
      <c r="J615" s="30" t="str">
        <f t="shared" ca="1" si="225"/>
        <v>Monday01:00-02:30KS</v>
      </c>
      <c r="K615" s="30" t="str">
        <f t="shared" ca="1" si="226"/>
        <v>Monday01:00-02:30(L1T3)A</v>
      </c>
      <c r="L615" s="39">
        <f t="shared" ca="1" si="216"/>
        <v>0</v>
      </c>
      <c r="M615" s="47" t="str">
        <f t="shared" ca="1" si="223"/>
        <v>L1T3</v>
      </c>
      <c r="N615" s="42" t="s">
        <v>96</v>
      </c>
      <c r="O615" s="47" t="str">
        <f t="shared" ca="1" si="227"/>
        <v>CSE112(L1T3)A
201 --- KS</v>
      </c>
    </row>
    <row r="616" spans="1:15">
      <c r="A616" s="30">
        <v>606</v>
      </c>
      <c r="B616" s="43" t="s">
        <v>14</v>
      </c>
      <c r="C616" s="30" t="str">
        <f t="shared" si="217"/>
        <v>01:00-02:30</v>
      </c>
      <c r="D616" s="43" t="s">
        <v>69</v>
      </c>
      <c r="E616" s="30">
        <f t="shared" si="220"/>
        <v>96</v>
      </c>
      <c r="F616" s="30">
        <f t="shared" ca="1" si="231"/>
        <v>501</v>
      </c>
      <c r="G616" s="30">
        <f t="shared" ca="1" si="231"/>
        <v>0</v>
      </c>
      <c r="H616" s="30">
        <f t="shared" ca="1" si="232"/>
        <v>0</v>
      </c>
      <c r="I616" s="30">
        <f t="shared" ca="1" si="215"/>
        <v>0</v>
      </c>
      <c r="J616" s="30" t="str">
        <f t="shared" ca="1" si="225"/>
        <v>Monday01:00-02:300</v>
      </c>
      <c r="K616" s="30" t="str">
        <f t="shared" ca="1" si="226"/>
        <v>Monday01:00-02:300</v>
      </c>
      <c r="L616" s="39">
        <f t="shared" ca="1" si="216"/>
        <v>2</v>
      </c>
      <c r="M616" s="47" t="str">
        <f t="shared" ca="1" si="223"/>
        <v/>
      </c>
      <c r="N616" s="42" t="s">
        <v>96</v>
      </c>
      <c r="O616" s="47" t="str">
        <f t="shared" ca="1" si="227"/>
        <v>0
501 --- 0</v>
      </c>
    </row>
    <row r="617" spans="1:15">
      <c r="A617" s="45">
        <v>607</v>
      </c>
      <c r="B617" s="43" t="s">
        <v>14</v>
      </c>
      <c r="C617" s="30" t="str">
        <f t="shared" si="217"/>
        <v>01:00-02:30</v>
      </c>
      <c r="D617" s="43" t="s">
        <v>69</v>
      </c>
      <c r="E617" s="30">
        <f t="shared" si="220"/>
        <v>97</v>
      </c>
      <c r="F617" s="30">
        <f t="shared" ca="1" si="231"/>
        <v>0</v>
      </c>
      <c r="G617" s="30" t="str">
        <f t="shared" ca="1" si="231"/>
        <v>ZK</v>
      </c>
      <c r="H617" s="30">
        <f t="shared" ca="1" si="232"/>
        <v>0</v>
      </c>
      <c r="I617" s="30" t="str">
        <f t="shared" ca="1" si="215"/>
        <v>ZK</v>
      </c>
      <c r="J617" s="30" t="str">
        <f t="shared" ca="1" si="225"/>
        <v>Monday01:00-02:300</v>
      </c>
      <c r="K617" s="30" t="str">
        <f t="shared" ca="1" si="226"/>
        <v>Monday01:00-02:30ZK</v>
      </c>
      <c r="L617" s="39">
        <f t="shared" ca="1" si="216"/>
        <v>2</v>
      </c>
      <c r="M617" s="47" t="str">
        <f t="shared" ca="1" si="223"/>
        <v>K</v>
      </c>
      <c r="N617" s="42" t="s">
        <v>96</v>
      </c>
      <c r="O617" s="47" t="str">
        <f t="shared" ca="1" si="227"/>
        <v>ZK
0 --- 0</v>
      </c>
    </row>
    <row r="618" spans="1:15">
      <c r="A618" s="30">
        <v>608</v>
      </c>
      <c r="B618" s="43" t="s">
        <v>14</v>
      </c>
      <c r="C618" s="30" t="str">
        <f t="shared" si="217"/>
        <v>01:00-02:30</v>
      </c>
      <c r="D618" s="43" t="s">
        <v>69</v>
      </c>
      <c r="E618" s="30">
        <f t="shared" si="220"/>
        <v>98</v>
      </c>
      <c r="F618" s="30" t="str">
        <f t="shared" ca="1" si="231"/>
        <v>L-mec</v>
      </c>
      <c r="G618" s="30" t="str">
        <f t="shared" ca="1" si="231"/>
        <v>TE210(L2T3)A</v>
      </c>
      <c r="H618" s="30" t="str">
        <f t="shared" ca="1" si="232"/>
        <v>SH</v>
      </c>
      <c r="I618" s="30" t="str">
        <f t="shared" ca="1" si="215"/>
        <v>(L2T3)A</v>
      </c>
      <c r="J618" s="30" t="str">
        <f t="shared" ca="1" si="225"/>
        <v>Monday01:00-02:30SH</v>
      </c>
      <c r="K618" s="30" t="str">
        <f t="shared" ca="1" si="226"/>
        <v>Monday01:00-02:30(L2T3)A</v>
      </c>
      <c r="L618" s="39">
        <f t="shared" ca="1" si="216"/>
        <v>0</v>
      </c>
      <c r="M618" s="47" t="str">
        <f t="shared" ca="1" si="223"/>
        <v>L2T3</v>
      </c>
      <c r="N618" s="42" t="s">
        <v>96</v>
      </c>
      <c r="O618" s="47" t="str">
        <f t="shared" ca="1" si="227"/>
        <v>TE210(L2T3)A
L-mec --- SH</v>
      </c>
    </row>
    <row r="619" spans="1:15">
      <c r="A619" s="45">
        <v>609</v>
      </c>
      <c r="B619" s="43" t="s">
        <v>14</v>
      </c>
      <c r="C619" s="30" t="str">
        <f t="shared" si="217"/>
        <v>01:00-02:30</v>
      </c>
      <c r="D619" s="43" t="s">
        <v>69</v>
      </c>
      <c r="E619" s="30">
        <f t="shared" si="220"/>
        <v>99</v>
      </c>
      <c r="F619" s="30" t="str">
        <f t="shared" ca="1" si="231"/>
        <v>L-Chem</v>
      </c>
      <c r="G619" s="30" t="str">
        <f t="shared" ca="1" si="231"/>
        <v>CHE125 (L1T2)A</v>
      </c>
      <c r="H619" s="30" t="str">
        <f t="shared" ca="1" si="232"/>
        <v>MH(LAB)</v>
      </c>
      <c r="I619" s="30" t="str">
        <f t="shared" ca="1" si="215"/>
        <v>(L1T2)A</v>
      </c>
      <c r="J619" s="30" t="str">
        <f t="shared" ca="1" si="225"/>
        <v>Monday01:00-02:30MH(LAB)</v>
      </c>
      <c r="K619" s="30" t="str">
        <f t="shared" ca="1" si="226"/>
        <v>Monday01:00-02:30(L1T2)A</v>
      </c>
      <c r="L619" s="39">
        <f t="shared" ca="1" si="216"/>
        <v>0</v>
      </c>
      <c r="M619" s="47" t="str">
        <f t="shared" ca="1" si="223"/>
        <v>L1T2</v>
      </c>
      <c r="N619" s="42" t="s">
        <v>96</v>
      </c>
      <c r="O619" s="47" t="str">
        <f t="shared" ca="1" si="227"/>
        <v>CHE125 (L1T2)A
L-Chem --- MH(LAB)</v>
      </c>
    </row>
    <row r="620" spans="1:15">
      <c r="A620" s="30">
        <v>610</v>
      </c>
      <c r="B620" s="43" t="s">
        <v>14</v>
      </c>
      <c r="C620" s="30" t="str">
        <f t="shared" si="217"/>
        <v>2:30-04:00</v>
      </c>
      <c r="D620" s="43" t="s">
        <v>70</v>
      </c>
      <c r="E620" s="44">
        <v>89</v>
      </c>
      <c r="F620" s="30" t="str">
        <f t="shared" ref="F620:F630" ca="1" si="233">INDIRECT(CONCATENATE("Sheet1!",CHAR(CODE(D620)),E620),1)</f>
        <v>L-Yarn1</v>
      </c>
      <c r="G620" s="30">
        <f t="shared" ref="G620:G630" ca="1" si="234">INDIRECT(CONCATENATE("Sheet1!",CHAR(CODE(D620)+1),E620),1)</f>
        <v>0</v>
      </c>
      <c r="H620" s="30">
        <f ca="1">H631</f>
        <v>0</v>
      </c>
      <c r="I620" s="30">
        <f t="shared" ca="1" si="215"/>
        <v>0</v>
      </c>
      <c r="J620" s="30" t="str">
        <f t="shared" ca="1" si="225"/>
        <v>Monday2:30-04:000</v>
      </c>
      <c r="K620" s="30" t="str">
        <f t="shared" ca="1" si="226"/>
        <v>Monday2:30-04:000</v>
      </c>
      <c r="L620" s="39">
        <f t="shared" ca="1" si="216"/>
        <v>2</v>
      </c>
      <c r="M620" s="47" t="str">
        <f t="shared" ca="1" si="223"/>
        <v/>
      </c>
      <c r="N620" s="42" t="s">
        <v>96</v>
      </c>
      <c r="O620" s="47" t="str">
        <f t="shared" ca="1" si="227"/>
        <v>0
L-Yarn1 --- 0</v>
      </c>
    </row>
    <row r="621" spans="1:15">
      <c r="A621" s="45">
        <v>611</v>
      </c>
      <c r="B621" s="43" t="s">
        <v>14</v>
      </c>
      <c r="C621" s="30" t="str">
        <f t="shared" si="217"/>
        <v>2:30-04:00</v>
      </c>
      <c r="D621" s="43" t="s">
        <v>70</v>
      </c>
      <c r="E621" s="30">
        <f t="shared" si="220"/>
        <v>90</v>
      </c>
      <c r="F621" s="30" t="str">
        <f t="shared" ca="1" si="233"/>
        <v>L-Fab</v>
      </c>
      <c r="G621" s="30" t="str">
        <f t="shared" ca="1" si="234"/>
        <v>TE214(L2T1)D</v>
      </c>
      <c r="H621" s="30" t="str">
        <f t="shared" ref="H621:H630" ca="1" si="235">H632</f>
        <v>AI</v>
      </c>
      <c r="I621" s="30" t="str">
        <f t="shared" ca="1" si="215"/>
        <v>(L2T1)D</v>
      </c>
      <c r="J621" s="30" t="str">
        <f t="shared" ca="1" si="225"/>
        <v>Monday2:30-04:00AI</v>
      </c>
      <c r="K621" s="30" t="str">
        <f t="shared" ca="1" si="226"/>
        <v>Monday2:30-04:00(L2T1)D</v>
      </c>
      <c r="L621" s="39">
        <f t="shared" ca="1" si="216"/>
        <v>0</v>
      </c>
      <c r="M621" s="47" t="str">
        <f t="shared" ca="1" si="223"/>
        <v>L2T1</v>
      </c>
      <c r="N621" s="42" t="s">
        <v>96</v>
      </c>
      <c r="O621" s="47" t="str">
        <f t="shared" ca="1" si="227"/>
        <v>TE214(L2T1)D
L-Fab --- AI</v>
      </c>
    </row>
    <row r="622" spans="1:15">
      <c r="A622" s="30">
        <v>612</v>
      </c>
      <c r="B622" s="43" t="s">
        <v>14</v>
      </c>
      <c r="C622" s="30" t="str">
        <f t="shared" si="217"/>
        <v>2:30-04:00</v>
      </c>
      <c r="D622" s="43" t="s">
        <v>70</v>
      </c>
      <c r="E622" s="30">
        <f t="shared" si="220"/>
        <v>91</v>
      </c>
      <c r="F622" s="30" t="str">
        <f t="shared" ca="1" si="233"/>
        <v>L-Col</v>
      </c>
      <c r="G622" s="30">
        <f t="shared" ca="1" si="234"/>
        <v>0</v>
      </c>
      <c r="H622" s="30">
        <f t="shared" ca="1" si="235"/>
        <v>0</v>
      </c>
      <c r="I622" s="30">
        <f t="shared" ca="1" si="215"/>
        <v>0</v>
      </c>
      <c r="J622" s="30" t="str">
        <f t="shared" ca="1" si="225"/>
        <v>Monday2:30-04:000</v>
      </c>
      <c r="K622" s="30" t="str">
        <f t="shared" ca="1" si="226"/>
        <v>Monday2:30-04:000</v>
      </c>
      <c r="L622" s="39">
        <f t="shared" ca="1" si="216"/>
        <v>2</v>
      </c>
      <c r="M622" s="47" t="str">
        <f t="shared" ca="1" si="223"/>
        <v/>
      </c>
      <c r="N622" s="42" t="s">
        <v>96</v>
      </c>
      <c r="O622" s="47" t="str">
        <f t="shared" ca="1" si="227"/>
        <v>0
L-Col --- 0</v>
      </c>
    </row>
    <row r="623" spans="1:15">
      <c r="A623" s="45">
        <v>613</v>
      </c>
      <c r="B623" s="43" t="s">
        <v>14</v>
      </c>
      <c r="C623" s="30" t="str">
        <f t="shared" si="217"/>
        <v>2:30-04:00</v>
      </c>
      <c r="D623" s="43" t="s">
        <v>70</v>
      </c>
      <c r="E623" s="30">
        <f t="shared" si="220"/>
        <v>92</v>
      </c>
      <c r="F623" s="30" t="str">
        <f t="shared" ca="1" si="233"/>
        <v>L-App</v>
      </c>
      <c r="G623" s="30">
        <f t="shared" ca="1" si="234"/>
        <v>0</v>
      </c>
      <c r="H623" s="30">
        <f t="shared" ca="1" si="235"/>
        <v>0</v>
      </c>
      <c r="I623" s="30">
        <f t="shared" ca="1" si="215"/>
        <v>0</v>
      </c>
      <c r="J623" s="30" t="str">
        <f t="shared" ca="1" si="225"/>
        <v>Monday2:30-04:000</v>
      </c>
      <c r="K623" s="30" t="str">
        <f t="shared" ca="1" si="226"/>
        <v>Monday2:30-04:000</v>
      </c>
      <c r="L623" s="39">
        <f t="shared" ca="1" si="216"/>
        <v>2</v>
      </c>
      <c r="M623" s="47" t="str">
        <f t="shared" ca="1" si="223"/>
        <v/>
      </c>
      <c r="N623" s="42" t="s">
        <v>96</v>
      </c>
      <c r="O623" s="47" t="str">
        <f t="shared" ca="1" si="227"/>
        <v>0
L-App --- 0</v>
      </c>
    </row>
    <row r="624" spans="1:15">
      <c r="A624" s="30">
        <v>614</v>
      </c>
      <c r="B624" s="43" t="s">
        <v>14</v>
      </c>
      <c r="C624" s="30" t="str">
        <f t="shared" si="217"/>
        <v>2:30-04:00</v>
      </c>
      <c r="D624" s="43" t="s">
        <v>70</v>
      </c>
      <c r="E624" s="30">
        <f t="shared" si="220"/>
        <v>93</v>
      </c>
      <c r="F624" s="30" t="str">
        <f t="shared" ca="1" si="233"/>
        <v>L-QC1
709</v>
      </c>
      <c r="G624" s="30">
        <f t="shared" ca="1" si="234"/>
        <v>0</v>
      </c>
      <c r="H624" s="30">
        <f t="shared" ca="1" si="235"/>
        <v>0</v>
      </c>
      <c r="I624" s="30">
        <f t="shared" ca="1" si="215"/>
        <v>0</v>
      </c>
      <c r="J624" s="30" t="str">
        <f t="shared" ca="1" si="225"/>
        <v>Monday2:30-04:000</v>
      </c>
      <c r="K624" s="30" t="str">
        <f t="shared" ca="1" si="226"/>
        <v>Monday2:30-04:000</v>
      </c>
      <c r="L624" s="39">
        <f t="shared" ca="1" si="216"/>
        <v>2</v>
      </c>
      <c r="M624" s="47" t="str">
        <f t="shared" ca="1" si="223"/>
        <v/>
      </c>
      <c r="N624" s="42" t="s">
        <v>96</v>
      </c>
      <c r="O624" s="47" t="str">
        <f t="shared" ca="1" si="227"/>
        <v>0
L-QC1
709 --- 0</v>
      </c>
    </row>
    <row r="625" spans="1:15">
      <c r="A625" s="45">
        <v>615</v>
      </c>
      <c r="B625" s="43" t="s">
        <v>14</v>
      </c>
      <c r="C625" s="30" t="str">
        <f t="shared" si="217"/>
        <v>2:30-04:00</v>
      </c>
      <c r="D625" s="43" t="s">
        <v>70</v>
      </c>
      <c r="E625" s="30">
        <f t="shared" si="220"/>
        <v>94</v>
      </c>
      <c r="F625" s="30" t="str">
        <f t="shared" ca="1" si="233"/>
        <v>L-CSE</v>
      </c>
      <c r="G625" s="30">
        <f t="shared" ca="1" si="234"/>
        <v>0</v>
      </c>
      <c r="H625" s="30">
        <f t="shared" ca="1" si="235"/>
        <v>0</v>
      </c>
      <c r="I625" s="30">
        <f t="shared" ca="1" si="215"/>
        <v>0</v>
      </c>
      <c r="J625" s="30" t="str">
        <f t="shared" ca="1" si="225"/>
        <v>Monday2:30-04:000</v>
      </c>
      <c r="K625" s="30" t="str">
        <f t="shared" ca="1" si="226"/>
        <v>Monday2:30-04:000</v>
      </c>
      <c r="L625" s="39">
        <f t="shared" ca="1" si="216"/>
        <v>2</v>
      </c>
      <c r="M625" s="47" t="str">
        <f t="shared" ca="1" si="223"/>
        <v/>
      </c>
      <c r="N625" s="42" t="s">
        <v>96</v>
      </c>
      <c r="O625" s="47" t="str">
        <f t="shared" ca="1" si="227"/>
        <v>0
L-CSE --- 0</v>
      </c>
    </row>
    <row r="626" spans="1:15">
      <c r="A626" s="30">
        <v>616</v>
      </c>
      <c r="B626" s="43" t="s">
        <v>14</v>
      </c>
      <c r="C626" s="30" t="str">
        <f t="shared" si="217"/>
        <v>2:30-04:00</v>
      </c>
      <c r="D626" s="43" t="s">
        <v>70</v>
      </c>
      <c r="E626" s="30">
        <f t="shared" si="220"/>
        <v>95</v>
      </c>
      <c r="F626" s="30" t="str">
        <f t="shared" ca="1" si="233"/>
        <v>L-Chem</v>
      </c>
      <c r="G626" s="30">
        <f t="shared" ca="1" si="234"/>
        <v>0</v>
      </c>
      <c r="H626" s="30">
        <f t="shared" ca="1" si="235"/>
        <v>0</v>
      </c>
      <c r="I626" s="30">
        <f t="shared" ca="1" si="215"/>
        <v>0</v>
      </c>
      <c r="J626" s="30" t="str">
        <f t="shared" ca="1" si="225"/>
        <v>Monday2:30-04:000</v>
      </c>
      <c r="K626" s="30" t="str">
        <f t="shared" ca="1" si="226"/>
        <v>Monday2:30-04:000</v>
      </c>
      <c r="L626" s="39">
        <f t="shared" ca="1" si="216"/>
        <v>2</v>
      </c>
      <c r="M626" s="47" t="str">
        <f t="shared" ca="1" si="223"/>
        <v/>
      </c>
      <c r="N626" s="42" t="s">
        <v>96</v>
      </c>
      <c r="O626" s="47" t="str">
        <f t="shared" ca="1" si="227"/>
        <v>0
L-Chem --- 0</v>
      </c>
    </row>
    <row r="627" spans="1:15">
      <c r="A627" s="45">
        <v>617</v>
      </c>
      <c r="B627" s="43" t="s">
        <v>14</v>
      </c>
      <c r="C627" s="30" t="str">
        <f t="shared" si="217"/>
        <v>2:30-04:00</v>
      </c>
      <c r="D627" s="43" t="s">
        <v>70</v>
      </c>
      <c r="E627" s="30">
        <f t="shared" si="220"/>
        <v>96</v>
      </c>
      <c r="F627" s="30">
        <f t="shared" ca="1" si="233"/>
        <v>0</v>
      </c>
      <c r="G627" s="30">
        <f t="shared" ca="1" si="234"/>
        <v>0</v>
      </c>
      <c r="H627" s="30">
        <f t="shared" ca="1" si="235"/>
        <v>0</v>
      </c>
      <c r="I627" s="30">
        <f t="shared" ca="1" si="215"/>
        <v>0</v>
      </c>
      <c r="J627" s="30" t="str">
        <f t="shared" ca="1" si="225"/>
        <v>Monday2:30-04:000</v>
      </c>
      <c r="K627" s="30" t="str">
        <f t="shared" ca="1" si="226"/>
        <v>Monday2:30-04:000</v>
      </c>
      <c r="L627" s="39">
        <f t="shared" ca="1" si="216"/>
        <v>2</v>
      </c>
      <c r="M627" s="47" t="str">
        <f t="shared" ca="1" si="223"/>
        <v/>
      </c>
      <c r="N627" s="42" t="s">
        <v>96</v>
      </c>
      <c r="O627" s="47" t="str">
        <f t="shared" ca="1" si="227"/>
        <v>0
0 --- 0</v>
      </c>
    </row>
    <row r="628" spans="1:15">
      <c r="A628" s="30">
        <v>618</v>
      </c>
      <c r="B628" s="43" t="s">
        <v>14</v>
      </c>
      <c r="C628" s="30" t="str">
        <f t="shared" si="217"/>
        <v>2:30-04:00</v>
      </c>
      <c r="D628" s="43" t="s">
        <v>70</v>
      </c>
      <c r="E628" s="30">
        <f t="shared" si="220"/>
        <v>97</v>
      </c>
      <c r="F628" s="30">
        <f t="shared" ca="1" si="233"/>
        <v>0</v>
      </c>
      <c r="G628" s="30">
        <f t="shared" ca="1" si="234"/>
        <v>0</v>
      </c>
      <c r="H628" s="30" t="str">
        <f t="shared" ca="1" si="235"/>
        <v>ZK</v>
      </c>
      <c r="I628" s="30">
        <f t="shared" ca="1" si="215"/>
        <v>0</v>
      </c>
      <c r="J628" s="30" t="str">
        <f t="shared" ca="1" si="225"/>
        <v>Monday2:30-04:00ZK</v>
      </c>
      <c r="K628" s="30" t="str">
        <f t="shared" ca="1" si="226"/>
        <v>Monday2:30-04:000</v>
      </c>
      <c r="L628" s="39">
        <f t="shared" ca="1" si="216"/>
        <v>0</v>
      </c>
      <c r="M628" s="47" t="str">
        <f t="shared" ca="1" si="223"/>
        <v/>
      </c>
      <c r="N628" s="42" t="s">
        <v>96</v>
      </c>
      <c r="O628" s="47" t="str">
        <f t="shared" ca="1" si="227"/>
        <v>0
0 --- ZK</v>
      </c>
    </row>
    <row r="629" spans="1:15">
      <c r="A629" s="45">
        <v>619</v>
      </c>
      <c r="B629" s="43" t="s">
        <v>14</v>
      </c>
      <c r="C629" s="30" t="str">
        <f t="shared" si="217"/>
        <v>2:30-04:00</v>
      </c>
      <c r="D629" s="43" t="s">
        <v>70</v>
      </c>
      <c r="E629" s="30">
        <f t="shared" si="220"/>
        <v>98</v>
      </c>
      <c r="F629" s="30" t="str">
        <f t="shared" ca="1" si="233"/>
        <v>L-mec</v>
      </c>
      <c r="G629" s="30" t="str">
        <f t="shared" ca="1" si="234"/>
        <v>TE210(L2T3)C</v>
      </c>
      <c r="H629" s="30" t="str">
        <f t="shared" ca="1" si="235"/>
        <v>SH</v>
      </c>
      <c r="I629" s="30" t="str">
        <f t="shared" ca="1" si="215"/>
        <v>(L2T3)C</v>
      </c>
      <c r="J629" s="30" t="str">
        <f t="shared" ca="1" si="225"/>
        <v>Monday2:30-04:00SH</v>
      </c>
      <c r="K629" s="30" t="str">
        <f t="shared" ca="1" si="226"/>
        <v>Monday2:30-04:00(L2T3)C</v>
      </c>
      <c r="L629" s="39">
        <f t="shared" ca="1" si="216"/>
        <v>0</v>
      </c>
      <c r="M629" s="47" t="str">
        <f t="shared" ca="1" si="223"/>
        <v>L2T3</v>
      </c>
      <c r="N629" s="42" t="s">
        <v>96</v>
      </c>
      <c r="O629" s="47" t="str">
        <f t="shared" ca="1" si="227"/>
        <v>TE210(L2T3)C
L-mec --- SH</v>
      </c>
    </row>
    <row r="630" spans="1:15">
      <c r="A630" s="30">
        <v>620</v>
      </c>
      <c r="B630" s="43" t="s">
        <v>14</v>
      </c>
      <c r="C630" s="30" t="str">
        <f t="shared" si="217"/>
        <v>2:30-04:00</v>
      </c>
      <c r="D630" s="43" t="s">
        <v>70</v>
      </c>
      <c r="E630" s="30">
        <f t="shared" si="220"/>
        <v>99</v>
      </c>
      <c r="F630" s="30" t="str">
        <f t="shared" ca="1" si="233"/>
        <v>L-Chem</v>
      </c>
      <c r="G630" s="30">
        <f t="shared" ca="1" si="234"/>
        <v>0</v>
      </c>
      <c r="H630" s="30">
        <f t="shared" ca="1" si="235"/>
        <v>0</v>
      </c>
      <c r="I630" s="30">
        <f t="shared" ca="1" si="215"/>
        <v>0</v>
      </c>
      <c r="J630" s="30" t="str">
        <f t="shared" ca="1" si="225"/>
        <v>Monday2:30-04:000</v>
      </c>
      <c r="K630" s="30" t="str">
        <f t="shared" ca="1" si="226"/>
        <v>Monday2:30-04:000</v>
      </c>
      <c r="L630" s="39">
        <f t="shared" ca="1" si="216"/>
        <v>2</v>
      </c>
      <c r="M630" s="47" t="str">
        <f t="shared" ca="1" si="223"/>
        <v/>
      </c>
      <c r="N630" s="42" t="s">
        <v>96</v>
      </c>
      <c r="O630" s="47" t="str">
        <f t="shared" ca="1" si="227"/>
        <v>0
L-Chem --- 0</v>
      </c>
    </row>
    <row r="631" spans="1:15">
      <c r="A631" s="45">
        <v>621</v>
      </c>
      <c r="B631" s="43" t="s">
        <v>14</v>
      </c>
      <c r="C631" s="30" t="str">
        <f t="shared" si="217"/>
        <v>04:00-05:30</v>
      </c>
      <c r="D631" s="43" t="s">
        <v>71</v>
      </c>
      <c r="E631" s="44">
        <v>89</v>
      </c>
      <c r="F631" s="30" t="str">
        <f t="shared" ref="F631:G641" ca="1" si="236">F620</f>
        <v>L-Yarn1</v>
      </c>
      <c r="G631" s="30">
        <f t="shared" ca="1" si="236"/>
        <v>0</v>
      </c>
      <c r="H631" s="30">
        <f t="shared" ref="H631:H641" ca="1" si="237">INDIRECT(CONCATENATE("Sheet1!",CHAR(CODE(D631)+2),E631),1)</f>
        <v>0</v>
      </c>
      <c r="I631" s="30">
        <f t="shared" ca="1" si="215"/>
        <v>0</v>
      </c>
      <c r="J631" s="30" t="str">
        <f t="shared" ca="1" si="225"/>
        <v>Monday04:00-05:300</v>
      </c>
      <c r="K631" s="30" t="str">
        <f t="shared" ca="1" si="226"/>
        <v>Monday04:00-05:300</v>
      </c>
      <c r="L631" s="39">
        <f t="shared" ca="1" si="216"/>
        <v>3</v>
      </c>
      <c r="M631" s="47" t="str">
        <f t="shared" ca="1" si="223"/>
        <v/>
      </c>
      <c r="N631" s="42" t="s">
        <v>96</v>
      </c>
      <c r="O631" s="47" t="str">
        <f t="shared" ca="1" si="227"/>
        <v>0
L-Yarn1 --- 0</v>
      </c>
    </row>
    <row r="632" spans="1:15">
      <c r="A632" s="30">
        <v>622</v>
      </c>
      <c r="B632" s="43" t="s">
        <v>14</v>
      </c>
      <c r="C632" s="30" t="str">
        <f t="shared" si="217"/>
        <v>04:00-05:30</v>
      </c>
      <c r="D632" s="43" t="s">
        <v>71</v>
      </c>
      <c r="E632" s="30">
        <f t="shared" si="220"/>
        <v>90</v>
      </c>
      <c r="F632" s="30" t="str">
        <f t="shared" ca="1" si="236"/>
        <v>L-Fab</v>
      </c>
      <c r="G632" s="30" t="str">
        <f t="shared" ca="1" si="236"/>
        <v>TE214(L2T1)D</v>
      </c>
      <c r="H632" s="30" t="str">
        <f t="shared" ca="1" si="237"/>
        <v>AI</v>
      </c>
      <c r="I632" s="30" t="str">
        <f t="shared" ca="1" si="215"/>
        <v>(L2T1)D</v>
      </c>
      <c r="J632" s="30" t="str">
        <f t="shared" ca="1" si="225"/>
        <v>Monday04:00-05:30AI</v>
      </c>
      <c r="K632" s="30" t="str">
        <f t="shared" ca="1" si="226"/>
        <v>Monday04:00-05:30(L2T1)D</v>
      </c>
      <c r="L632" s="39">
        <f t="shared" ca="1" si="216"/>
        <v>0</v>
      </c>
      <c r="M632" s="47" t="str">
        <f t="shared" ca="1" si="223"/>
        <v>L2T1</v>
      </c>
      <c r="N632" s="42" t="s">
        <v>96</v>
      </c>
      <c r="O632" s="47" t="str">
        <f t="shared" ca="1" si="227"/>
        <v>TE214(L2T1)D
L-Fab --- AI</v>
      </c>
    </row>
    <row r="633" spans="1:15">
      <c r="A633" s="45">
        <v>623</v>
      </c>
      <c r="B633" s="43" t="s">
        <v>14</v>
      </c>
      <c r="C633" s="30" t="str">
        <f t="shared" si="217"/>
        <v>04:00-05:30</v>
      </c>
      <c r="D633" s="43" t="s">
        <v>71</v>
      </c>
      <c r="E633" s="30">
        <f t="shared" si="220"/>
        <v>91</v>
      </c>
      <c r="F633" s="30" t="str">
        <f t="shared" ca="1" si="236"/>
        <v>L-Col</v>
      </c>
      <c r="G633" s="30">
        <f t="shared" ca="1" si="236"/>
        <v>0</v>
      </c>
      <c r="H633" s="30">
        <f t="shared" ca="1" si="237"/>
        <v>0</v>
      </c>
      <c r="I633" s="30">
        <f t="shared" ca="1" si="215"/>
        <v>0</v>
      </c>
      <c r="J633" s="30" t="str">
        <f t="shared" ca="1" si="225"/>
        <v>Monday04:00-05:300</v>
      </c>
      <c r="K633" s="30" t="str">
        <f t="shared" ca="1" si="226"/>
        <v>Monday04:00-05:300</v>
      </c>
      <c r="L633" s="39">
        <f t="shared" ca="1" si="216"/>
        <v>3</v>
      </c>
      <c r="M633" s="47" t="str">
        <f t="shared" ca="1" si="223"/>
        <v/>
      </c>
      <c r="N633" s="42" t="s">
        <v>96</v>
      </c>
      <c r="O633" s="47" t="str">
        <f t="shared" ca="1" si="227"/>
        <v>0
L-Col --- 0</v>
      </c>
    </row>
    <row r="634" spans="1:15">
      <c r="A634" s="30">
        <v>624</v>
      </c>
      <c r="B634" s="43" t="s">
        <v>14</v>
      </c>
      <c r="C634" s="30" t="str">
        <f t="shared" si="217"/>
        <v>04:00-05:30</v>
      </c>
      <c r="D634" s="43" t="s">
        <v>71</v>
      </c>
      <c r="E634" s="30">
        <f t="shared" si="220"/>
        <v>92</v>
      </c>
      <c r="F634" s="30" t="str">
        <f t="shared" ca="1" si="236"/>
        <v>L-App</v>
      </c>
      <c r="G634" s="30">
        <f t="shared" ca="1" si="236"/>
        <v>0</v>
      </c>
      <c r="H634" s="30">
        <f t="shared" ca="1" si="237"/>
        <v>0</v>
      </c>
      <c r="I634" s="30">
        <f t="shared" ca="1" si="215"/>
        <v>0</v>
      </c>
      <c r="J634" s="30" t="str">
        <f t="shared" ca="1" si="225"/>
        <v>Monday04:00-05:300</v>
      </c>
      <c r="K634" s="30" t="str">
        <f t="shared" ca="1" si="226"/>
        <v>Monday04:00-05:300</v>
      </c>
      <c r="L634" s="39">
        <f t="shared" ca="1" si="216"/>
        <v>3</v>
      </c>
      <c r="M634" s="47" t="str">
        <f t="shared" ca="1" si="223"/>
        <v/>
      </c>
      <c r="N634" s="42" t="s">
        <v>96</v>
      </c>
      <c r="O634" s="47" t="str">
        <f t="shared" ca="1" si="227"/>
        <v>0
L-App --- 0</v>
      </c>
    </row>
    <row r="635" spans="1:15">
      <c r="A635" s="45">
        <v>625</v>
      </c>
      <c r="B635" s="43" t="s">
        <v>14</v>
      </c>
      <c r="C635" s="30" t="str">
        <f t="shared" si="217"/>
        <v>04:00-05:30</v>
      </c>
      <c r="D635" s="43" t="s">
        <v>71</v>
      </c>
      <c r="E635" s="30">
        <f t="shared" si="220"/>
        <v>93</v>
      </c>
      <c r="F635" s="30" t="str">
        <f t="shared" ca="1" si="236"/>
        <v>L-QC1
709</v>
      </c>
      <c r="G635" s="30">
        <f t="shared" ca="1" si="236"/>
        <v>0</v>
      </c>
      <c r="H635" s="30">
        <f t="shared" ca="1" si="237"/>
        <v>0</v>
      </c>
      <c r="I635" s="30">
        <f t="shared" ca="1" si="215"/>
        <v>0</v>
      </c>
      <c r="J635" s="30" t="str">
        <f t="shared" ca="1" si="225"/>
        <v>Monday04:00-05:300</v>
      </c>
      <c r="K635" s="30" t="str">
        <f t="shared" ca="1" si="226"/>
        <v>Monday04:00-05:300</v>
      </c>
      <c r="L635" s="39">
        <f t="shared" ca="1" si="216"/>
        <v>3</v>
      </c>
      <c r="M635" s="47" t="str">
        <f t="shared" ca="1" si="223"/>
        <v/>
      </c>
      <c r="N635" s="42" t="s">
        <v>96</v>
      </c>
      <c r="O635" s="47" t="str">
        <f t="shared" ca="1" si="227"/>
        <v>0
L-QC1
709 --- 0</v>
      </c>
    </row>
    <row r="636" spans="1:15">
      <c r="A636" s="30">
        <v>626</v>
      </c>
      <c r="B636" s="43" t="s">
        <v>14</v>
      </c>
      <c r="C636" s="30" t="str">
        <f t="shared" si="217"/>
        <v>04:00-05:30</v>
      </c>
      <c r="D636" s="43" t="s">
        <v>71</v>
      </c>
      <c r="E636" s="30">
        <f t="shared" si="220"/>
        <v>94</v>
      </c>
      <c r="F636" s="30" t="str">
        <f t="shared" ca="1" si="236"/>
        <v>L-CSE</v>
      </c>
      <c r="G636" s="30">
        <f t="shared" ca="1" si="236"/>
        <v>0</v>
      </c>
      <c r="H636" s="30">
        <f t="shared" ca="1" si="237"/>
        <v>0</v>
      </c>
      <c r="I636" s="30">
        <f t="shared" ref="I636:I699" ca="1" si="238">IFERROR(MID(G636,SEARCH("(",G636,1),12),G636)</f>
        <v>0</v>
      </c>
      <c r="J636" s="30" t="str">
        <f t="shared" ca="1" si="225"/>
        <v>Monday04:00-05:300</v>
      </c>
      <c r="K636" s="30" t="str">
        <f t="shared" ca="1" si="226"/>
        <v>Monday04:00-05:300</v>
      </c>
      <c r="L636" s="39">
        <f t="shared" ref="L636:L699" ca="1" si="239">COUNTIFS($J$11:$J$442,J636)</f>
        <v>3</v>
      </c>
      <c r="M636" s="47" t="str">
        <f t="shared" ca="1" si="223"/>
        <v/>
      </c>
      <c r="N636" s="42" t="s">
        <v>96</v>
      </c>
      <c r="O636" s="47" t="str">
        <f t="shared" ca="1" si="227"/>
        <v>0
L-CSE --- 0</v>
      </c>
    </row>
    <row r="637" spans="1:15">
      <c r="A637" s="45">
        <v>627</v>
      </c>
      <c r="B637" s="43" t="s">
        <v>14</v>
      </c>
      <c r="C637" s="30" t="str">
        <f t="shared" si="217"/>
        <v>04:00-05:30</v>
      </c>
      <c r="D637" s="43" t="s">
        <v>71</v>
      </c>
      <c r="E637" s="30">
        <f t="shared" si="220"/>
        <v>95</v>
      </c>
      <c r="F637" s="30" t="str">
        <f t="shared" ca="1" si="236"/>
        <v>L-Chem</v>
      </c>
      <c r="G637" s="30">
        <f t="shared" ca="1" si="236"/>
        <v>0</v>
      </c>
      <c r="H637" s="30">
        <f t="shared" ca="1" si="237"/>
        <v>0</v>
      </c>
      <c r="I637" s="30">
        <f t="shared" ca="1" si="238"/>
        <v>0</v>
      </c>
      <c r="J637" s="30" t="str">
        <f t="shared" ca="1" si="225"/>
        <v>Monday04:00-05:300</v>
      </c>
      <c r="K637" s="30" t="str">
        <f t="shared" ca="1" si="226"/>
        <v>Monday04:00-05:300</v>
      </c>
      <c r="L637" s="39">
        <f t="shared" ca="1" si="239"/>
        <v>3</v>
      </c>
      <c r="M637" s="47" t="str">
        <f t="shared" ca="1" si="223"/>
        <v/>
      </c>
      <c r="N637" s="42" t="s">
        <v>96</v>
      </c>
      <c r="O637" s="47" t="str">
        <f t="shared" ca="1" si="227"/>
        <v>0
L-Chem --- 0</v>
      </c>
    </row>
    <row r="638" spans="1:15">
      <c r="A638" s="30">
        <v>628</v>
      </c>
      <c r="B638" s="43" t="s">
        <v>14</v>
      </c>
      <c r="C638" s="30" t="str">
        <f t="shared" si="217"/>
        <v>04:00-05:30</v>
      </c>
      <c r="D638" s="43" t="s">
        <v>71</v>
      </c>
      <c r="E638" s="30">
        <f t="shared" si="220"/>
        <v>96</v>
      </c>
      <c r="F638" s="30">
        <f t="shared" ca="1" si="236"/>
        <v>0</v>
      </c>
      <c r="G638" s="30">
        <f t="shared" ca="1" si="236"/>
        <v>0</v>
      </c>
      <c r="H638" s="30">
        <f t="shared" ca="1" si="237"/>
        <v>0</v>
      </c>
      <c r="I638" s="30">
        <f t="shared" ca="1" si="238"/>
        <v>0</v>
      </c>
      <c r="J638" s="30" t="str">
        <f t="shared" ca="1" si="225"/>
        <v>Monday04:00-05:300</v>
      </c>
      <c r="K638" s="30" t="str">
        <f t="shared" ca="1" si="226"/>
        <v>Monday04:00-05:300</v>
      </c>
      <c r="L638" s="39">
        <f t="shared" ca="1" si="239"/>
        <v>3</v>
      </c>
      <c r="M638" s="47" t="str">
        <f t="shared" ca="1" si="223"/>
        <v/>
      </c>
      <c r="N638" s="42" t="s">
        <v>96</v>
      </c>
      <c r="O638" s="47" t="str">
        <f t="shared" ca="1" si="227"/>
        <v>0
0 --- 0</v>
      </c>
    </row>
    <row r="639" spans="1:15">
      <c r="A639" s="45">
        <v>629</v>
      </c>
      <c r="B639" s="43" t="s">
        <v>14</v>
      </c>
      <c r="C639" s="30" t="str">
        <f t="shared" si="217"/>
        <v>04:00-05:30</v>
      </c>
      <c r="D639" s="43" t="s">
        <v>71</v>
      </c>
      <c r="E639" s="30">
        <f t="shared" si="220"/>
        <v>97</v>
      </c>
      <c r="F639" s="30">
        <f t="shared" ca="1" si="236"/>
        <v>0</v>
      </c>
      <c r="G639" s="30">
        <f t="shared" ca="1" si="236"/>
        <v>0</v>
      </c>
      <c r="H639" s="30" t="str">
        <f t="shared" ca="1" si="237"/>
        <v>ZK</v>
      </c>
      <c r="I639" s="30">
        <f t="shared" ca="1" si="238"/>
        <v>0</v>
      </c>
      <c r="J639" s="30" t="str">
        <f t="shared" ca="1" si="225"/>
        <v>Monday04:00-05:30ZK</v>
      </c>
      <c r="K639" s="30" t="str">
        <f t="shared" ca="1" si="226"/>
        <v>Monday04:00-05:300</v>
      </c>
      <c r="L639" s="39">
        <f t="shared" ca="1" si="239"/>
        <v>0</v>
      </c>
      <c r="M639" s="47" t="str">
        <f t="shared" ca="1" si="223"/>
        <v/>
      </c>
      <c r="N639" s="42" t="s">
        <v>96</v>
      </c>
      <c r="O639" s="47" t="str">
        <f t="shared" ca="1" si="227"/>
        <v>0
0 --- ZK</v>
      </c>
    </row>
    <row r="640" spans="1:15">
      <c r="A640" s="30">
        <v>630</v>
      </c>
      <c r="B640" s="43" t="s">
        <v>14</v>
      </c>
      <c r="C640" s="30" t="str">
        <f>LOOKUP(D640,$L$1:$L$6,$K$1:$K$6)</f>
        <v>04:00-05:30</v>
      </c>
      <c r="D640" s="43" t="s">
        <v>71</v>
      </c>
      <c r="E640" s="30">
        <f t="shared" si="220"/>
        <v>98</v>
      </c>
      <c r="F640" s="30" t="str">
        <f t="shared" ca="1" si="236"/>
        <v>L-mec</v>
      </c>
      <c r="G640" s="30" t="str">
        <f t="shared" ca="1" si="236"/>
        <v>TE210(L2T3)C</v>
      </c>
      <c r="H640" s="30" t="str">
        <f t="shared" ca="1" si="237"/>
        <v>SH</v>
      </c>
      <c r="I640" s="30" t="str">
        <f t="shared" ca="1" si="238"/>
        <v>(L2T3)C</v>
      </c>
      <c r="J640" s="30" t="str">
        <f t="shared" ca="1" si="225"/>
        <v>Monday04:00-05:30SH</v>
      </c>
      <c r="K640" s="30" t="str">
        <f t="shared" ca="1" si="226"/>
        <v>Monday04:00-05:30(L2T3)C</v>
      </c>
      <c r="L640" s="39">
        <f t="shared" ca="1" si="239"/>
        <v>0</v>
      </c>
      <c r="M640" s="47" t="str">
        <f t="shared" ca="1" si="223"/>
        <v>L2T3</v>
      </c>
      <c r="N640" s="42" t="s">
        <v>96</v>
      </c>
      <c r="O640" s="47" t="str">
        <f t="shared" ca="1" si="227"/>
        <v>TE210(L2T3)C
L-mec --- SH</v>
      </c>
    </row>
    <row r="641" spans="1:15">
      <c r="A641" s="45">
        <v>631</v>
      </c>
      <c r="B641" s="43" t="s">
        <v>14</v>
      </c>
      <c r="C641" s="30" t="str">
        <f>LOOKUP(D641,$L$1:$L$6,$K$1:$K$6)</f>
        <v>04:00-05:30</v>
      </c>
      <c r="D641" s="43" t="s">
        <v>71</v>
      </c>
      <c r="E641" s="30">
        <f>E640+1</f>
        <v>99</v>
      </c>
      <c r="F641" s="30" t="str">
        <f t="shared" ca="1" si="236"/>
        <v>L-Chem</v>
      </c>
      <c r="G641" s="30">
        <f t="shared" ca="1" si="236"/>
        <v>0</v>
      </c>
      <c r="H641" s="30">
        <f t="shared" ca="1" si="237"/>
        <v>0</v>
      </c>
      <c r="I641" s="30">
        <f t="shared" ca="1" si="238"/>
        <v>0</v>
      </c>
      <c r="J641" s="30" t="str">
        <f t="shared" ca="1" si="225"/>
        <v>Monday04:00-05:300</v>
      </c>
      <c r="K641" s="30" t="str">
        <f t="shared" ca="1" si="226"/>
        <v>Monday04:00-05:300</v>
      </c>
      <c r="L641" s="39">
        <f t="shared" ca="1" si="239"/>
        <v>3</v>
      </c>
      <c r="M641" s="47" t="str">
        <f t="shared" ca="1" si="223"/>
        <v/>
      </c>
      <c r="N641" s="42" t="s">
        <v>96</v>
      </c>
      <c r="O641" s="47" t="str">
        <f t="shared" ca="1" si="227"/>
        <v>0
L-Chem --- 0</v>
      </c>
    </row>
    <row r="642" spans="1:15">
      <c r="A642" s="30">
        <v>632</v>
      </c>
      <c r="B642" s="43" t="s">
        <v>15</v>
      </c>
      <c r="C642" s="30" t="str">
        <f t="shared" ref="C642:C705" si="240">LOOKUP(D642,$L$1:$L$6,$K$1:$K$6)</f>
        <v>08:30-10:00</v>
      </c>
      <c r="D642" s="30" t="s">
        <v>66</v>
      </c>
      <c r="E642" s="44">
        <v>125</v>
      </c>
      <c r="F642" s="30">
        <f t="shared" ref="F642:F652" ca="1" si="241">INDIRECT(CONCATENATE("Sheet1!",CHAR(CODE(D642)),E642),1)</f>
        <v>302</v>
      </c>
      <c r="G642" s="30">
        <f t="shared" ref="G642:G652" ca="1" si="242">INDIRECT(CONCATENATE("Sheet1!",CHAR(CODE(D642)+1),E642),1)</f>
        <v>0</v>
      </c>
      <c r="H642" s="30" t="str">
        <f ca="1">H653</f>
        <v>MH</v>
      </c>
      <c r="I642" s="30">
        <f t="shared" ca="1" si="238"/>
        <v>0</v>
      </c>
      <c r="J642" s="30" t="str">
        <f t="shared" ca="1" si="225"/>
        <v>Tuesday08:30-10:00MH</v>
      </c>
      <c r="K642" s="30" t="str">
        <f t="shared" ca="1" si="226"/>
        <v>Tuesday08:30-10:000</v>
      </c>
      <c r="L642" s="39">
        <f t="shared" ca="1" si="239"/>
        <v>0</v>
      </c>
      <c r="M642" s="47" t="str">
        <f t="shared" ca="1" si="223"/>
        <v/>
      </c>
      <c r="N642" s="42" t="s">
        <v>96</v>
      </c>
      <c r="O642" s="47" t="str">
        <f t="shared" ca="1" si="227"/>
        <v>0
302 --- MH</v>
      </c>
    </row>
    <row r="643" spans="1:15">
      <c r="A643" s="45">
        <v>633</v>
      </c>
      <c r="B643" s="43" t="s">
        <v>15</v>
      </c>
      <c r="C643" s="30" t="str">
        <f t="shared" si="240"/>
        <v>08:30-10:00</v>
      </c>
      <c r="D643" s="30" t="s">
        <v>66</v>
      </c>
      <c r="E643" s="30">
        <f t="shared" ref="E643:E706" si="243">E642+1</f>
        <v>126</v>
      </c>
      <c r="F643" s="30">
        <f t="shared" ca="1" si="241"/>
        <v>0</v>
      </c>
      <c r="G643" s="30">
        <f t="shared" ca="1" si="242"/>
        <v>0</v>
      </c>
      <c r="H643" s="30">
        <f t="shared" ref="H643:H652" ca="1" si="244">H654</f>
        <v>0</v>
      </c>
      <c r="I643" s="30">
        <f t="shared" ca="1" si="238"/>
        <v>0</v>
      </c>
      <c r="J643" s="30" t="str">
        <f t="shared" ca="1" si="225"/>
        <v>Tuesday08:30-10:000</v>
      </c>
      <c r="K643" s="30" t="str">
        <f t="shared" ca="1" si="226"/>
        <v>Tuesday08:30-10:000</v>
      </c>
      <c r="L643" s="39">
        <f t="shared" ca="1" si="239"/>
        <v>4</v>
      </c>
      <c r="M643" s="47" t="str">
        <f t="shared" ca="1" si="223"/>
        <v/>
      </c>
      <c r="N643" s="42" t="s">
        <v>96</v>
      </c>
      <c r="O643" s="47" t="str">
        <f t="shared" ca="1" si="227"/>
        <v>0
0 --- 0</v>
      </c>
    </row>
    <row r="644" spans="1:15">
      <c r="A644" s="30">
        <v>634</v>
      </c>
      <c r="B644" s="43" t="s">
        <v>15</v>
      </c>
      <c r="C644" s="30" t="str">
        <f t="shared" si="240"/>
        <v>08:30-10:00</v>
      </c>
      <c r="D644" s="30" t="s">
        <v>66</v>
      </c>
      <c r="E644" s="30">
        <f t="shared" si="243"/>
        <v>127</v>
      </c>
      <c r="F644" s="30" t="str">
        <f t="shared" ca="1" si="241"/>
        <v>L-Yarn1</v>
      </c>
      <c r="G644" s="30">
        <f t="shared" ca="1" si="242"/>
        <v>0</v>
      </c>
      <c r="H644" s="30">
        <f t="shared" ca="1" si="244"/>
        <v>0</v>
      </c>
      <c r="I644" s="30">
        <f t="shared" ca="1" si="238"/>
        <v>0</v>
      </c>
      <c r="J644" s="30" t="str">
        <f t="shared" ca="1" si="225"/>
        <v>Tuesday08:30-10:000</v>
      </c>
      <c r="K644" s="30" t="str">
        <f t="shared" ca="1" si="226"/>
        <v>Tuesday08:30-10:000</v>
      </c>
      <c r="L644" s="39">
        <f t="shared" ca="1" si="239"/>
        <v>4</v>
      </c>
      <c r="M644" s="47" t="str">
        <f t="shared" ca="1" si="223"/>
        <v/>
      </c>
      <c r="N644" s="42" t="s">
        <v>96</v>
      </c>
      <c r="O644" s="47" t="str">
        <f t="shared" ca="1" si="227"/>
        <v>0
L-Yarn1 --- 0</v>
      </c>
    </row>
    <row r="645" spans="1:15">
      <c r="A645" s="45">
        <v>635</v>
      </c>
      <c r="B645" s="43" t="s">
        <v>15</v>
      </c>
      <c r="C645" s="30" t="str">
        <f t="shared" si="240"/>
        <v>08:30-10:00</v>
      </c>
      <c r="D645" s="30" t="s">
        <v>66</v>
      </c>
      <c r="E645" s="30">
        <f t="shared" si="243"/>
        <v>128</v>
      </c>
      <c r="F645" s="30" t="str">
        <f t="shared" ca="1" si="241"/>
        <v>L-Yarn2</v>
      </c>
      <c r="G645" s="30">
        <f t="shared" ca="1" si="242"/>
        <v>0</v>
      </c>
      <c r="H645" s="30">
        <f t="shared" ca="1" si="244"/>
        <v>0</v>
      </c>
      <c r="I645" s="30">
        <f t="shared" ca="1" si="238"/>
        <v>0</v>
      </c>
      <c r="J645" s="30" t="str">
        <f t="shared" ca="1" si="225"/>
        <v>Tuesday08:30-10:000</v>
      </c>
      <c r="K645" s="30" t="str">
        <f t="shared" ca="1" si="226"/>
        <v>Tuesday08:30-10:000</v>
      </c>
      <c r="L645" s="39">
        <f t="shared" ca="1" si="239"/>
        <v>4</v>
      </c>
      <c r="M645" s="47" t="str">
        <f t="shared" ca="1" si="223"/>
        <v/>
      </c>
      <c r="N645" s="42" t="s">
        <v>96</v>
      </c>
      <c r="O645" s="47" t="str">
        <f t="shared" ca="1" si="227"/>
        <v>0
L-Yarn2 --- 0</v>
      </c>
    </row>
    <row r="646" spans="1:15">
      <c r="A646" s="30">
        <v>636</v>
      </c>
      <c r="B646" s="43" t="s">
        <v>15</v>
      </c>
      <c r="C646" s="30" t="str">
        <f t="shared" si="240"/>
        <v>08:30-10:00</v>
      </c>
      <c r="D646" s="30" t="s">
        <v>66</v>
      </c>
      <c r="E646" s="30">
        <f t="shared" si="243"/>
        <v>129</v>
      </c>
      <c r="F646" s="30" t="str">
        <f t="shared" ca="1" si="241"/>
        <v>L-Fab</v>
      </c>
      <c r="G646" s="30">
        <f t="shared" ca="1" si="242"/>
        <v>0</v>
      </c>
      <c r="H646" s="30">
        <f t="shared" ca="1" si="244"/>
        <v>0</v>
      </c>
      <c r="I646" s="30">
        <f t="shared" ca="1" si="238"/>
        <v>0</v>
      </c>
      <c r="J646" s="30" t="str">
        <f t="shared" ca="1" si="225"/>
        <v>Tuesday08:30-10:000</v>
      </c>
      <c r="K646" s="30" t="str">
        <f t="shared" ca="1" si="226"/>
        <v>Tuesday08:30-10:000</v>
      </c>
      <c r="L646" s="39">
        <f t="shared" ca="1" si="239"/>
        <v>4</v>
      </c>
      <c r="M646" s="47" t="str">
        <f t="shared" ca="1" si="223"/>
        <v/>
      </c>
      <c r="N646" s="42" t="s">
        <v>96</v>
      </c>
      <c r="O646" s="47" t="str">
        <f t="shared" ca="1" si="227"/>
        <v>0
L-Fab --- 0</v>
      </c>
    </row>
    <row r="647" spans="1:15">
      <c r="A647" s="45">
        <v>637</v>
      </c>
      <c r="B647" s="43" t="s">
        <v>15</v>
      </c>
      <c r="C647" s="30" t="str">
        <f t="shared" si="240"/>
        <v>08:30-10:00</v>
      </c>
      <c r="D647" s="30" t="s">
        <v>66</v>
      </c>
      <c r="E647" s="30">
        <f t="shared" si="243"/>
        <v>130</v>
      </c>
      <c r="F647" s="30" t="str">
        <f t="shared" ca="1" si="241"/>
        <v>L-Col</v>
      </c>
      <c r="G647" s="30">
        <f t="shared" ca="1" si="242"/>
        <v>0</v>
      </c>
      <c r="H647" s="30">
        <f t="shared" ca="1" si="244"/>
        <v>0</v>
      </c>
      <c r="I647" s="30">
        <f t="shared" ca="1" si="238"/>
        <v>0</v>
      </c>
      <c r="J647" s="30" t="str">
        <f t="shared" ca="1" si="225"/>
        <v>Tuesday08:30-10:000</v>
      </c>
      <c r="K647" s="30" t="str">
        <f t="shared" ca="1" si="226"/>
        <v>Tuesday08:30-10:000</v>
      </c>
      <c r="L647" s="39">
        <f t="shared" ca="1" si="239"/>
        <v>4</v>
      </c>
      <c r="M647" s="47" t="str">
        <f t="shared" ca="1" si="223"/>
        <v/>
      </c>
      <c r="N647" s="42" t="s">
        <v>96</v>
      </c>
      <c r="O647" s="47" t="str">
        <f t="shared" ca="1" si="227"/>
        <v>0
L-Col --- 0</v>
      </c>
    </row>
    <row r="648" spans="1:15">
      <c r="A648" s="30">
        <v>638</v>
      </c>
      <c r="B648" s="43" t="s">
        <v>15</v>
      </c>
      <c r="C648" s="30" t="str">
        <f t="shared" si="240"/>
        <v>08:30-10:00</v>
      </c>
      <c r="D648" s="30" t="s">
        <v>66</v>
      </c>
      <c r="E648" s="30">
        <f t="shared" si="243"/>
        <v>131</v>
      </c>
      <c r="F648" s="30">
        <f t="shared" ca="1" si="241"/>
        <v>0</v>
      </c>
      <c r="G648" s="30">
        <f t="shared" ca="1" si="242"/>
        <v>0</v>
      </c>
      <c r="H648" s="30">
        <f t="shared" ca="1" si="244"/>
        <v>0</v>
      </c>
      <c r="I648" s="30">
        <f t="shared" ca="1" si="238"/>
        <v>0</v>
      </c>
      <c r="J648" s="30" t="str">
        <f t="shared" ca="1" si="225"/>
        <v>Tuesday08:30-10:000</v>
      </c>
      <c r="K648" s="30" t="str">
        <f t="shared" ca="1" si="226"/>
        <v>Tuesday08:30-10:000</v>
      </c>
      <c r="L648" s="39">
        <f t="shared" ca="1" si="239"/>
        <v>4</v>
      </c>
      <c r="M648" s="47" t="str">
        <f t="shared" ca="1" si="223"/>
        <v/>
      </c>
      <c r="N648" s="42" t="s">
        <v>96</v>
      </c>
      <c r="O648" s="47" t="str">
        <f t="shared" ca="1" si="227"/>
        <v>0
0 --- 0</v>
      </c>
    </row>
    <row r="649" spans="1:15">
      <c r="A649" s="45">
        <v>639</v>
      </c>
      <c r="B649" s="43" t="s">
        <v>15</v>
      </c>
      <c r="C649" s="30" t="str">
        <f t="shared" si="240"/>
        <v>08:30-10:00</v>
      </c>
      <c r="D649" s="30" t="s">
        <v>66</v>
      </c>
      <c r="E649" s="30">
        <f t="shared" si="243"/>
        <v>132</v>
      </c>
      <c r="F649" s="30" t="str">
        <f t="shared" ca="1" si="241"/>
        <v>L-App</v>
      </c>
      <c r="G649" s="30" t="str">
        <f t="shared" ca="1" si="242"/>
        <v>TE408(L4T2)A</v>
      </c>
      <c r="H649" s="30" t="str">
        <f t="shared" ca="1" si="244"/>
        <v>AAM</v>
      </c>
      <c r="I649" s="30" t="str">
        <f t="shared" ca="1" si="238"/>
        <v>(L4T2)A</v>
      </c>
      <c r="J649" s="30" t="str">
        <f t="shared" ca="1" si="225"/>
        <v>Tuesday08:30-10:00AAM</v>
      </c>
      <c r="K649" s="30" t="str">
        <f t="shared" ca="1" si="226"/>
        <v>Tuesday08:30-10:00(L4T2)A</v>
      </c>
      <c r="L649" s="39">
        <f t="shared" ca="1" si="239"/>
        <v>0</v>
      </c>
      <c r="M649" s="47" t="str">
        <f t="shared" ca="1" si="223"/>
        <v>L4T2</v>
      </c>
      <c r="N649" s="42" t="s">
        <v>96</v>
      </c>
      <c r="O649" s="47" t="str">
        <f t="shared" ca="1" si="227"/>
        <v>TE408(L4T2)A
L-App --- AAM</v>
      </c>
    </row>
    <row r="650" spans="1:15">
      <c r="A650" s="30">
        <v>640</v>
      </c>
      <c r="B650" s="43" t="s">
        <v>15</v>
      </c>
      <c r="C650" s="30" t="str">
        <f t="shared" si="240"/>
        <v>08:30-10:00</v>
      </c>
      <c r="D650" s="30" t="s">
        <v>66</v>
      </c>
      <c r="E650" s="30">
        <f t="shared" si="243"/>
        <v>133</v>
      </c>
      <c r="F650" s="30" t="str">
        <f t="shared" ca="1" si="241"/>
        <v>L-Draw</v>
      </c>
      <c r="G650" s="30">
        <f t="shared" ca="1" si="242"/>
        <v>0</v>
      </c>
      <c r="H650" s="30">
        <f t="shared" ca="1" si="244"/>
        <v>0</v>
      </c>
      <c r="I650" s="30">
        <f t="shared" ca="1" si="238"/>
        <v>0</v>
      </c>
      <c r="J650" s="30" t="str">
        <f t="shared" ca="1" si="225"/>
        <v>Tuesday08:30-10:000</v>
      </c>
      <c r="K650" s="30" t="str">
        <f t="shared" ca="1" si="226"/>
        <v>Tuesday08:30-10:000</v>
      </c>
      <c r="L650" s="39">
        <f t="shared" ca="1" si="239"/>
        <v>4</v>
      </c>
      <c r="M650" s="47" t="str">
        <f t="shared" ca="1" si="223"/>
        <v/>
      </c>
      <c r="N650" s="42" t="s">
        <v>96</v>
      </c>
      <c r="O650" s="47" t="str">
        <f t="shared" ca="1" si="227"/>
        <v>0
L-Draw --- 0</v>
      </c>
    </row>
    <row r="651" spans="1:15">
      <c r="A651" s="45">
        <v>641</v>
      </c>
      <c r="B651" s="43" t="s">
        <v>15</v>
      </c>
      <c r="C651" s="30" t="str">
        <f t="shared" si="240"/>
        <v>08:30-10:00</v>
      </c>
      <c r="D651" s="30" t="s">
        <v>66</v>
      </c>
      <c r="E651" s="30">
        <f t="shared" si="243"/>
        <v>134</v>
      </c>
      <c r="F651" s="30" t="str">
        <f t="shared" ca="1" si="241"/>
        <v>L-QC1
708</v>
      </c>
      <c r="G651" s="30">
        <f t="shared" ca="1" si="242"/>
        <v>0</v>
      </c>
      <c r="H651" s="30">
        <f t="shared" ca="1" si="244"/>
        <v>0</v>
      </c>
      <c r="I651" s="30">
        <f t="shared" ca="1" si="238"/>
        <v>0</v>
      </c>
      <c r="J651" s="30" t="str">
        <f t="shared" ca="1" si="225"/>
        <v>Tuesday08:30-10:000</v>
      </c>
      <c r="K651" s="30" t="str">
        <f t="shared" ca="1" si="226"/>
        <v>Tuesday08:30-10:000</v>
      </c>
      <c r="L651" s="39">
        <f t="shared" ca="1" si="239"/>
        <v>4</v>
      </c>
      <c r="M651" s="47" t="str">
        <f t="shared" ref="M651:M714" ca="1" si="245">IFERROR(MID(I651,2,4),I651)</f>
        <v/>
      </c>
      <c r="N651" s="42" t="s">
        <v>96</v>
      </c>
      <c r="O651" s="47" t="str">
        <f t="shared" ca="1" si="227"/>
        <v>0
L-QC1
708 --- 0</v>
      </c>
    </row>
    <row r="652" spans="1:15">
      <c r="A652" s="30">
        <v>642</v>
      </c>
      <c r="B652" s="43" t="s">
        <v>15</v>
      </c>
      <c r="C652" s="30" t="str">
        <f t="shared" si="240"/>
        <v>08:30-10:00</v>
      </c>
      <c r="D652" s="30" t="s">
        <v>66</v>
      </c>
      <c r="E652" s="30">
        <f t="shared" si="243"/>
        <v>135</v>
      </c>
      <c r="F652" s="30" t="str">
        <f t="shared" ca="1" si="241"/>
        <v>L-QC2
709</v>
      </c>
      <c r="G652" s="30" t="str">
        <f t="shared" ca="1" si="242"/>
        <v>TE311(L3T3)D</v>
      </c>
      <c r="H652" s="30" t="str">
        <f t="shared" ca="1" si="244"/>
        <v>MR1</v>
      </c>
      <c r="I652" s="30" t="str">
        <f t="shared" ca="1" si="238"/>
        <v>(L3T3)D</v>
      </c>
      <c r="J652" s="30" t="str">
        <f t="shared" ref="J652:J715" ca="1" si="246">CONCATENATE(B652,C652,H652)</f>
        <v>Tuesday08:30-10:00MR1</v>
      </c>
      <c r="K652" s="30" t="str">
        <f t="shared" ref="K652:K715" ca="1" si="247">CONCATENATE(B652,C652,I652)</f>
        <v>Tuesday08:30-10:00(L3T3)D</v>
      </c>
      <c r="L652" s="39">
        <f t="shared" ca="1" si="239"/>
        <v>0</v>
      </c>
      <c r="M652" s="47" t="str">
        <f t="shared" ca="1" si="245"/>
        <v>L3T3</v>
      </c>
      <c r="N652" s="42" t="s">
        <v>96</v>
      </c>
      <c r="O652" s="47" t="str">
        <f t="shared" ref="O652:O715" ca="1" si="248">CONCATENATE(G652,CHAR(10),F652," --- ",H652)</f>
        <v>TE311(L3T3)D
L-QC2
709 --- MR1</v>
      </c>
    </row>
    <row r="653" spans="1:15">
      <c r="A653" s="45">
        <v>643</v>
      </c>
      <c r="B653" s="43" t="s">
        <v>15</v>
      </c>
      <c r="C653" s="30" t="str">
        <f t="shared" si="240"/>
        <v>10:00-11:30</v>
      </c>
      <c r="D653" s="43" t="s">
        <v>67</v>
      </c>
      <c r="E653" s="44">
        <v>125</v>
      </c>
      <c r="F653" s="30">
        <f ca="1">F642</f>
        <v>302</v>
      </c>
      <c r="G653" s="30">
        <f ca="1">G642</f>
        <v>0</v>
      </c>
      <c r="H653" s="30" t="str">
        <f t="shared" ref="H653:H663" ca="1" si="249">INDIRECT(CONCATENATE("Sheet1!",CHAR(CODE(D653)+2),E653),1)</f>
        <v>MH</v>
      </c>
      <c r="I653" s="30">
        <f t="shared" ca="1" si="238"/>
        <v>0</v>
      </c>
      <c r="J653" s="30" t="str">
        <f t="shared" ca="1" si="246"/>
        <v>Tuesday10:00-11:30MH</v>
      </c>
      <c r="K653" s="30" t="str">
        <f t="shared" ca="1" si="247"/>
        <v>Tuesday10:00-11:300</v>
      </c>
      <c r="L653" s="39">
        <f t="shared" ca="1" si="239"/>
        <v>0</v>
      </c>
      <c r="M653" s="47" t="str">
        <f t="shared" ca="1" si="245"/>
        <v/>
      </c>
      <c r="N653" s="42" t="s">
        <v>96</v>
      </c>
      <c r="O653" s="47" t="str">
        <f t="shared" ca="1" si="248"/>
        <v>0
302 --- MH</v>
      </c>
    </row>
    <row r="654" spans="1:15">
      <c r="A654" s="30">
        <v>644</v>
      </c>
      <c r="B654" s="43" t="s">
        <v>15</v>
      </c>
      <c r="C654" s="30" t="str">
        <f t="shared" si="240"/>
        <v>10:00-11:30</v>
      </c>
      <c r="D654" s="43" t="s">
        <v>67</v>
      </c>
      <c r="E654" s="30">
        <f t="shared" si="243"/>
        <v>126</v>
      </c>
      <c r="F654" s="30">
        <f t="shared" ref="F654:G663" ca="1" si="250">F643</f>
        <v>0</v>
      </c>
      <c r="G654" s="30">
        <f t="shared" ca="1" si="250"/>
        <v>0</v>
      </c>
      <c r="H654" s="30">
        <f t="shared" ca="1" si="249"/>
        <v>0</v>
      </c>
      <c r="I654" s="30">
        <f t="shared" ca="1" si="238"/>
        <v>0</v>
      </c>
      <c r="J654" s="30" t="str">
        <f t="shared" ca="1" si="246"/>
        <v>Tuesday10:00-11:300</v>
      </c>
      <c r="K654" s="30" t="str">
        <f t="shared" ca="1" si="247"/>
        <v>Tuesday10:00-11:300</v>
      </c>
      <c r="L654" s="39">
        <f t="shared" ca="1" si="239"/>
        <v>3</v>
      </c>
      <c r="M654" s="47" t="str">
        <f t="shared" ca="1" si="245"/>
        <v/>
      </c>
      <c r="N654" s="42" t="s">
        <v>96</v>
      </c>
      <c r="O654" s="47" t="str">
        <f t="shared" ca="1" si="248"/>
        <v>0
0 --- 0</v>
      </c>
    </row>
    <row r="655" spans="1:15">
      <c r="A655" s="45">
        <v>645</v>
      </c>
      <c r="B655" s="43" t="s">
        <v>15</v>
      </c>
      <c r="C655" s="30" t="str">
        <f t="shared" si="240"/>
        <v>10:00-11:30</v>
      </c>
      <c r="D655" s="43" t="s">
        <v>67</v>
      </c>
      <c r="E655" s="30">
        <f t="shared" si="243"/>
        <v>127</v>
      </c>
      <c r="F655" s="30" t="str">
        <f t="shared" ca="1" si="250"/>
        <v>L-Yarn1</v>
      </c>
      <c r="G655" s="30">
        <f t="shared" ca="1" si="250"/>
        <v>0</v>
      </c>
      <c r="H655" s="30">
        <f t="shared" ca="1" si="249"/>
        <v>0</v>
      </c>
      <c r="I655" s="30">
        <f t="shared" ca="1" si="238"/>
        <v>0</v>
      </c>
      <c r="J655" s="30" t="str">
        <f t="shared" ca="1" si="246"/>
        <v>Tuesday10:00-11:300</v>
      </c>
      <c r="K655" s="30" t="str">
        <f t="shared" ca="1" si="247"/>
        <v>Tuesday10:00-11:300</v>
      </c>
      <c r="L655" s="39">
        <f t="shared" ca="1" si="239"/>
        <v>3</v>
      </c>
      <c r="M655" s="47" t="str">
        <f t="shared" ca="1" si="245"/>
        <v/>
      </c>
      <c r="N655" s="42" t="s">
        <v>96</v>
      </c>
      <c r="O655" s="47" t="str">
        <f t="shared" ca="1" si="248"/>
        <v>0
L-Yarn1 --- 0</v>
      </c>
    </row>
    <row r="656" spans="1:15">
      <c r="A656" s="30">
        <v>646</v>
      </c>
      <c r="B656" s="43" t="s">
        <v>15</v>
      </c>
      <c r="C656" s="30" t="str">
        <f t="shared" si="240"/>
        <v>10:00-11:30</v>
      </c>
      <c r="D656" s="43" t="s">
        <v>67</v>
      </c>
      <c r="E656" s="30">
        <f t="shared" si="243"/>
        <v>128</v>
      </c>
      <c r="F656" s="30" t="str">
        <f t="shared" ca="1" si="250"/>
        <v>L-Yarn2</v>
      </c>
      <c r="G656" s="30">
        <f t="shared" ca="1" si="250"/>
        <v>0</v>
      </c>
      <c r="H656" s="30">
        <f t="shared" ca="1" si="249"/>
        <v>0</v>
      </c>
      <c r="I656" s="30">
        <f t="shared" ca="1" si="238"/>
        <v>0</v>
      </c>
      <c r="J656" s="30" t="str">
        <f t="shared" ca="1" si="246"/>
        <v>Tuesday10:00-11:300</v>
      </c>
      <c r="K656" s="30" t="str">
        <f t="shared" ca="1" si="247"/>
        <v>Tuesday10:00-11:300</v>
      </c>
      <c r="L656" s="39">
        <f t="shared" ca="1" si="239"/>
        <v>3</v>
      </c>
      <c r="M656" s="47" t="str">
        <f t="shared" ca="1" si="245"/>
        <v/>
      </c>
      <c r="N656" s="42" t="s">
        <v>96</v>
      </c>
      <c r="O656" s="47" t="str">
        <f t="shared" ca="1" si="248"/>
        <v>0
L-Yarn2 --- 0</v>
      </c>
    </row>
    <row r="657" spans="1:15">
      <c r="A657" s="45">
        <v>647</v>
      </c>
      <c r="B657" s="43" t="s">
        <v>15</v>
      </c>
      <c r="C657" s="30" t="str">
        <f t="shared" si="240"/>
        <v>10:00-11:30</v>
      </c>
      <c r="D657" s="43" t="s">
        <v>67</v>
      </c>
      <c r="E657" s="30">
        <f t="shared" si="243"/>
        <v>129</v>
      </c>
      <c r="F657" s="30" t="str">
        <f t="shared" ca="1" si="250"/>
        <v>L-Fab</v>
      </c>
      <c r="G657" s="30">
        <f t="shared" ca="1" si="250"/>
        <v>0</v>
      </c>
      <c r="H657" s="30">
        <f t="shared" ca="1" si="249"/>
        <v>0</v>
      </c>
      <c r="I657" s="30">
        <f t="shared" ca="1" si="238"/>
        <v>0</v>
      </c>
      <c r="J657" s="30" t="str">
        <f t="shared" ca="1" si="246"/>
        <v>Tuesday10:00-11:300</v>
      </c>
      <c r="K657" s="30" t="str">
        <f t="shared" ca="1" si="247"/>
        <v>Tuesday10:00-11:300</v>
      </c>
      <c r="L657" s="39">
        <f t="shared" ca="1" si="239"/>
        <v>3</v>
      </c>
      <c r="M657" s="47" t="str">
        <f t="shared" ca="1" si="245"/>
        <v/>
      </c>
      <c r="N657" s="42" t="s">
        <v>96</v>
      </c>
      <c r="O657" s="47" t="str">
        <f t="shared" ca="1" si="248"/>
        <v>0
L-Fab --- 0</v>
      </c>
    </row>
    <row r="658" spans="1:15">
      <c r="A658" s="30">
        <v>648</v>
      </c>
      <c r="B658" s="43" t="s">
        <v>15</v>
      </c>
      <c r="C658" s="30" t="str">
        <f t="shared" si="240"/>
        <v>10:00-11:30</v>
      </c>
      <c r="D658" s="43" t="s">
        <v>67</v>
      </c>
      <c r="E658" s="30">
        <f t="shared" si="243"/>
        <v>130</v>
      </c>
      <c r="F658" s="30" t="str">
        <f t="shared" ca="1" si="250"/>
        <v>L-Col</v>
      </c>
      <c r="G658" s="30">
        <f t="shared" ca="1" si="250"/>
        <v>0</v>
      </c>
      <c r="H658" s="30">
        <f t="shared" ca="1" si="249"/>
        <v>0</v>
      </c>
      <c r="I658" s="30">
        <f t="shared" ca="1" si="238"/>
        <v>0</v>
      </c>
      <c r="J658" s="30" t="str">
        <f t="shared" ca="1" si="246"/>
        <v>Tuesday10:00-11:300</v>
      </c>
      <c r="K658" s="30" t="str">
        <f t="shared" ca="1" si="247"/>
        <v>Tuesday10:00-11:300</v>
      </c>
      <c r="L658" s="39">
        <f t="shared" ca="1" si="239"/>
        <v>3</v>
      </c>
      <c r="M658" s="47" t="str">
        <f t="shared" ca="1" si="245"/>
        <v/>
      </c>
      <c r="N658" s="42" t="s">
        <v>96</v>
      </c>
      <c r="O658" s="47" t="str">
        <f t="shared" ca="1" si="248"/>
        <v>0
L-Col --- 0</v>
      </c>
    </row>
    <row r="659" spans="1:15">
      <c r="A659" s="45">
        <v>649</v>
      </c>
      <c r="B659" s="43" t="s">
        <v>15</v>
      </c>
      <c r="C659" s="30" t="str">
        <f t="shared" si="240"/>
        <v>10:00-11:30</v>
      </c>
      <c r="D659" s="43" t="s">
        <v>67</v>
      </c>
      <c r="E659" s="30">
        <f t="shared" si="243"/>
        <v>131</v>
      </c>
      <c r="F659" s="30">
        <f t="shared" ca="1" si="250"/>
        <v>0</v>
      </c>
      <c r="G659" s="30">
        <f t="shared" ca="1" si="250"/>
        <v>0</v>
      </c>
      <c r="H659" s="30">
        <f t="shared" ca="1" si="249"/>
        <v>0</v>
      </c>
      <c r="I659" s="30">
        <f t="shared" ca="1" si="238"/>
        <v>0</v>
      </c>
      <c r="J659" s="30" t="str">
        <f t="shared" ca="1" si="246"/>
        <v>Tuesday10:00-11:300</v>
      </c>
      <c r="K659" s="30" t="str">
        <f t="shared" ca="1" si="247"/>
        <v>Tuesday10:00-11:300</v>
      </c>
      <c r="L659" s="39">
        <f t="shared" ca="1" si="239"/>
        <v>3</v>
      </c>
      <c r="M659" s="47" t="str">
        <f t="shared" ca="1" si="245"/>
        <v/>
      </c>
      <c r="N659" s="42" t="s">
        <v>96</v>
      </c>
      <c r="O659" s="47" t="str">
        <f t="shared" ca="1" si="248"/>
        <v>0
0 --- 0</v>
      </c>
    </row>
    <row r="660" spans="1:15">
      <c r="A660" s="30">
        <v>650</v>
      </c>
      <c r="B660" s="43" t="s">
        <v>15</v>
      </c>
      <c r="C660" s="30" t="str">
        <f t="shared" si="240"/>
        <v>10:00-11:30</v>
      </c>
      <c r="D660" s="43" t="s">
        <v>67</v>
      </c>
      <c r="E660" s="30">
        <f t="shared" si="243"/>
        <v>132</v>
      </c>
      <c r="F660" s="30" t="str">
        <f t="shared" ca="1" si="250"/>
        <v>L-App</v>
      </c>
      <c r="G660" s="30" t="str">
        <f t="shared" ca="1" si="250"/>
        <v>TE408(L4T2)A</v>
      </c>
      <c r="H660" s="30" t="str">
        <f t="shared" ca="1" si="249"/>
        <v>AAM</v>
      </c>
      <c r="I660" s="30" t="str">
        <f t="shared" ca="1" si="238"/>
        <v>(L4T2)A</v>
      </c>
      <c r="J660" s="30" t="str">
        <f t="shared" ca="1" si="246"/>
        <v>Tuesday10:00-11:30AAM</v>
      </c>
      <c r="K660" s="30" t="str">
        <f t="shared" ca="1" si="247"/>
        <v>Tuesday10:00-11:30(L4T2)A</v>
      </c>
      <c r="L660" s="39">
        <f t="shared" ca="1" si="239"/>
        <v>0</v>
      </c>
      <c r="M660" s="47" t="str">
        <f t="shared" ca="1" si="245"/>
        <v>L4T2</v>
      </c>
      <c r="N660" s="42" t="s">
        <v>96</v>
      </c>
      <c r="O660" s="47" t="str">
        <f t="shared" ca="1" si="248"/>
        <v>TE408(L4T2)A
L-App --- AAM</v>
      </c>
    </row>
    <row r="661" spans="1:15">
      <c r="A661" s="45">
        <v>651</v>
      </c>
      <c r="B661" s="43" t="s">
        <v>15</v>
      </c>
      <c r="C661" s="30" t="str">
        <f t="shared" si="240"/>
        <v>10:00-11:30</v>
      </c>
      <c r="D661" s="43" t="s">
        <v>67</v>
      </c>
      <c r="E661" s="30">
        <f t="shared" si="243"/>
        <v>133</v>
      </c>
      <c r="F661" s="30" t="str">
        <f t="shared" ca="1" si="250"/>
        <v>L-Draw</v>
      </c>
      <c r="G661" s="30">
        <f t="shared" ca="1" si="250"/>
        <v>0</v>
      </c>
      <c r="H661" s="30">
        <f t="shared" ca="1" si="249"/>
        <v>0</v>
      </c>
      <c r="I661" s="30">
        <f t="shared" ca="1" si="238"/>
        <v>0</v>
      </c>
      <c r="J661" s="30" t="str">
        <f t="shared" ca="1" si="246"/>
        <v>Tuesday10:00-11:300</v>
      </c>
      <c r="K661" s="30" t="str">
        <f t="shared" ca="1" si="247"/>
        <v>Tuesday10:00-11:300</v>
      </c>
      <c r="L661" s="39">
        <f t="shared" ca="1" si="239"/>
        <v>3</v>
      </c>
      <c r="M661" s="47" t="str">
        <f t="shared" ca="1" si="245"/>
        <v/>
      </c>
      <c r="N661" s="42" t="s">
        <v>96</v>
      </c>
      <c r="O661" s="47" t="str">
        <f t="shared" ca="1" si="248"/>
        <v>0
L-Draw --- 0</v>
      </c>
    </row>
    <row r="662" spans="1:15">
      <c r="A662" s="30">
        <v>652</v>
      </c>
      <c r="B662" s="43" t="s">
        <v>15</v>
      </c>
      <c r="C662" s="30" t="str">
        <f t="shared" si="240"/>
        <v>10:00-11:30</v>
      </c>
      <c r="D662" s="43" t="s">
        <v>67</v>
      </c>
      <c r="E662" s="30">
        <f t="shared" si="243"/>
        <v>134</v>
      </c>
      <c r="F662" s="30" t="str">
        <f t="shared" ca="1" si="250"/>
        <v>L-QC1
708</v>
      </c>
      <c r="G662" s="30">
        <f t="shared" ca="1" si="250"/>
        <v>0</v>
      </c>
      <c r="H662" s="30">
        <f t="shared" ca="1" si="249"/>
        <v>0</v>
      </c>
      <c r="I662" s="30">
        <f t="shared" ca="1" si="238"/>
        <v>0</v>
      </c>
      <c r="J662" s="30" t="str">
        <f t="shared" ca="1" si="246"/>
        <v>Tuesday10:00-11:300</v>
      </c>
      <c r="K662" s="30" t="str">
        <f t="shared" ca="1" si="247"/>
        <v>Tuesday10:00-11:300</v>
      </c>
      <c r="L662" s="39">
        <f t="shared" ca="1" si="239"/>
        <v>3</v>
      </c>
      <c r="M662" s="47" t="str">
        <f t="shared" ca="1" si="245"/>
        <v/>
      </c>
      <c r="N662" s="42" t="s">
        <v>96</v>
      </c>
      <c r="O662" s="47" t="str">
        <f t="shared" ca="1" si="248"/>
        <v>0
L-QC1
708 --- 0</v>
      </c>
    </row>
    <row r="663" spans="1:15">
      <c r="A663" s="45">
        <v>653</v>
      </c>
      <c r="B663" s="43" t="s">
        <v>15</v>
      </c>
      <c r="C663" s="30" t="str">
        <f t="shared" si="240"/>
        <v>10:00-11:30</v>
      </c>
      <c r="D663" s="43" t="s">
        <v>67</v>
      </c>
      <c r="E663" s="30">
        <f t="shared" si="243"/>
        <v>135</v>
      </c>
      <c r="F663" s="30" t="str">
        <f t="shared" ca="1" si="250"/>
        <v>L-QC2
709</v>
      </c>
      <c r="G663" s="30" t="str">
        <f t="shared" ca="1" si="250"/>
        <v>TE311(L3T3)D</v>
      </c>
      <c r="H663" s="30" t="str">
        <f t="shared" ca="1" si="249"/>
        <v>MR1</v>
      </c>
      <c r="I663" s="30" t="str">
        <f t="shared" ca="1" si="238"/>
        <v>(L3T3)D</v>
      </c>
      <c r="J663" s="30" t="str">
        <f t="shared" ca="1" si="246"/>
        <v>Tuesday10:00-11:30MR1</v>
      </c>
      <c r="K663" s="30" t="str">
        <f t="shared" ca="1" si="247"/>
        <v>Tuesday10:00-11:30(L3T3)D</v>
      </c>
      <c r="L663" s="39">
        <f t="shared" ca="1" si="239"/>
        <v>0</v>
      </c>
      <c r="M663" s="47" t="str">
        <f t="shared" ca="1" si="245"/>
        <v>L3T3</v>
      </c>
      <c r="N663" s="42" t="s">
        <v>96</v>
      </c>
      <c r="O663" s="47" t="str">
        <f t="shared" ca="1" si="248"/>
        <v>TE311(L3T3)D
L-QC2
709 --- MR1</v>
      </c>
    </row>
    <row r="664" spans="1:15">
      <c r="A664" s="30">
        <v>654</v>
      </c>
      <c r="B664" s="43" t="s">
        <v>15</v>
      </c>
      <c r="C664" s="30" t="str">
        <f t="shared" si="240"/>
        <v>11:30-01:00</v>
      </c>
      <c r="D664" s="43" t="s">
        <v>68</v>
      </c>
      <c r="E664" s="44">
        <v>125</v>
      </c>
      <c r="F664" s="30">
        <f t="shared" ref="F664:F674" ca="1" si="251">INDIRECT(CONCATENATE("Sheet1!",CHAR(CODE(D664)),E664),1)</f>
        <v>302</v>
      </c>
      <c r="G664" s="30">
        <f t="shared" ref="G664:G674" ca="1" si="252">INDIRECT(CONCATENATE("Sheet1!",CHAR(CODE(D664)+1),E664),1)</f>
        <v>0</v>
      </c>
      <c r="H664" s="30" t="str">
        <f ca="1">H675</f>
        <v>MH</v>
      </c>
      <c r="I664" s="30">
        <f t="shared" ca="1" si="238"/>
        <v>0</v>
      </c>
      <c r="J664" s="30" t="str">
        <f t="shared" ca="1" si="246"/>
        <v>Tuesday11:30-01:00MH</v>
      </c>
      <c r="K664" s="30" t="str">
        <f t="shared" ca="1" si="247"/>
        <v>Tuesday11:30-01:000</v>
      </c>
      <c r="L664" s="39">
        <f t="shared" ca="1" si="239"/>
        <v>0</v>
      </c>
      <c r="M664" s="47" t="str">
        <f t="shared" ca="1" si="245"/>
        <v/>
      </c>
      <c r="N664" s="42" t="s">
        <v>96</v>
      </c>
      <c r="O664" s="47" t="str">
        <f t="shared" ca="1" si="248"/>
        <v>0
302 --- MH</v>
      </c>
    </row>
    <row r="665" spans="1:15">
      <c r="A665" s="45">
        <v>655</v>
      </c>
      <c r="B665" s="43" t="s">
        <v>15</v>
      </c>
      <c r="C665" s="30" t="str">
        <f t="shared" si="240"/>
        <v>11:30-01:00</v>
      </c>
      <c r="D665" s="43" t="s">
        <v>68</v>
      </c>
      <c r="E665" s="30">
        <f t="shared" si="243"/>
        <v>126</v>
      </c>
      <c r="F665" s="30">
        <f t="shared" ca="1" si="251"/>
        <v>0</v>
      </c>
      <c r="G665" s="30">
        <f t="shared" ca="1" si="252"/>
        <v>0</v>
      </c>
      <c r="H665" s="30">
        <f t="shared" ref="H665:H674" ca="1" si="253">H676</f>
        <v>0</v>
      </c>
      <c r="I665" s="30">
        <f t="shared" ca="1" si="238"/>
        <v>0</v>
      </c>
      <c r="J665" s="30" t="str">
        <f t="shared" ca="1" si="246"/>
        <v>Tuesday11:30-01:000</v>
      </c>
      <c r="K665" s="30" t="str">
        <f t="shared" ca="1" si="247"/>
        <v>Tuesday11:30-01:000</v>
      </c>
      <c r="L665" s="39">
        <f t="shared" ca="1" si="239"/>
        <v>2</v>
      </c>
      <c r="M665" s="47" t="str">
        <f t="shared" ca="1" si="245"/>
        <v/>
      </c>
      <c r="N665" s="42" t="s">
        <v>96</v>
      </c>
      <c r="O665" s="47" t="str">
        <f t="shared" ca="1" si="248"/>
        <v>0
0 --- 0</v>
      </c>
    </row>
    <row r="666" spans="1:15">
      <c r="A666" s="30">
        <v>656</v>
      </c>
      <c r="B666" s="43" t="s">
        <v>15</v>
      </c>
      <c r="C666" s="30" t="str">
        <f t="shared" si="240"/>
        <v>11:30-01:00</v>
      </c>
      <c r="D666" s="43" t="s">
        <v>68</v>
      </c>
      <c r="E666" s="30">
        <f t="shared" si="243"/>
        <v>127</v>
      </c>
      <c r="F666" s="30" t="str">
        <f t="shared" ca="1" si="251"/>
        <v>L-Yarn1</v>
      </c>
      <c r="G666" s="30">
        <f t="shared" ca="1" si="252"/>
        <v>0</v>
      </c>
      <c r="H666" s="30">
        <f t="shared" ca="1" si="253"/>
        <v>0</v>
      </c>
      <c r="I666" s="30">
        <f t="shared" ca="1" si="238"/>
        <v>0</v>
      </c>
      <c r="J666" s="30" t="str">
        <f t="shared" ca="1" si="246"/>
        <v>Tuesday11:30-01:000</v>
      </c>
      <c r="K666" s="30" t="str">
        <f t="shared" ca="1" si="247"/>
        <v>Tuesday11:30-01:000</v>
      </c>
      <c r="L666" s="39">
        <f t="shared" ca="1" si="239"/>
        <v>2</v>
      </c>
      <c r="M666" s="47" t="str">
        <f t="shared" ca="1" si="245"/>
        <v/>
      </c>
      <c r="N666" s="42" t="s">
        <v>96</v>
      </c>
      <c r="O666" s="47" t="str">
        <f t="shared" ca="1" si="248"/>
        <v>0
L-Yarn1 --- 0</v>
      </c>
    </row>
    <row r="667" spans="1:15">
      <c r="A667" s="45">
        <v>657</v>
      </c>
      <c r="B667" s="43" t="s">
        <v>15</v>
      </c>
      <c r="C667" s="30" t="str">
        <f t="shared" si="240"/>
        <v>11:30-01:00</v>
      </c>
      <c r="D667" s="43" t="s">
        <v>68</v>
      </c>
      <c r="E667" s="30">
        <f t="shared" si="243"/>
        <v>128</v>
      </c>
      <c r="F667" s="30" t="str">
        <f t="shared" ca="1" si="251"/>
        <v>L-Yarn2</v>
      </c>
      <c r="G667" s="30">
        <f t="shared" ca="1" si="252"/>
        <v>0</v>
      </c>
      <c r="H667" s="30">
        <f t="shared" ca="1" si="253"/>
        <v>0</v>
      </c>
      <c r="I667" s="30">
        <f t="shared" ca="1" si="238"/>
        <v>0</v>
      </c>
      <c r="J667" s="30" t="str">
        <f t="shared" ca="1" si="246"/>
        <v>Tuesday11:30-01:000</v>
      </c>
      <c r="K667" s="30" t="str">
        <f t="shared" ca="1" si="247"/>
        <v>Tuesday11:30-01:000</v>
      </c>
      <c r="L667" s="39">
        <f t="shared" ca="1" si="239"/>
        <v>2</v>
      </c>
      <c r="M667" s="47" t="str">
        <f t="shared" ca="1" si="245"/>
        <v/>
      </c>
      <c r="N667" s="42" t="s">
        <v>96</v>
      </c>
      <c r="O667" s="47" t="str">
        <f t="shared" ca="1" si="248"/>
        <v>0
L-Yarn2 --- 0</v>
      </c>
    </row>
    <row r="668" spans="1:15">
      <c r="A668" s="30">
        <v>658</v>
      </c>
      <c r="B668" s="43" t="s">
        <v>15</v>
      </c>
      <c r="C668" s="30" t="str">
        <f t="shared" si="240"/>
        <v>11:30-01:00</v>
      </c>
      <c r="D668" s="43" t="s">
        <v>68</v>
      </c>
      <c r="E668" s="30">
        <f t="shared" si="243"/>
        <v>129</v>
      </c>
      <c r="F668" s="30" t="str">
        <f t="shared" ca="1" si="251"/>
        <v>L-Fab</v>
      </c>
      <c r="G668" s="30" t="str">
        <f t="shared" ca="1" si="252"/>
        <v>uttara.</v>
      </c>
      <c r="H668" s="30">
        <f t="shared" ca="1" si="253"/>
        <v>0</v>
      </c>
      <c r="I668" s="30" t="str">
        <f t="shared" ca="1" si="238"/>
        <v>uttara.</v>
      </c>
      <c r="J668" s="30" t="str">
        <f t="shared" ca="1" si="246"/>
        <v>Tuesday11:30-01:000</v>
      </c>
      <c r="K668" s="30" t="str">
        <f t="shared" ca="1" si="247"/>
        <v>Tuesday11:30-01:00uttara.</v>
      </c>
      <c r="L668" s="39">
        <f t="shared" ca="1" si="239"/>
        <v>2</v>
      </c>
      <c r="M668" s="47" t="str">
        <f t="shared" ca="1" si="245"/>
        <v>ttar</v>
      </c>
      <c r="N668" s="42" t="s">
        <v>96</v>
      </c>
      <c r="O668" s="47" t="str">
        <f t="shared" ca="1" si="248"/>
        <v>uttara.
L-Fab --- 0</v>
      </c>
    </row>
    <row r="669" spans="1:15">
      <c r="A669" s="45">
        <v>659</v>
      </c>
      <c r="B669" s="43" t="s">
        <v>15</v>
      </c>
      <c r="C669" s="30" t="str">
        <f t="shared" si="240"/>
        <v>11:30-01:00</v>
      </c>
      <c r="D669" s="43" t="s">
        <v>68</v>
      </c>
      <c r="E669" s="30">
        <f t="shared" si="243"/>
        <v>130</v>
      </c>
      <c r="F669" s="30" t="str">
        <f t="shared" ca="1" si="251"/>
        <v>L-Col</v>
      </c>
      <c r="G669" s="30">
        <f t="shared" ca="1" si="252"/>
        <v>0</v>
      </c>
      <c r="H669" s="30">
        <f t="shared" ca="1" si="253"/>
        <v>0</v>
      </c>
      <c r="I669" s="30">
        <f t="shared" ca="1" si="238"/>
        <v>0</v>
      </c>
      <c r="J669" s="30" t="str">
        <f t="shared" ca="1" si="246"/>
        <v>Tuesday11:30-01:000</v>
      </c>
      <c r="K669" s="30" t="str">
        <f t="shared" ca="1" si="247"/>
        <v>Tuesday11:30-01:000</v>
      </c>
      <c r="L669" s="39">
        <f t="shared" ca="1" si="239"/>
        <v>2</v>
      </c>
      <c r="M669" s="47" t="str">
        <f t="shared" ca="1" si="245"/>
        <v/>
      </c>
      <c r="N669" s="42" t="s">
        <v>96</v>
      </c>
      <c r="O669" s="47" t="str">
        <f t="shared" ca="1" si="248"/>
        <v>0
L-Col --- 0</v>
      </c>
    </row>
    <row r="670" spans="1:15">
      <c r="A670" s="30">
        <v>660</v>
      </c>
      <c r="B670" s="43" t="s">
        <v>15</v>
      </c>
      <c r="C670" s="30" t="str">
        <f t="shared" si="240"/>
        <v>11:30-01:00</v>
      </c>
      <c r="D670" s="43" t="s">
        <v>68</v>
      </c>
      <c r="E670" s="30">
        <f t="shared" si="243"/>
        <v>131</v>
      </c>
      <c r="F670" s="30">
        <f t="shared" ca="1" si="251"/>
        <v>0</v>
      </c>
      <c r="G670" s="30">
        <f t="shared" ca="1" si="252"/>
        <v>0</v>
      </c>
      <c r="H670" s="30">
        <f t="shared" ca="1" si="253"/>
        <v>0</v>
      </c>
      <c r="I670" s="30">
        <f t="shared" ca="1" si="238"/>
        <v>0</v>
      </c>
      <c r="J670" s="30" t="str">
        <f t="shared" ca="1" si="246"/>
        <v>Tuesday11:30-01:000</v>
      </c>
      <c r="K670" s="30" t="str">
        <f t="shared" ca="1" si="247"/>
        <v>Tuesday11:30-01:000</v>
      </c>
      <c r="L670" s="39">
        <f t="shared" ca="1" si="239"/>
        <v>2</v>
      </c>
      <c r="M670" s="47" t="str">
        <f t="shared" ca="1" si="245"/>
        <v/>
      </c>
      <c r="N670" s="42" t="s">
        <v>96</v>
      </c>
      <c r="O670" s="47" t="str">
        <f t="shared" ca="1" si="248"/>
        <v>0
0 --- 0</v>
      </c>
    </row>
    <row r="671" spans="1:15">
      <c r="A671" s="45">
        <v>661</v>
      </c>
      <c r="B671" s="43" t="s">
        <v>15</v>
      </c>
      <c r="C671" s="30" t="str">
        <f t="shared" si="240"/>
        <v>11:30-01:00</v>
      </c>
      <c r="D671" s="43" t="s">
        <v>68</v>
      </c>
      <c r="E671" s="30">
        <f t="shared" si="243"/>
        <v>132</v>
      </c>
      <c r="F671" s="30" t="str">
        <f t="shared" ca="1" si="251"/>
        <v>L-App</v>
      </c>
      <c r="G671" s="30" t="str">
        <f t="shared" ca="1" si="252"/>
        <v>TE204 (L2T3)E</v>
      </c>
      <c r="H671" s="30" t="str">
        <f t="shared" ca="1" si="253"/>
        <v>MIM</v>
      </c>
      <c r="I671" s="30" t="str">
        <f t="shared" ca="1" si="238"/>
        <v>(L2T3)E</v>
      </c>
      <c r="J671" s="30" t="str">
        <f t="shared" ca="1" si="246"/>
        <v>Tuesday11:30-01:00MIM</v>
      </c>
      <c r="K671" s="30" t="str">
        <f t="shared" ca="1" si="247"/>
        <v>Tuesday11:30-01:00(L2T3)E</v>
      </c>
      <c r="L671" s="39">
        <f t="shared" ca="1" si="239"/>
        <v>0</v>
      </c>
      <c r="M671" s="47" t="str">
        <f t="shared" ca="1" si="245"/>
        <v>L2T3</v>
      </c>
      <c r="N671" s="42" t="s">
        <v>96</v>
      </c>
      <c r="O671" s="47" t="str">
        <f t="shared" ca="1" si="248"/>
        <v>TE204 (L2T3)E
L-App --- MIM</v>
      </c>
    </row>
    <row r="672" spans="1:15">
      <c r="A672" s="30">
        <v>662</v>
      </c>
      <c r="B672" s="43" t="s">
        <v>15</v>
      </c>
      <c r="C672" s="30" t="str">
        <f t="shared" si="240"/>
        <v>11:30-01:00</v>
      </c>
      <c r="D672" s="43" t="s">
        <v>68</v>
      </c>
      <c r="E672" s="30">
        <f t="shared" si="243"/>
        <v>133</v>
      </c>
      <c r="F672" s="30" t="str">
        <f t="shared" ca="1" si="251"/>
        <v>L-app</v>
      </c>
      <c r="G672" s="30" t="str">
        <f t="shared" ca="1" si="252"/>
        <v>TE408(L4T2)B</v>
      </c>
      <c r="H672" s="30" t="str">
        <f t="shared" ca="1" si="253"/>
        <v>AAM</v>
      </c>
      <c r="I672" s="30" t="str">
        <f t="shared" ca="1" si="238"/>
        <v>(L4T2)B</v>
      </c>
      <c r="J672" s="30" t="str">
        <f t="shared" ca="1" si="246"/>
        <v>Tuesday11:30-01:00AAM</v>
      </c>
      <c r="K672" s="30" t="str">
        <f t="shared" ca="1" si="247"/>
        <v>Tuesday11:30-01:00(L4T2)B</v>
      </c>
      <c r="L672" s="39">
        <f t="shared" ca="1" si="239"/>
        <v>0</v>
      </c>
      <c r="M672" s="47" t="str">
        <f t="shared" ca="1" si="245"/>
        <v>L4T2</v>
      </c>
      <c r="N672" s="42" t="s">
        <v>96</v>
      </c>
      <c r="O672" s="47" t="str">
        <f t="shared" ca="1" si="248"/>
        <v>TE408(L4T2)B
L-app --- AAM</v>
      </c>
    </row>
    <row r="673" spans="1:15">
      <c r="A673" s="45">
        <v>663</v>
      </c>
      <c r="B673" s="43" t="s">
        <v>15</v>
      </c>
      <c r="C673" s="30" t="str">
        <f t="shared" si="240"/>
        <v>11:30-01:00</v>
      </c>
      <c r="D673" s="43" t="s">
        <v>68</v>
      </c>
      <c r="E673" s="30">
        <f t="shared" si="243"/>
        <v>134</v>
      </c>
      <c r="F673" s="30" t="str">
        <f t="shared" ca="1" si="251"/>
        <v>L-QC1
709</v>
      </c>
      <c r="G673" s="30" t="str">
        <f t="shared" ca="1" si="252"/>
        <v>TE305 (L3T1)A</v>
      </c>
      <c r="H673" s="30" t="str">
        <f t="shared" ca="1" si="253"/>
        <v>TAC</v>
      </c>
      <c r="I673" s="30" t="str">
        <f t="shared" ca="1" si="238"/>
        <v>(L3T1)A</v>
      </c>
      <c r="J673" s="30" t="str">
        <f t="shared" ca="1" si="246"/>
        <v>Tuesday11:30-01:00TAC</v>
      </c>
      <c r="K673" s="30" t="str">
        <f t="shared" ca="1" si="247"/>
        <v>Tuesday11:30-01:00(L3T1)A</v>
      </c>
      <c r="L673" s="39">
        <f t="shared" ca="1" si="239"/>
        <v>0</v>
      </c>
      <c r="M673" s="47" t="str">
        <f t="shared" ca="1" si="245"/>
        <v>L3T1</v>
      </c>
      <c r="N673" s="42" t="s">
        <v>96</v>
      </c>
      <c r="O673" s="47" t="str">
        <f t="shared" ca="1" si="248"/>
        <v>TE305 (L3T1)A
L-QC1
709 --- TAC</v>
      </c>
    </row>
    <row r="674" spans="1:15">
      <c r="A674" s="30">
        <v>664</v>
      </c>
      <c r="B674" s="43" t="s">
        <v>15</v>
      </c>
      <c r="C674" s="30" t="str">
        <f t="shared" si="240"/>
        <v>11:30-01:00</v>
      </c>
      <c r="D674" s="43" t="s">
        <v>68</v>
      </c>
      <c r="E674" s="30">
        <f t="shared" si="243"/>
        <v>135</v>
      </c>
      <c r="F674" s="30" t="str">
        <f t="shared" ca="1" si="251"/>
        <v>L-QC2
708</v>
      </c>
      <c r="G674" s="30">
        <f t="shared" ca="1" si="252"/>
        <v>0</v>
      </c>
      <c r="H674" s="30">
        <f t="shared" ca="1" si="253"/>
        <v>0</v>
      </c>
      <c r="I674" s="30">
        <f t="shared" ca="1" si="238"/>
        <v>0</v>
      </c>
      <c r="J674" s="30" t="str">
        <f t="shared" ca="1" si="246"/>
        <v>Tuesday11:30-01:000</v>
      </c>
      <c r="K674" s="30" t="str">
        <f t="shared" ca="1" si="247"/>
        <v>Tuesday11:30-01:000</v>
      </c>
      <c r="L674" s="39">
        <f t="shared" ca="1" si="239"/>
        <v>2</v>
      </c>
      <c r="M674" s="47" t="str">
        <f t="shared" ca="1" si="245"/>
        <v/>
      </c>
      <c r="N674" s="42" t="s">
        <v>96</v>
      </c>
      <c r="O674" s="47" t="str">
        <f t="shared" ca="1" si="248"/>
        <v>0
L-QC2
708 --- 0</v>
      </c>
    </row>
    <row r="675" spans="1:15">
      <c r="A675" s="45">
        <v>665</v>
      </c>
      <c r="B675" s="43" t="s">
        <v>15</v>
      </c>
      <c r="C675" s="30" t="str">
        <f t="shared" si="240"/>
        <v>01:00-02:30</v>
      </c>
      <c r="D675" s="43" t="s">
        <v>69</v>
      </c>
      <c r="E675" s="44">
        <v>125</v>
      </c>
      <c r="F675" s="30">
        <f t="shared" ref="F675:G685" ca="1" si="254">F664</f>
        <v>302</v>
      </c>
      <c r="G675" s="30">
        <f t="shared" ca="1" si="254"/>
        <v>0</v>
      </c>
      <c r="H675" s="30" t="str">
        <f t="shared" ref="H675:H685" ca="1" si="255">INDIRECT(CONCATENATE("Sheet1!",CHAR(CODE(D675)+2),E675),1)</f>
        <v>MH</v>
      </c>
      <c r="I675" s="30">
        <f t="shared" ca="1" si="238"/>
        <v>0</v>
      </c>
      <c r="J675" s="30" t="str">
        <f t="shared" ca="1" si="246"/>
        <v>Tuesday01:00-02:30MH</v>
      </c>
      <c r="K675" s="30" t="str">
        <f t="shared" ca="1" si="247"/>
        <v>Tuesday01:00-02:300</v>
      </c>
      <c r="L675" s="39">
        <f t="shared" ca="1" si="239"/>
        <v>0</v>
      </c>
      <c r="M675" s="47" t="str">
        <f t="shared" ca="1" si="245"/>
        <v/>
      </c>
      <c r="N675" s="42" t="s">
        <v>96</v>
      </c>
      <c r="O675" s="47" t="str">
        <f t="shared" ca="1" si="248"/>
        <v>0
302 --- MH</v>
      </c>
    </row>
    <row r="676" spans="1:15">
      <c r="A676" s="30">
        <v>666</v>
      </c>
      <c r="B676" s="43" t="s">
        <v>15</v>
      </c>
      <c r="C676" s="30" t="str">
        <f t="shared" si="240"/>
        <v>01:00-02:30</v>
      </c>
      <c r="D676" s="43" t="s">
        <v>69</v>
      </c>
      <c r="E676" s="30">
        <f t="shared" si="243"/>
        <v>126</v>
      </c>
      <c r="F676" s="30">
        <f t="shared" ca="1" si="254"/>
        <v>0</v>
      </c>
      <c r="G676" s="30">
        <f t="shared" ca="1" si="254"/>
        <v>0</v>
      </c>
      <c r="H676" s="30">
        <f t="shared" ca="1" si="255"/>
        <v>0</v>
      </c>
      <c r="I676" s="30">
        <f t="shared" ca="1" si="238"/>
        <v>0</v>
      </c>
      <c r="J676" s="30" t="str">
        <f t="shared" ca="1" si="246"/>
        <v>Tuesday01:00-02:300</v>
      </c>
      <c r="K676" s="30" t="str">
        <f t="shared" ca="1" si="247"/>
        <v>Tuesday01:00-02:300</v>
      </c>
      <c r="L676" s="39">
        <f t="shared" ca="1" si="239"/>
        <v>2</v>
      </c>
      <c r="M676" s="47" t="str">
        <f t="shared" ca="1" si="245"/>
        <v/>
      </c>
      <c r="N676" s="42" t="s">
        <v>96</v>
      </c>
      <c r="O676" s="47" t="str">
        <f t="shared" ca="1" si="248"/>
        <v>0
0 --- 0</v>
      </c>
    </row>
    <row r="677" spans="1:15">
      <c r="A677" s="45">
        <v>667</v>
      </c>
      <c r="B677" s="43" t="s">
        <v>15</v>
      </c>
      <c r="C677" s="30" t="str">
        <f t="shared" si="240"/>
        <v>01:00-02:30</v>
      </c>
      <c r="D677" s="43" t="s">
        <v>69</v>
      </c>
      <c r="E677" s="30">
        <f t="shared" si="243"/>
        <v>127</v>
      </c>
      <c r="F677" s="30" t="str">
        <f t="shared" ca="1" si="254"/>
        <v>L-Yarn1</v>
      </c>
      <c r="G677" s="30">
        <f t="shared" ca="1" si="254"/>
        <v>0</v>
      </c>
      <c r="H677" s="30">
        <f t="shared" ca="1" si="255"/>
        <v>0</v>
      </c>
      <c r="I677" s="30">
        <f t="shared" ca="1" si="238"/>
        <v>0</v>
      </c>
      <c r="J677" s="30" t="str">
        <f t="shared" ca="1" si="246"/>
        <v>Tuesday01:00-02:300</v>
      </c>
      <c r="K677" s="30" t="str">
        <f t="shared" ca="1" si="247"/>
        <v>Tuesday01:00-02:300</v>
      </c>
      <c r="L677" s="39">
        <f t="shared" ca="1" si="239"/>
        <v>2</v>
      </c>
      <c r="M677" s="47" t="str">
        <f t="shared" ca="1" si="245"/>
        <v/>
      </c>
      <c r="N677" s="42" t="s">
        <v>96</v>
      </c>
      <c r="O677" s="47" t="str">
        <f t="shared" ca="1" si="248"/>
        <v>0
L-Yarn1 --- 0</v>
      </c>
    </row>
    <row r="678" spans="1:15">
      <c r="A678" s="30">
        <v>668</v>
      </c>
      <c r="B678" s="43" t="s">
        <v>15</v>
      </c>
      <c r="C678" s="30" t="str">
        <f t="shared" si="240"/>
        <v>01:00-02:30</v>
      </c>
      <c r="D678" s="43" t="s">
        <v>69</v>
      </c>
      <c r="E678" s="30">
        <f t="shared" si="243"/>
        <v>128</v>
      </c>
      <c r="F678" s="30" t="str">
        <f t="shared" ca="1" si="254"/>
        <v>L-Yarn2</v>
      </c>
      <c r="G678" s="30">
        <f t="shared" ca="1" si="254"/>
        <v>0</v>
      </c>
      <c r="H678" s="30">
        <f t="shared" ca="1" si="255"/>
        <v>0</v>
      </c>
      <c r="I678" s="30">
        <f t="shared" ca="1" si="238"/>
        <v>0</v>
      </c>
      <c r="J678" s="30" t="str">
        <f t="shared" ca="1" si="246"/>
        <v>Tuesday01:00-02:300</v>
      </c>
      <c r="K678" s="30" t="str">
        <f t="shared" ca="1" si="247"/>
        <v>Tuesday01:00-02:300</v>
      </c>
      <c r="L678" s="39">
        <f t="shared" ca="1" si="239"/>
        <v>2</v>
      </c>
      <c r="M678" s="47" t="str">
        <f t="shared" ca="1" si="245"/>
        <v/>
      </c>
      <c r="N678" s="42" t="s">
        <v>96</v>
      </c>
      <c r="O678" s="47" t="str">
        <f t="shared" ca="1" si="248"/>
        <v>0
L-Yarn2 --- 0</v>
      </c>
    </row>
    <row r="679" spans="1:15">
      <c r="A679" s="45">
        <v>669</v>
      </c>
      <c r="B679" s="43" t="s">
        <v>15</v>
      </c>
      <c r="C679" s="30" t="str">
        <f t="shared" si="240"/>
        <v>01:00-02:30</v>
      </c>
      <c r="D679" s="43" t="s">
        <v>69</v>
      </c>
      <c r="E679" s="30">
        <f t="shared" si="243"/>
        <v>129</v>
      </c>
      <c r="F679" s="30" t="str">
        <f t="shared" ca="1" si="254"/>
        <v>L-Fab</v>
      </c>
      <c r="G679" s="30" t="str">
        <f t="shared" ca="1" si="254"/>
        <v>uttara.</v>
      </c>
      <c r="H679" s="30">
        <f t="shared" ca="1" si="255"/>
        <v>0</v>
      </c>
      <c r="I679" s="30" t="str">
        <f t="shared" ca="1" si="238"/>
        <v>uttara.</v>
      </c>
      <c r="J679" s="30" t="str">
        <f t="shared" ca="1" si="246"/>
        <v>Tuesday01:00-02:300</v>
      </c>
      <c r="K679" s="30" t="str">
        <f t="shared" ca="1" si="247"/>
        <v>Tuesday01:00-02:30uttara.</v>
      </c>
      <c r="L679" s="39">
        <f t="shared" ca="1" si="239"/>
        <v>2</v>
      </c>
      <c r="M679" s="47" t="str">
        <f t="shared" ca="1" si="245"/>
        <v>ttar</v>
      </c>
      <c r="N679" s="42" t="s">
        <v>96</v>
      </c>
      <c r="O679" s="47" t="str">
        <f t="shared" ca="1" si="248"/>
        <v>uttara.
L-Fab --- 0</v>
      </c>
    </row>
    <row r="680" spans="1:15">
      <c r="A680" s="30">
        <v>670</v>
      </c>
      <c r="B680" s="43" t="s">
        <v>15</v>
      </c>
      <c r="C680" s="30" t="str">
        <f t="shared" si="240"/>
        <v>01:00-02:30</v>
      </c>
      <c r="D680" s="43" t="s">
        <v>69</v>
      </c>
      <c r="E680" s="30">
        <f t="shared" si="243"/>
        <v>130</v>
      </c>
      <c r="F680" s="30" t="str">
        <f t="shared" ca="1" si="254"/>
        <v>L-Col</v>
      </c>
      <c r="G680" s="30">
        <f t="shared" ca="1" si="254"/>
        <v>0</v>
      </c>
      <c r="H680" s="30">
        <f t="shared" ca="1" si="255"/>
        <v>0</v>
      </c>
      <c r="I680" s="30">
        <f t="shared" ca="1" si="238"/>
        <v>0</v>
      </c>
      <c r="J680" s="30" t="str">
        <f t="shared" ca="1" si="246"/>
        <v>Tuesday01:00-02:300</v>
      </c>
      <c r="K680" s="30" t="str">
        <f t="shared" ca="1" si="247"/>
        <v>Tuesday01:00-02:300</v>
      </c>
      <c r="L680" s="39">
        <f t="shared" ca="1" si="239"/>
        <v>2</v>
      </c>
      <c r="M680" s="47" t="str">
        <f t="shared" ca="1" si="245"/>
        <v/>
      </c>
      <c r="N680" s="42" t="s">
        <v>96</v>
      </c>
      <c r="O680" s="47" t="str">
        <f t="shared" ca="1" si="248"/>
        <v>0
L-Col --- 0</v>
      </c>
    </row>
    <row r="681" spans="1:15">
      <c r="A681" s="45">
        <v>671</v>
      </c>
      <c r="B681" s="43" t="s">
        <v>15</v>
      </c>
      <c r="C681" s="30" t="str">
        <f t="shared" si="240"/>
        <v>01:00-02:30</v>
      </c>
      <c r="D681" s="43" t="s">
        <v>69</v>
      </c>
      <c r="E681" s="30">
        <f t="shared" si="243"/>
        <v>131</v>
      </c>
      <c r="F681" s="30">
        <f t="shared" ca="1" si="254"/>
        <v>0</v>
      </c>
      <c r="G681" s="30">
        <f t="shared" ca="1" si="254"/>
        <v>0</v>
      </c>
      <c r="H681" s="30">
        <f t="shared" ca="1" si="255"/>
        <v>0</v>
      </c>
      <c r="I681" s="30">
        <f t="shared" ca="1" si="238"/>
        <v>0</v>
      </c>
      <c r="J681" s="30" t="str">
        <f t="shared" ca="1" si="246"/>
        <v>Tuesday01:00-02:300</v>
      </c>
      <c r="K681" s="30" t="str">
        <f t="shared" ca="1" si="247"/>
        <v>Tuesday01:00-02:300</v>
      </c>
      <c r="L681" s="39">
        <f t="shared" ca="1" si="239"/>
        <v>2</v>
      </c>
      <c r="M681" s="47" t="str">
        <f t="shared" ca="1" si="245"/>
        <v/>
      </c>
      <c r="N681" s="42" t="s">
        <v>96</v>
      </c>
      <c r="O681" s="47" t="str">
        <f t="shared" ca="1" si="248"/>
        <v>0
0 --- 0</v>
      </c>
    </row>
    <row r="682" spans="1:15">
      <c r="A682" s="30">
        <v>672</v>
      </c>
      <c r="B682" s="43" t="s">
        <v>15</v>
      </c>
      <c r="C682" s="30" t="str">
        <f t="shared" si="240"/>
        <v>01:00-02:30</v>
      </c>
      <c r="D682" s="43" t="s">
        <v>69</v>
      </c>
      <c r="E682" s="30">
        <f t="shared" si="243"/>
        <v>132</v>
      </c>
      <c r="F682" s="30" t="str">
        <f t="shared" ca="1" si="254"/>
        <v>L-App</v>
      </c>
      <c r="G682" s="30" t="str">
        <f t="shared" ca="1" si="254"/>
        <v>TE204 (L2T3)E</v>
      </c>
      <c r="H682" s="30" t="str">
        <f t="shared" ca="1" si="255"/>
        <v>MIM</v>
      </c>
      <c r="I682" s="30" t="str">
        <f t="shared" ca="1" si="238"/>
        <v>(L2T3)E</v>
      </c>
      <c r="J682" s="30" t="str">
        <f t="shared" ca="1" si="246"/>
        <v>Tuesday01:00-02:30MIM</v>
      </c>
      <c r="K682" s="30" t="str">
        <f t="shared" ca="1" si="247"/>
        <v>Tuesday01:00-02:30(L2T3)E</v>
      </c>
      <c r="L682" s="39">
        <f t="shared" ca="1" si="239"/>
        <v>0</v>
      </c>
      <c r="M682" s="47" t="str">
        <f t="shared" ca="1" si="245"/>
        <v>L2T3</v>
      </c>
      <c r="N682" s="42" t="s">
        <v>96</v>
      </c>
      <c r="O682" s="47" t="str">
        <f t="shared" ca="1" si="248"/>
        <v>TE204 (L2T3)E
L-App --- MIM</v>
      </c>
    </row>
    <row r="683" spans="1:15">
      <c r="A683" s="45">
        <v>673</v>
      </c>
      <c r="B683" s="43" t="s">
        <v>15</v>
      </c>
      <c r="C683" s="30" t="str">
        <f t="shared" si="240"/>
        <v>01:00-02:30</v>
      </c>
      <c r="D683" s="43" t="s">
        <v>69</v>
      </c>
      <c r="E683" s="30">
        <f t="shared" si="243"/>
        <v>133</v>
      </c>
      <c r="F683" s="30" t="str">
        <f t="shared" ca="1" si="254"/>
        <v>L-app</v>
      </c>
      <c r="G683" s="30" t="str">
        <f t="shared" ca="1" si="254"/>
        <v>TE408(L4T2)B</v>
      </c>
      <c r="H683" s="30" t="str">
        <f t="shared" ca="1" si="255"/>
        <v>AAM</v>
      </c>
      <c r="I683" s="30" t="str">
        <f t="shared" ca="1" si="238"/>
        <v>(L4T2)B</v>
      </c>
      <c r="J683" s="30" t="str">
        <f t="shared" ca="1" si="246"/>
        <v>Tuesday01:00-02:30AAM</v>
      </c>
      <c r="K683" s="30" t="str">
        <f t="shared" ca="1" si="247"/>
        <v>Tuesday01:00-02:30(L4T2)B</v>
      </c>
      <c r="L683" s="39">
        <f t="shared" ca="1" si="239"/>
        <v>0</v>
      </c>
      <c r="M683" s="47" t="str">
        <f t="shared" ca="1" si="245"/>
        <v>L4T2</v>
      </c>
      <c r="N683" s="42" t="s">
        <v>96</v>
      </c>
      <c r="O683" s="47" t="str">
        <f t="shared" ca="1" si="248"/>
        <v>TE408(L4T2)B
L-app --- AAM</v>
      </c>
    </row>
    <row r="684" spans="1:15">
      <c r="A684" s="30">
        <v>674</v>
      </c>
      <c r="B684" s="43" t="s">
        <v>15</v>
      </c>
      <c r="C684" s="30" t="str">
        <f t="shared" si="240"/>
        <v>01:00-02:30</v>
      </c>
      <c r="D684" s="43" t="s">
        <v>69</v>
      </c>
      <c r="E684" s="30">
        <f t="shared" si="243"/>
        <v>134</v>
      </c>
      <c r="F684" s="30" t="str">
        <f t="shared" ca="1" si="254"/>
        <v>L-QC1
709</v>
      </c>
      <c r="G684" s="30" t="str">
        <f t="shared" ca="1" si="254"/>
        <v>TE305 (L3T1)A</v>
      </c>
      <c r="H684" s="30" t="str">
        <f t="shared" ca="1" si="255"/>
        <v>TAC</v>
      </c>
      <c r="I684" s="30" t="str">
        <f t="shared" ca="1" si="238"/>
        <v>(L3T1)A</v>
      </c>
      <c r="J684" s="30" t="str">
        <f t="shared" ca="1" si="246"/>
        <v>Tuesday01:00-02:30TAC</v>
      </c>
      <c r="K684" s="30" t="str">
        <f t="shared" ca="1" si="247"/>
        <v>Tuesday01:00-02:30(L3T1)A</v>
      </c>
      <c r="L684" s="39">
        <f t="shared" ca="1" si="239"/>
        <v>0</v>
      </c>
      <c r="M684" s="47" t="str">
        <f t="shared" ca="1" si="245"/>
        <v>L3T1</v>
      </c>
      <c r="N684" s="42" t="s">
        <v>96</v>
      </c>
      <c r="O684" s="47" t="str">
        <f t="shared" ca="1" si="248"/>
        <v>TE305 (L3T1)A
L-QC1
709 --- TAC</v>
      </c>
    </row>
    <row r="685" spans="1:15">
      <c r="A685" s="45">
        <v>675</v>
      </c>
      <c r="B685" s="43" t="s">
        <v>15</v>
      </c>
      <c r="C685" s="30" t="str">
        <f t="shared" si="240"/>
        <v>01:00-02:30</v>
      </c>
      <c r="D685" s="43" t="s">
        <v>69</v>
      </c>
      <c r="E685" s="30">
        <f t="shared" si="243"/>
        <v>135</v>
      </c>
      <c r="F685" s="30" t="str">
        <f t="shared" ca="1" si="254"/>
        <v>L-QC2
708</v>
      </c>
      <c r="G685" s="30">
        <f t="shared" ca="1" si="254"/>
        <v>0</v>
      </c>
      <c r="H685" s="30">
        <f t="shared" ca="1" si="255"/>
        <v>0</v>
      </c>
      <c r="I685" s="30">
        <f t="shared" ca="1" si="238"/>
        <v>0</v>
      </c>
      <c r="J685" s="30" t="str">
        <f t="shared" ca="1" si="246"/>
        <v>Tuesday01:00-02:300</v>
      </c>
      <c r="K685" s="30" t="str">
        <f t="shared" ca="1" si="247"/>
        <v>Tuesday01:00-02:300</v>
      </c>
      <c r="L685" s="39">
        <f t="shared" ca="1" si="239"/>
        <v>2</v>
      </c>
      <c r="M685" s="47" t="str">
        <f t="shared" ca="1" si="245"/>
        <v/>
      </c>
      <c r="N685" s="42" t="s">
        <v>96</v>
      </c>
      <c r="O685" s="47" t="str">
        <f t="shared" ca="1" si="248"/>
        <v>0
L-QC2
708 --- 0</v>
      </c>
    </row>
    <row r="686" spans="1:15">
      <c r="A686" s="30">
        <v>676</v>
      </c>
      <c r="B686" s="43" t="s">
        <v>15</v>
      </c>
      <c r="C686" s="30" t="str">
        <f t="shared" si="240"/>
        <v>2:30-04:00</v>
      </c>
      <c r="D686" s="43" t="s">
        <v>70</v>
      </c>
      <c r="E686" s="44">
        <v>125</v>
      </c>
      <c r="F686" s="30">
        <f t="shared" ref="F686:F696" ca="1" si="256">INDIRECT(CONCATENATE("Sheet1!",CHAR(CODE(D686)),E686),1)</f>
        <v>302</v>
      </c>
      <c r="G686" s="30">
        <f t="shared" ref="G686:G696" ca="1" si="257">INDIRECT(CONCATENATE("Sheet1!",CHAR(CODE(D686)+1),E686),1)</f>
        <v>0</v>
      </c>
      <c r="H686" s="30">
        <f ca="1">H697</f>
        <v>0</v>
      </c>
      <c r="I686" s="30">
        <f t="shared" ca="1" si="238"/>
        <v>0</v>
      </c>
      <c r="J686" s="30" t="str">
        <f t="shared" ca="1" si="246"/>
        <v>Tuesday2:30-04:000</v>
      </c>
      <c r="K686" s="30" t="str">
        <f t="shared" ca="1" si="247"/>
        <v>Tuesday2:30-04:000</v>
      </c>
      <c r="L686" s="39">
        <f t="shared" ca="1" si="239"/>
        <v>2</v>
      </c>
      <c r="M686" s="47" t="str">
        <f t="shared" ca="1" si="245"/>
        <v/>
      </c>
      <c r="N686" s="42" t="s">
        <v>96</v>
      </c>
      <c r="O686" s="47" t="str">
        <f t="shared" ca="1" si="248"/>
        <v>0
302 --- 0</v>
      </c>
    </row>
    <row r="687" spans="1:15">
      <c r="A687" s="45">
        <v>677</v>
      </c>
      <c r="B687" s="43" t="s">
        <v>15</v>
      </c>
      <c r="C687" s="30" t="str">
        <f t="shared" si="240"/>
        <v>2:30-04:00</v>
      </c>
      <c r="D687" s="43" t="s">
        <v>70</v>
      </c>
      <c r="E687" s="30">
        <f t="shared" si="243"/>
        <v>126</v>
      </c>
      <c r="F687" s="30">
        <f t="shared" ca="1" si="256"/>
        <v>0</v>
      </c>
      <c r="G687" s="30">
        <f t="shared" ca="1" si="257"/>
        <v>0</v>
      </c>
      <c r="H687" s="30">
        <f t="shared" ref="H687:H696" ca="1" si="258">H698</f>
        <v>0</v>
      </c>
      <c r="I687" s="30">
        <f t="shared" ca="1" si="238"/>
        <v>0</v>
      </c>
      <c r="J687" s="30" t="str">
        <f t="shared" ca="1" si="246"/>
        <v>Tuesday2:30-04:000</v>
      </c>
      <c r="K687" s="30" t="str">
        <f t="shared" ca="1" si="247"/>
        <v>Tuesday2:30-04:000</v>
      </c>
      <c r="L687" s="39">
        <f t="shared" ca="1" si="239"/>
        <v>2</v>
      </c>
      <c r="M687" s="47" t="str">
        <f t="shared" ca="1" si="245"/>
        <v/>
      </c>
      <c r="N687" s="42" t="s">
        <v>96</v>
      </c>
      <c r="O687" s="47" t="str">
        <f t="shared" ca="1" si="248"/>
        <v>0
0 --- 0</v>
      </c>
    </row>
    <row r="688" spans="1:15">
      <c r="A688" s="30">
        <v>678</v>
      </c>
      <c r="B688" s="43" t="s">
        <v>15</v>
      </c>
      <c r="C688" s="30" t="str">
        <f t="shared" si="240"/>
        <v>2:30-04:00</v>
      </c>
      <c r="D688" s="43" t="s">
        <v>70</v>
      </c>
      <c r="E688" s="30">
        <f t="shared" si="243"/>
        <v>127</v>
      </c>
      <c r="F688" s="30" t="str">
        <f t="shared" ca="1" si="256"/>
        <v>L-Yarn1</v>
      </c>
      <c r="G688" s="30">
        <f t="shared" ca="1" si="257"/>
        <v>0</v>
      </c>
      <c r="H688" s="30">
        <f t="shared" ca="1" si="258"/>
        <v>0</v>
      </c>
      <c r="I688" s="30">
        <f t="shared" ca="1" si="238"/>
        <v>0</v>
      </c>
      <c r="J688" s="30" t="str">
        <f t="shared" ca="1" si="246"/>
        <v>Tuesday2:30-04:000</v>
      </c>
      <c r="K688" s="30" t="str">
        <f t="shared" ca="1" si="247"/>
        <v>Tuesday2:30-04:000</v>
      </c>
      <c r="L688" s="39">
        <f t="shared" ca="1" si="239"/>
        <v>2</v>
      </c>
      <c r="M688" s="47" t="str">
        <f t="shared" ca="1" si="245"/>
        <v/>
      </c>
      <c r="N688" s="42" t="s">
        <v>96</v>
      </c>
      <c r="O688" s="47" t="str">
        <f t="shared" ca="1" si="248"/>
        <v>0
L-Yarn1 --- 0</v>
      </c>
    </row>
    <row r="689" spans="1:15">
      <c r="A689" s="45">
        <v>679</v>
      </c>
      <c r="B689" s="43" t="s">
        <v>15</v>
      </c>
      <c r="C689" s="30" t="str">
        <f t="shared" si="240"/>
        <v>2:30-04:00</v>
      </c>
      <c r="D689" s="43" t="s">
        <v>70</v>
      </c>
      <c r="E689" s="30">
        <f t="shared" si="243"/>
        <v>128</v>
      </c>
      <c r="F689" s="30" t="str">
        <f t="shared" ca="1" si="256"/>
        <v>L-Yarn2</v>
      </c>
      <c r="G689" s="30">
        <f t="shared" ca="1" si="257"/>
        <v>0</v>
      </c>
      <c r="H689" s="30">
        <f t="shared" ca="1" si="258"/>
        <v>0</v>
      </c>
      <c r="I689" s="30">
        <f t="shared" ca="1" si="238"/>
        <v>0</v>
      </c>
      <c r="J689" s="30" t="str">
        <f t="shared" ca="1" si="246"/>
        <v>Tuesday2:30-04:000</v>
      </c>
      <c r="K689" s="30" t="str">
        <f t="shared" ca="1" si="247"/>
        <v>Tuesday2:30-04:000</v>
      </c>
      <c r="L689" s="39">
        <f t="shared" ca="1" si="239"/>
        <v>2</v>
      </c>
      <c r="M689" s="47" t="str">
        <f t="shared" ca="1" si="245"/>
        <v/>
      </c>
      <c r="N689" s="42" t="s">
        <v>96</v>
      </c>
      <c r="O689" s="47" t="str">
        <f t="shared" ca="1" si="248"/>
        <v>0
L-Yarn2 --- 0</v>
      </c>
    </row>
    <row r="690" spans="1:15">
      <c r="A690" s="30">
        <v>680</v>
      </c>
      <c r="B690" s="43" t="s">
        <v>15</v>
      </c>
      <c r="C690" s="30" t="str">
        <f t="shared" si="240"/>
        <v>2:30-04:00</v>
      </c>
      <c r="D690" s="43" t="s">
        <v>70</v>
      </c>
      <c r="E690" s="30">
        <f t="shared" si="243"/>
        <v>129</v>
      </c>
      <c r="F690" s="30" t="str">
        <f t="shared" ca="1" si="256"/>
        <v>L-Fab</v>
      </c>
      <c r="G690" s="30" t="str">
        <f t="shared" ca="1" si="257"/>
        <v>TE214(L2T1)B</v>
      </c>
      <c r="H690" s="30" t="str">
        <f t="shared" ca="1" si="258"/>
        <v>ZR</v>
      </c>
      <c r="I690" s="30" t="str">
        <f t="shared" ca="1" si="238"/>
        <v>(L2T1)B</v>
      </c>
      <c r="J690" s="30" t="str">
        <f t="shared" ca="1" si="246"/>
        <v>Tuesday2:30-04:00ZR</v>
      </c>
      <c r="K690" s="30" t="str">
        <f t="shared" ca="1" si="247"/>
        <v>Tuesday2:30-04:00(L2T1)B</v>
      </c>
      <c r="L690" s="39">
        <f t="shared" ca="1" si="239"/>
        <v>0</v>
      </c>
      <c r="M690" s="47" t="str">
        <f t="shared" ca="1" si="245"/>
        <v>L2T1</v>
      </c>
      <c r="N690" s="42" t="s">
        <v>96</v>
      </c>
      <c r="O690" s="47" t="str">
        <f t="shared" ca="1" si="248"/>
        <v>TE214(L2T1)B
L-Fab --- ZR</v>
      </c>
    </row>
    <row r="691" spans="1:15">
      <c r="A691" s="45">
        <v>681</v>
      </c>
      <c r="B691" s="43" t="s">
        <v>15</v>
      </c>
      <c r="C691" s="30" t="str">
        <f t="shared" si="240"/>
        <v>2:30-04:00</v>
      </c>
      <c r="D691" s="43" t="s">
        <v>70</v>
      </c>
      <c r="E691" s="30">
        <f t="shared" si="243"/>
        <v>130</v>
      </c>
      <c r="F691" s="30" t="str">
        <f t="shared" ca="1" si="256"/>
        <v>L-Col</v>
      </c>
      <c r="G691" s="30">
        <f t="shared" ca="1" si="257"/>
        <v>0</v>
      </c>
      <c r="H691" s="30">
        <f t="shared" ca="1" si="258"/>
        <v>0</v>
      </c>
      <c r="I691" s="30">
        <f t="shared" ca="1" si="238"/>
        <v>0</v>
      </c>
      <c r="J691" s="30" t="str">
        <f t="shared" ca="1" si="246"/>
        <v>Tuesday2:30-04:000</v>
      </c>
      <c r="K691" s="30" t="str">
        <f t="shared" ca="1" si="247"/>
        <v>Tuesday2:30-04:000</v>
      </c>
      <c r="L691" s="39">
        <f t="shared" ca="1" si="239"/>
        <v>2</v>
      </c>
      <c r="M691" s="47" t="str">
        <f t="shared" ca="1" si="245"/>
        <v/>
      </c>
      <c r="N691" s="42" t="s">
        <v>96</v>
      </c>
      <c r="O691" s="47" t="str">
        <f t="shared" ca="1" si="248"/>
        <v>0
L-Col --- 0</v>
      </c>
    </row>
    <row r="692" spans="1:15">
      <c r="A692" s="30">
        <v>682</v>
      </c>
      <c r="B692" s="43" t="s">
        <v>15</v>
      </c>
      <c r="C692" s="30" t="str">
        <f t="shared" si="240"/>
        <v>2:30-04:00</v>
      </c>
      <c r="D692" s="43" t="s">
        <v>70</v>
      </c>
      <c r="E692" s="30">
        <f t="shared" si="243"/>
        <v>131</v>
      </c>
      <c r="F692" s="30" t="str">
        <f t="shared" ca="1" si="256"/>
        <v>L-App</v>
      </c>
      <c r="G692" s="30">
        <f t="shared" ca="1" si="257"/>
        <v>0</v>
      </c>
      <c r="H692" s="30">
        <f t="shared" ca="1" si="258"/>
        <v>0</v>
      </c>
      <c r="I692" s="30">
        <f t="shared" ca="1" si="238"/>
        <v>0</v>
      </c>
      <c r="J692" s="30" t="str">
        <f t="shared" ca="1" si="246"/>
        <v>Tuesday2:30-04:000</v>
      </c>
      <c r="K692" s="30" t="str">
        <f t="shared" ca="1" si="247"/>
        <v>Tuesday2:30-04:000</v>
      </c>
      <c r="L692" s="39">
        <f t="shared" ca="1" si="239"/>
        <v>2</v>
      </c>
      <c r="M692" s="47" t="str">
        <f t="shared" ca="1" si="245"/>
        <v/>
      </c>
      <c r="N692" s="42" t="s">
        <v>96</v>
      </c>
      <c r="O692" s="47" t="str">
        <f t="shared" ca="1" si="248"/>
        <v>0
L-App --- 0</v>
      </c>
    </row>
    <row r="693" spans="1:15">
      <c r="A693" s="45">
        <v>683</v>
      </c>
      <c r="B693" s="43" t="s">
        <v>15</v>
      </c>
      <c r="C693" s="30" t="str">
        <f t="shared" si="240"/>
        <v>2:30-04:00</v>
      </c>
      <c r="D693" s="43" t="s">
        <v>70</v>
      </c>
      <c r="E693" s="30">
        <f t="shared" si="243"/>
        <v>132</v>
      </c>
      <c r="F693" s="30" t="str">
        <f t="shared" ca="1" si="256"/>
        <v>L-App</v>
      </c>
      <c r="G693" s="30" t="str">
        <f t="shared" ca="1" si="257"/>
        <v>TE308 (L3T2)B</v>
      </c>
      <c r="H693" s="30" t="str">
        <f t="shared" ca="1" si="258"/>
        <v>MAB</v>
      </c>
      <c r="I693" s="30" t="str">
        <f t="shared" ca="1" si="238"/>
        <v>(L3T2)B</v>
      </c>
      <c r="J693" s="30" t="str">
        <f t="shared" ca="1" si="246"/>
        <v>Tuesday2:30-04:00MAB</v>
      </c>
      <c r="K693" s="30" t="str">
        <f t="shared" ca="1" si="247"/>
        <v>Tuesday2:30-04:00(L3T2)B</v>
      </c>
      <c r="L693" s="39">
        <f t="shared" ca="1" si="239"/>
        <v>0</v>
      </c>
      <c r="M693" s="47" t="str">
        <f t="shared" ca="1" si="245"/>
        <v>L3T2</v>
      </c>
      <c r="N693" s="42" t="s">
        <v>96</v>
      </c>
      <c r="O693" s="47" t="str">
        <f t="shared" ca="1" si="248"/>
        <v>TE308 (L3T2)B
L-App --- MAB</v>
      </c>
    </row>
    <row r="694" spans="1:15">
      <c r="A694" s="30">
        <v>684</v>
      </c>
      <c r="B694" s="43" t="s">
        <v>15</v>
      </c>
      <c r="C694" s="30" t="str">
        <f t="shared" si="240"/>
        <v>2:30-04:00</v>
      </c>
      <c r="D694" s="43" t="s">
        <v>70</v>
      </c>
      <c r="E694" s="30">
        <f t="shared" si="243"/>
        <v>133</v>
      </c>
      <c r="F694" s="30" t="str">
        <f t="shared" ca="1" si="256"/>
        <v>L-Draw</v>
      </c>
      <c r="G694" s="30">
        <f t="shared" ca="1" si="257"/>
        <v>0</v>
      </c>
      <c r="H694" s="30">
        <f t="shared" ca="1" si="258"/>
        <v>0</v>
      </c>
      <c r="I694" s="30">
        <f t="shared" ca="1" si="238"/>
        <v>0</v>
      </c>
      <c r="J694" s="30" t="str">
        <f t="shared" ca="1" si="246"/>
        <v>Tuesday2:30-04:000</v>
      </c>
      <c r="K694" s="30" t="str">
        <f t="shared" ca="1" si="247"/>
        <v>Tuesday2:30-04:000</v>
      </c>
      <c r="L694" s="39">
        <f t="shared" ca="1" si="239"/>
        <v>2</v>
      </c>
      <c r="M694" s="47" t="str">
        <f t="shared" ca="1" si="245"/>
        <v/>
      </c>
      <c r="N694" s="42" t="s">
        <v>96</v>
      </c>
      <c r="O694" s="47" t="str">
        <f t="shared" ca="1" si="248"/>
        <v>0
L-Draw --- 0</v>
      </c>
    </row>
    <row r="695" spans="1:15">
      <c r="A695" s="45">
        <v>685</v>
      </c>
      <c r="B695" s="43" t="s">
        <v>15</v>
      </c>
      <c r="C695" s="30" t="str">
        <f t="shared" si="240"/>
        <v>2:30-04:00</v>
      </c>
      <c r="D695" s="43" t="s">
        <v>70</v>
      </c>
      <c r="E695" s="30">
        <f t="shared" si="243"/>
        <v>134</v>
      </c>
      <c r="F695" s="30" t="str">
        <f t="shared" ca="1" si="256"/>
        <v>L-QC1
709</v>
      </c>
      <c r="G695" s="30" t="str">
        <f t="shared" ca="1" si="257"/>
        <v>TE311(L3T3)A</v>
      </c>
      <c r="H695" s="30" t="str">
        <f t="shared" ca="1" si="258"/>
        <v>SSS</v>
      </c>
      <c r="I695" s="30" t="str">
        <f t="shared" ca="1" si="238"/>
        <v>(L3T3)A</v>
      </c>
      <c r="J695" s="30" t="str">
        <f t="shared" ca="1" si="246"/>
        <v>Tuesday2:30-04:00SSS</v>
      </c>
      <c r="K695" s="30" t="str">
        <f t="shared" ca="1" si="247"/>
        <v>Tuesday2:30-04:00(L3T3)A</v>
      </c>
      <c r="L695" s="39">
        <f t="shared" ca="1" si="239"/>
        <v>0</v>
      </c>
      <c r="M695" s="47" t="str">
        <f t="shared" ca="1" si="245"/>
        <v>L3T3</v>
      </c>
      <c r="N695" s="42" t="s">
        <v>96</v>
      </c>
      <c r="O695" s="47" t="str">
        <f t="shared" ca="1" si="248"/>
        <v>TE311(L3T3)A
L-QC1
709 --- SSS</v>
      </c>
    </row>
    <row r="696" spans="1:15">
      <c r="A696" s="30">
        <v>686</v>
      </c>
      <c r="B696" s="43" t="s">
        <v>15</v>
      </c>
      <c r="C696" s="30" t="str">
        <f t="shared" si="240"/>
        <v>2:30-04:00</v>
      </c>
      <c r="D696" s="43" t="s">
        <v>70</v>
      </c>
      <c r="E696" s="30">
        <f t="shared" si="243"/>
        <v>135</v>
      </c>
      <c r="F696" s="30" t="str">
        <f t="shared" ca="1" si="256"/>
        <v>L-QC2
708</v>
      </c>
      <c r="G696" s="30">
        <f t="shared" ca="1" si="257"/>
        <v>0</v>
      </c>
      <c r="H696" s="30">
        <f t="shared" ca="1" si="258"/>
        <v>0</v>
      </c>
      <c r="I696" s="30">
        <f t="shared" ca="1" si="238"/>
        <v>0</v>
      </c>
      <c r="J696" s="30" t="str">
        <f t="shared" ca="1" si="246"/>
        <v>Tuesday2:30-04:000</v>
      </c>
      <c r="K696" s="30" t="str">
        <f t="shared" ca="1" si="247"/>
        <v>Tuesday2:30-04:000</v>
      </c>
      <c r="L696" s="39">
        <f t="shared" ca="1" si="239"/>
        <v>2</v>
      </c>
      <c r="M696" s="47" t="str">
        <f t="shared" ca="1" si="245"/>
        <v/>
      </c>
      <c r="N696" s="42" t="s">
        <v>96</v>
      </c>
      <c r="O696" s="47" t="str">
        <f t="shared" ca="1" si="248"/>
        <v>0
L-QC2
708 --- 0</v>
      </c>
    </row>
    <row r="697" spans="1:15">
      <c r="A697" s="45">
        <v>687</v>
      </c>
      <c r="B697" s="43" t="s">
        <v>15</v>
      </c>
      <c r="C697" s="30" t="str">
        <f t="shared" si="240"/>
        <v>04:00-05:30</v>
      </c>
      <c r="D697" s="43" t="s">
        <v>71</v>
      </c>
      <c r="E697" s="44">
        <v>125</v>
      </c>
      <c r="F697" s="30">
        <f t="shared" ref="F697:G707" ca="1" si="259">F686</f>
        <v>302</v>
      </c>
      <c r="G697" s="30">
        <f t="shared" ca="1" si="259"/>
        <v>0</v>
      </c>
      <c r="H697" s="30">
        <f t="shared" ref="H697:H707" ca="1" si="260">INDIRECT(CONCATENATE("Sheet1!",CHAR(CODE(D697)+2),E697),1)</f>
        <v>0</v>
      </c>
      <c r="I697" s="30">
        <f t="shared" ca="1" si="238"/>
        <v>0</v>
      </c>
      <c r="J697" s="30" t="str">
        <f t="shared" ca="1" si="246"/>
        <v>Tuesday04:00-05:300</v>
      </c>
      <c r="K697" s="30" t="str">
        <f t="shared" ca="1" si="247"/>
        <v>Tuesday04:00-05:300</v>
      </c>
      <c r="L697" s="39">
        <f t="shared" ca="1" si="239"/>
        <v>3</v>
      </c>
      <c r="M697" s="47" t="str">
        <f t="shared" ca="1" si="245"/>
        <v/>
      </c>
      <c r="N697" s="42" t="s">
        <v>96</v>
      </c>
      <c r="O697" s="47" t="str">
        <f t="shared" ca="1" si="248"/>
        <v>0
302 --- 0</v>
      </c>
    </row>
    <row r="698" spans="1:15">
      <c r="A698" s="30">
        <v>688</v>
      </c>
      <c r="B698" s="43" t="s">
        <v>15</v>
      </c>
      <c r="C698" s="30" t="str">
        <f t="shared" si="240"/>
        <v>04:00-05:30</v>
      </c>
      <c r="D698" s="43" t="s">
        <v>71</v>
      </c>
      <c r="E698" s="30">
        <f t="shared" si="243"/>
        <v>126</v>
      </c>
      <c r="F698" s="30">
        <f t="shared" ca="1" si="259"/>
        <v>0</v>
      </c>
      <c r="G698" s="30">
        <f t="shared" ca="1" si="259"/>
        <v>0</v>
      </c>
      <c r="H698" s="30">
        <f t="shared" ca="1" si="260"/>
        <v>0</v>
      </c>
      <c r="I698" s="30">
        <f t="shared" ca="1" si="238"/>
        <v>0</v>
      </c>
      <c r="J698" s="30" t="str">
        <f t="shared" ca="1" si="246"/>
        <v>Tuesday04:00-05:300</v>
      </c>
      <c r="K698" s="30" t="str">
        <f t="shared" ca="1" si="247"/>
        <v>Tuesday04:00-05:300</v>
      </c>
      <c r="L698" s="39">
        <f t="shared" ca="1" si="239"/>
        <v>3</v>
      </c>
      <c r="M698" s="47" t="str">
        <f t="shared" ca="1" si="245"/>
        <v/>
      </c>
      <c r="N698" s="42" t="s">
        <v>96</v>
      </c>
      <c r="O698" s="47" t="str">
        <f t="shared" ca="1" si="248"/>
        <v>0
0 --- 0</v>
      </c>
    </row>
    <row r="699" spans="1:15">
      <c r="A699" s="45">
        <v>689</v>
      </c>
      <c r="B699" s="43" t="s">
        <v>15</v>
      </c>
      <c r="C699" s="30" t="str">
        <f t="shared" si="240"/>
        <v>04:00-05:30</v>
      </c>
      <c r="D699" s="43" t="s">
        <v>71</v>
      </c>
      <c r="E699" s="30">
        <f t="shared" si="243"/>
        <v>127</v>
      </c>
      <c r="F699" s="30" t="str">
        <f t="shared" ca="1" si="259"/>
        <v>L-Yarn1</v>
      </c>
      <c r="G699" s="30">
        <f t="shared" ca="1" si="259"/>
        <v>0</v>
      </c>
      <c r="H699" s="30">
        <f t="shared" ca="1" si="260"/>
        <v>0</v>
      </c>
      <c r="I699" s="30">
        <f t="shared" ca="1" si="238"/>
        <v>0</v>
      </c>
      <c r="J699" s="30" t="str">
        <f t="shared" ca="1" si="246"/>
        <v>Tuesday04:00-05:300</v>
      </c>
      <c r="K699" s="30" t="str">
        <f t="shared" ca="1" si="247"/>
        <v>Tuesday04:00-05:300</v>
      </c>
      <c r="L699" s="39">
        <f t="shared" ca="1" si="239"/>
        <v>3</v>
      </c>
      <c r="M699" s="47" t="str">
        <f t="shared" ca="1" si="245"/>
        <v/>
      </c>
      <c r="N699" s="42" t="s">
        <v>96</v>
      </c>
      <c r="O699" s="47" t="str">
        <f t="shared" ca="1" si="248"/>
        <v>0
L-Yarn1 --- 0</v>
      </c>
    </row>
    <row r="700" spans="1:15">
      <c r="A700" s="30">
        <v>690</v>
      </c>
      <c r="B700" s="43" t="s">
        <v>15</v>
      </c>
      <c r="C700" s="30" t="str">
        <f t="shared" si="240"/>
        <v>04:00-05:30</v>
      </c>
      <c r="D700" s="43" t="s">
        <v>71</v>
      </c>
      <c r="E700" s="30">
        <f t="shared" si="243"/>
        <v>128</v>
      </c>
      <c r="F700" s="30" t="str">
        <f t="shared" ca="1" si="259"/>
        <v>L-Yarn2</v>
      </c>
      <c r="G700" s="30">
        <f t="shared" ca="1" si="259"/>
        <v>0</v>
      </c>
      <c r="H700" s="30">
        <f t="shared" ca="1" si="260"/>
        <v>0</v>
      </c>
      <c r="I700" s="30">
        <f t="shared" ref="I700:I763" ca="1" si="261">IFERROR(MID(G700,SEARCH("(",G700,1),12),G700)</f>
        <v>0</v>
      </c>
      <c r="J700" s="30" t="str">
        <f t="shared" ca="1" si="246"/>
        <v>Tuesday04:00-05:300</v>
      </c>
      <c r="K700" s="30" t="str">
        <f t="shared" ca="1" si="247"/>
        <v>Tuesday04:00-05:300</v>
      </c>
      <c r="L700" s="39">
        <f t="shared" ref="L700:L763" ca="1" si="262">COUNTIFS($J$11:$J$442,J700)</f>
        <v>3</v>
      </c>
      <c r="M700" s="47" t="str">
        <f t="shared" ca="1" si="245"/>
        <v/>
      </c>
      <c r="N700" s="42" t="s">
        <v>96</v>
      </c>
      <c r="O700" s="47" t="str">
        <f t="shared" ca="1" si="248"/>
        <v>0
L-Yarn2 --- 0</v>
      </c>
    </row>
    <row r="701" spans="1:15">
      <c r="A701" s="45">
        <v>691</v>
      </c>
      <c r="B701" s="43" t="s">
        <v>15</v>
      </c>
      <c r="C701" s="30" t="str">
        <f t="shared" si="240"/>
        <v>04:00-05:30</v>
      </c>
      <c r="D701" s="43" t="s">
        <v>71</v>
      </c>
      <c r="E701" s="30">
        <f t="shared" si="243"/>
        <v>129</v>
      </c>
      <c r="F701" s="30" t="str">
        <f t="shared" ca="1" si="259"/>
        <v>L-Fab</v>
      </c>
      <c r="G701" s="30" t="str">
        <f t="shared" ca="1" si="259"/>
        <v>TE214(L2T1)B</v>
      </c>
      <c r="H701" s="30" t="str">
        <f t="shared" ca="1" si="260"/>
        <v>ZR</v>
      </c>
      <c r="I701" s="30" t="str">
        <f t="shared" ca="1" si="261"/>
        <v>(L2T1)B</v>
      </c>
      <c r="J701" s="30" t="str">
        <f t="shared" ca="1" si="246"/>
        <v>Tuesday04:00-05:30ZR</v>
      </c>
      <c r="K701" s="30" t="str">
        <f t="shared" ca="1" si="247"/>
        <v>Tuesday04:00-05:30(L2T1)B</v>
      </c>
      <c r="L701" s="39">
        <f t="shared" ca="1" si="262"/>
        <v>0</v>
      </c>
      <c r="M701" s="47" t="str">
        <f t="shared" ca="1" si="245"/>
        <v>L2T1</v>
      </c>
      <c r="N701" s="42" t="s">
        <v>96</v>
      </c>
      <c r="O701" s="47" t="str">
        <f t="shared" ca="1" si="248"/>
        <v>TE214(L2T1)B
L-Fab --- ZR</v>
      </c>
    </row>
    <row r="702" spans="1:15">
      <c r="A702" s="30">
        <v>692</v>
      </c>
      <c r="B702" s="43" t="s">
        <v>15</v>
      </c>
      <c r="C702" s="30" t="str">
        <f t="shared" si="240"/>
        <v>04:00-05:30</v>
      </c>
      <c r="D702" s="43" t="s">
        <v>71</v>
      </c>
      <c r="E702" s="30">
        <f t="shared" si="243"/>
        <v>130</v>
      </c>
      <c r="F702" s="30" t="str">
        <f t="shared" ca="1" si="259"/>
        <v>L-Col</v>
      </c>
      <c r="G702" s="30">
        <f t="shared" ca="1" si="259"/>
        <v>0</v>
      </c>
      <c r="H702" s="30">
        <f t="shared" ca="1" si="260"/>
        <v>0</v>
      </c>
      <c r="I702" s="30">
        <f t="shared" ca="1" si="261"/>
        <v>0</v>
      </c>
      <c r="J702" s="30" t="str">
        <f t="shared" ca="1" si="246"/>
        <v>Tuesday04:00-05:300</v>
      </c>
      <c r="K702" s="30" t="str">
        <f t="shared" ca="1" si="247"/>
        <v>Tuesday04:00-05:300</v>
      </c>
      <c r="L702" s="39">
        <f t="shared" ca="1" si="262"/>
        <v>3</v>
      </c>
      <c r="M702" s="47" t="str">
        <f t="shared" ca="1" si="245"/>
        <v/>
      </c>
      <c r="N702" s="42" t="s">
        <v>96</v>
      </c>
      <c r="O702" s="47" t="str">
        <f t="shared" ca="1" si="248"/>
        <v>0
L-Col --- 0</v>
      </c>
    </row>
    <row r="703" spans="1:15">
      <c r="A703" s="45">
        <v>693</v>
      </c>
      <c r="B703" s="43" t="s">
        <v>15</v>
      </c>
      <c r="C703" s="30" t="str">
        <f t="shared" si="240"/>
        <v>04:00-05:30</v>
      </c>
      <c r="D703" s="43" t="s">
        <v>71</v>
      </c>
      <c r="E703" s="30">
        <f t="shared" si="243"/>
        <v>131</v>
      </c>
      <c r="F703" s="30" t="str">
        <f t="shared" ca="1" si="259"/>
        <v>L-App</v>
      </c>
      <c r="G703" s="30">
        <f t="shared" ca="1" si="259"/>
        <v>0</v>
      </c>
      <c r="H703" s="30">
        <f t="shared" ca="1" si="260"/>
        <v>0</v>
      </c>
      <c r="I703" s="30">
        <f t="shared" ca="1" si="261"/>
        <v>0</v>
      </c>
      <c r="J703" s="30" t="str">
        <f t="shared" ca="1" si="246"/>
        <v>Tuesday04:00-05:300</v>
      </c>
      <c r="K703" s="30" t="str">
        <f t="shared" ca="1" si="247"/>
        <v>Tuesday04:00-05:300</v>
      </c>
      <c r="L703" s="39">
        <f t="shared" ca="1" si="262"/>
        <v>3</v>
      </c>
      <c r="M703" s="47" t="str">
        <f t="shared" ca="1" si="245"/>
        <v/>
      </c>
      <c r="N703" s="42" t="s">
        <v>96</v>
      </c>
      <c r="O703" s="47" t="str">
        <f t="shared" ca="1" si="248"/>
        <v>0
L-App --- 0</v>
      </c>
    </row>
    <row r="704" spans="1:15">
      <c r="A704" s="30">
        <v>694</v>
      </c>
      <c r="B704" s="43" t="s">
        <v>15</v>
      </c>
      <c r="C704" s="30" t="str">
        <f t="shared" si="240"/>
        <v>04:00-05:30</v>
      </c>
      <c r="D704" s="43" t="s">
        <v>71</v>
      </c>
      <c r="E704" s="30">
        <f t="shared" si="243"/>
        <v>132</v>
      </c>
      <c r="F704" s="30" t="str">
        <f t="shared" ca="1" si="259"/>
        <v>L-App</v>
      </c>
      <c r="G704" s="30" t="str">
        <f t="shared" ca="1" si="259"/>
        <v>TE308 (L3T2)B</v>
      </c>
      <c r="H704" s="30" t="str">
        <f t="shared" ca="1" si="260"/>
        <v>MAB</v>
      </c>
      <c r="I704" s="30" t="str">
        <f t="shared" ca="1" si="261"/>
        <v>(L3T2)B</v>
      </c>
      <c r="J704" s="30" t="str">
        <f t="shared" ca="1" si="246"/>
        <v>Tuesday04:00-05:30MAB</v>
      </c>
      <c r="K704" s="30" t="str">
        <f t="shared" ca="1" si="247"/>
        <v>Tuesday04:00-05:30(L3T2)B</v>
      </c>
      <c r="L704" s="39">
        <f t="shared" ca="1" si="262"/>
        <v>0</v>
      </c>
      <c r="M704" s="47" t="str">
        <f t="shared" ca="1" si="245"/>
        <v>L3T2</v>
      </c>
      <c r="N704" s="42" t="s">
        <v>96</v>
      </c>
      <c r="O704" s="47" t="str">
        <f t="shared" ca="1" si="248"/>
        <v>TE308 (L3T2)B
L-App --- MAB</v>
      </c>
    </row>
    <row r="705" spans="1:15">
      <c r="A705" s="45">
        <v>695</v>
      </c>
      <c r="B705" s="43" t="s">
        <v>15</v>
      </c>
      <c r="C705" s="30" t="str">
        <f t="shared" si="240"/>
        <v>04:00-05:30</v>
      </c>
      <c r="D705" s="43" t="s">
        <v>71</v>
      </c>
      <c r="E705" s="30">
        <f t="shared" si="243"/>
        <v>133</v>
      </c>
      <c r="F705" s="30" t="str">
        <f t="shared" ca="1" si="259"/>
        <v>L-Draw</v>
      </c>
      <c r="G705" s="30">
        <f t="shared" ca="1" si="259"/>
        <v>0</v>
      </c>
      <c r="H705" s="30">
        <f t="shared" ca="1" si="260"/>
        <v>0</v>
      </c>
      <c r="I705" s="30">
        <f t="shared" ca="1" si="261"/>
        <v>0</v>
      </c>
      <c r="J705" s="30" t="str">
        <f t="shared" ca="1" si="246"/>
        <v>Tuesday04:00-05:300</v>
      </c>
      <c r="K705" s="30" t="str">
        <f t="shared" ca="1" si="247"/>
        <v>Tuesday04:00-05:300</v>
      </c>
      <c r="L705" s="39">
        <f t="shared" ca="1" si="262"/>
        <v>3</v>
      </c>
      <c r="M705" s="47" t="str">
        <f t="shared" ca="1" si="245"/>
        <v/>
      </c>
      <c r="N705" s="42" t="s">
        <v>96</v>
      </c>
      <c r="O705" s="47" t="str">
        <f t="shared" ca="1" si="248"/>
        <v>0
L-Draw --- 0</v>
      </c>
    </row>
    <row r="706" spans="1:15">
      <c r="A706" s="30">
        <v>696</v>
      </c>
      <c r="B706" s="43" t="s">
        <v>15</v>
      </c>
      <c r="C706" s="30" t="str">
        <f>LOOKUP(D706,$L$1:$L$6,$K$1:$K$6)</f>
        <v>04:00-05:30</v>
      </c>
      <c r="D706" s="43" t="s">
        <v>71</v>
      </c>
      <c r="E706" s="30">
        <f t="shared" si="243"/>
        <v>134</v>
      </c>
      <c r="F706" s="30" t="str">
        <f t="shared" ca="1" si="259"/>
        <v>L-QC1
709</v>
      </c>
      <c r="G706" s="30" t="str">
        <f t="shared" ca="1" si="259"/>
        <v>TE311(L3T3)A</v>
      </c>
      <c r="H706" s="30" t="str">
        <f t="shared" ca="1" si="260"/>
        <v>SSS</v>
      </c>
      <c r="I706" s="30" t="str">
        <f t="shared" ca="1" si="261"/>
        <v>(L3T3)A</v>
      </c>
      <c r="J706" s="30" t="str">
        <f t="shared" ca="1" si="246"/>
        <v>Tuesday04:00-05:30SSS</v>
      </c>
      <c r="K706" s="30" t="str">
        <f t="shared" ca="1" si="247"/>
        <v>Tuesday04:00-05:30(L3T3)A</v>
      </c>
      <c r="L706" s="39">
        <f t="shared" ca="1" si="262"/>
        <v>0</v>
      </c>
      <c r="M706" s="47" t="str">
        <f t="shared" ca="1" si="245"/>
        <v>L3T3</v>
      </c>
      <c r="N706" s="42" t="s">
        <v>96</v>
      </c>
      <c r="O706" s="47" t="str">
        <f t="shared" ca="1" si="248"/>
        <v>TE311(L3T3)A
L-QC1
709 --- SSS</v>
      </c>
    </row>
    <row r="707" spans="1:15">
      <c r="A707" s="45">
        <v>697</v>
      </c>
      <c r="B707" s="43" t="s">
        <v>15</v>
      </c>
      <c r="C707" s="30" t="str">
        <f>LOOKUP(D707,$L$1:$L$6,$K$1:$K$6)</f>
        <v>04:00-05:30</v>
      </c>
      <c r="D707" s="43" t="s">
        <v>71</v>
      </c>
      <c r="E707" s="30">
        <f>E706+1</f>
        <v>135</v>
      </c>
      <c r="F707" s="30" t="str">
        <f t="shared" ca="1" si="259"/>
        <v>L-QC2
708</v>
      </c>
      <c r="G707" s="30">
        <f t="shared" ca="1" si="259"/>
        <v>0</v>
      </c>
      <c r="H707" s="30">
        <f t="shared" ca="1" si="260"/>
        <v>0</v>
      </c>
      <c r="I707" s="30">
        <f t="shared" ca="1" si="261"/>
        <v>0</v>
      </c>
      <c r="J707" s="30" t="str">
        <f t="shared" ca="1" si="246"/>
        <v>Tuesday04:00-05:300</v>
      </c>
      <c r="K707" s="30" t="str">
        <f t="shared" ca="1" si="247"/>
        <v>Tuesday04:00-05:300</v>
      </c>
      <c r="L707" s="39">
        <f t="shared" ca="1" si="262"/>
        <v>3</v>
      </c>
      <c r="M707" s="47" t="str">
        <f t="shared" ca="1" si="245"/>
        <v/>
      </c>
      <c r="N707" s="42" t="s">
        <v>96</v>
      </c>
      <c r="O707" s="47" t="str">
        <f t="shared" ca="1" si="248"/>
        <v>0
L-QC2
708 --- 0</v>
      </c>
    </row>
    <row r="708" spans="1:15">
      <c r="A708" s="30">
        <v>698</v>
      </c>
      <c r="B708" s="43" t="s">
        <v>16</v>
      </c>
      <c r="C708" s="30" t="str">
        <f t="shared" ref="C708:C771" si="263">LOOKUP(D708,$L$1:$L$6,$K$1:$K$6)</f>
        <v>08:30-10:00</v>
      </c>
      <c r="D708" s="30" t="s">
        <v>66</v>
      </c>
      <c r="E708" s="44">
        <v>163</v>
      </c>
      <c r="F708" s="30">
        <f t="shared" ref="F708:F718" ca="1" si="264">INDIRECT(CONCATENATE("Sheet1!",CHAR(CODE(D708)),E708),1)</f>
        <v>301</v>
      </c>
      <c r="G708" s="30" t="str">
        <f t="shared" ref="G708:G718" ca="1" si="265">INDIRECT(CONCATENATE("Sheet1!",CHAR(CODE(D708)+1),E708),1)</f>
        <v>TE409(L4T1)C</v>
      </c>
      <c r="H708" s="30">
        <f ca="1">H719</f>
        <v>0</v>
      </c>
      <c r="I708" s="30" t="str">
        <f t="shared" ca="1" si="261"/>
        <v>(L4T1)C</v>
      </c>
      <c r="J708" s="30" t="str">
        <f t="shared" ca="1" si="246"/>
        <v>Wednesday08:30-10:000</v>
      </c>
      <c r="K708" s="30" t="str">
        <f t="shared" ca="1" si="247"/>
        <v>Wednesday08:30-10:00(L4T1)C</v>
      </c>
      <c r="L708" s="39">
        <f t="shared" ca="1" si="262"/>
        <v>4</v>
      </c>
      <c r="M708" s="47" t="str">
        <f t="shared" ca="1" si="245"/>
        <v>L4T1</v>
      </c>
      <c r="N708" s="42" t="s">
        <v>96</v>
      </c>
      <c r="O708" s="47" t="str">
        <f t="shared" ca="1" si="248"/>
        <v>TE409(L4T1)C
301 --- 0</v>
      </c>
    </row>
    <row r="709" spans="1:15">
      <c r="A709" s="45">
        <v>699</v>
      </c>
      <c r="B709" s="43" t="s">
        <v>16</v>
      </c>
      <c r="C709" s="30" t="str">
        <f t="shared" si="263"/>
        <v>08:30-10:00</v>
      </c>
      <c r="D709" s="30" t="s">
        <v>66</v>
      </c>
      <c r="E709" s="30">
        <f t="shared" ref="E709:E772" si="266">E708+1</f>
        <v>164</v>
      </c>
      <c r="F709" s="30">
        <f t="shared" ca="1" si="264"/>
        <v>0</v>
      </c>
      <c r="G709" s="30">
        <f t="shared" ca="1" si="265"/>
        <v>0</v>
      </c>
      <c r="H709" s="30">
        <f t="shared" ref="H709:H718" ca="1" si="267">H720</f>
        <v>0</v>
      </c>
      <c r="I709" s="30">
        <f t="shared" ca="1" si="261"/>
        <v>0</v>
      </c>
      <c r="J709" s="30" t="str">
        <f t="shared" ca="1" si="246"/>
        <v>Wednesday08:30-10:000</v>
      </c>
      <c r="K709" s="30" t="str">
        <f t="shared" ca="1" si="247"/>
        <v>Wednesday08:30-10:000</v>
      </c>
      <c r="L709" s="39">
        <f t="shared" ca="1" si="262"/>
        <v>4</v>
      </c>
      <c r="M709" s="47" t="str">
        <f t="shared" ca="1" si="245"/>
        <v/>
      </c>
      <c r="N709" s="42" t="s">
        <v>96</v>
      </c>
      <c r="O709" s="47" t="str">
        <f t="shared" ca="1" si="248"/>
        <v>0
0 --- 0</v>
      </c>
    </row>
    <row r="710" spans="1:15">
      <c r="A710" s="30">
        <v>700</v>
      </c>
      <c r="B710" s="43" t="s">
        <v>16</v>
      </c>
      <c r="C710" s="30" t="str">
        <f t="shared" si="263"/>
        <v>08:30-10:00</v>
      </c>
      <c r="D710" s="30" t="s">
        <v>66</v>
      </c>
      <c r="E710" s="30">
        <f t="shared" si="266"/>
        <v>165</v>
      </c>
      <c r="F710" s="30">
        <f t="shared" ca="1" si="264"/>
        <v>0</v>
      </c>
      <c r="G710" s="30">
        <f t="shared" ca="1" si="265"/>
        <v>0</v>
      </c>
      <c r="H710" s="30">
        <f t="shared" ca="1" si="267"/>
        <v>0</v>
      </c>
      <c r="I710" s="30">
        <f t="shared" ca="1" si="261"/>
        <v>0</v>
      </c>
      <c r="J710" s="30" t="str">
        <f t="shared" ca="1" si="246"/>
        <v>Wednesday08:30-10:000</v>
      </c>
      <c r="K710" s="30" t="str">
        <f t="shared" ca="1" si="247"/>
        <v>Wednesday08:30-10:000</v>
      </c>
      <c r="L710" s="39">
        <f t="shared" ca="1" si="262"/>
        <v>4</v>
      </c>
      <c r="M710" s="47" t="str">
        <f t="shared" ca="1" si="245"/>
        <v/>
      </c>
      <c r="N710" s="42" t="s">
        <v>96</v>
      </c>
      <c r="O710" s="47" t="str">
        <f t="shared" ca="1" si="248"/>
        <v>0
0 --- 0</v>
      </c>
    </row>
    <row r="711" spans="1:15">
      <c r="A711" s="45">
        <v>701</v>
      </c>
      <c r="B711" s="43" t="s">
        <v>16</v>
      </c>
      <c r="C711" s="30" t="str">
        <f t="shared" si="263"/>
        <v>08:30-10:00</v>
      </c>
      <c r="D711" s="30" t="s">
        <v>66</v>
      </c>
      <c r="E711" s="30">
        <f t="shared" si="266"/>
        <v>166</v>
      </c>
      <c r="F711" s="30" t="str">
        <f t="shared" ca="1" si="264"/>
        <v>L-Yarn2</v>
      </c>
      <c r="G711" s="30">
        <f t="shared" ca="1" si="265"/>
        <v>0</v>
      </c>
      <c r="H711" s="30">
        <f t="shared" ca="1" si="267"/>
        <v>0</v>
      </c>
      <c r="I711" s="30">
        <f t="shared" ca="1" si="261"/>
        <v>0</v>
      </c>
      <c r="J711" s="30" t="str">
        <f t="shared" ca="1" si="246"/>
        <v>Wednesday08:30-10:000</v>
      </c>
      <c r="K711" s="30" t="str">
        <f t="shared" ca="1" si="247"/>
        <v>Wednesday08:30-10:000</v>
      </c>
      <c r="L711" s="39">
        <f t="shared" ca="1" si="262"/>
        <v>4</v>
      </c>
      <c r="M711" s="47" t="str">
        <f t="shared" ca="1" si="245"/>
        <v/>
      </c>
      <c r="N711" s="42" t="s">
        <v>96</v>
      </c>
      <c r="O711" s="47" t="str">
        <f t="shared" ca="1" si="248"/>
        <v>0
L-Yarn2 --- 0</v>
      </c>
    </row>
    <row r="712" spans="1:15">
      <c r="A712" s="30">
        <v>702</v>
      </c>
      <c r="B712" s="43" t="s">
        <v>16</v>
      </c>
      <c r="C712" s="30" t="str">
        <f t="shared" si="263"/>
        <v>08:30-10:00</v>
      </c>
      <c r="D712" s="30" t="s">
        <v>66</v>
      </c>
      <c r="E712" s="30">
        <f t="shared" si="266"/>
        <v>167</v>
      </c>
      <c r="F712" s="30" t="str">
        <f t="shared" ca="1" si="264"/>
        <v>L-Fab</v>
      </c>
      <c r="G712" s="30" t="str">
        <f t="shared" ca="1" si="265"/>
        <v>TE302(L3T1)A</v>
      </c>
      <c r="H712" s="30" t="str">
        <f t="shared" ca="1" si="267"/>
        <v>AI</v>
      </c>
      <c r="I712" s="30" t="str">
        <f t="shared" ca="1" si="261"/>
        <v>(L3T1)A</v>
      </c>
      <c r="J712" s="30" t="str">
        <f t="shared" ca="1" si="246"/>
        <v>Wednesday08:30-10:00AI</v>
      </c>
      <c r="K712" s="30" t="str">
        <f t="shared" ca="1" si="247"/>
        <v>Wednesday08:30-10:00(L3T1)A</v>
      </c>
      <c r="L712" s="39">
        <f t="shared" ca="1" si="262"/>
        <v>0</v>
      </c>
      <c r="M712" s="47" t="str">
        <f t="shared" ca="1" si="245"/>
        <v>L3T1</v>
      </c>
      <c r="N712" s="42" t="s">
        <v>96</v>
      </c>
      <c r="O712" s="47" t="str">
        <f t="shared" ca="1" si="248"/>
        <v>TE302(L3T1)A
L-Fab --- AI</v>
      </c>
    </row>
    <row r="713" spans="1:15">
      <c r="A713" s="45">
        <v>703</v>
      </c>
      <c r="B713" s="43" t="s">
        <v>16</v>
      </c>
      <c r="C713" s="30" t="str">
        <f t="shared" si="263"/>
        <v>08:30-10:00</v>
      </c>
      <c r="D713" s="30" t="s">
        <v>66</v>
      </c>
      <c r="E713" s="30">
        <f t="shared" si="266"/>
        <v>168</v>
      </c>
      <c r="F713" s="30" t="str">
        <f t="shared" ca="1" si="264"/>
        <v>L-Col</v>
      </c>
      <c r="G713" s="30">
        <f t="shared" ca="1" si="265"/>
        <v>0</v>
      </c>
      <c r="H713" s="30">
        <f t="shared" ca="1" si="267"/>
        <v>0</v>
      </c>
      <c r="I713" s="30">
        <f t="shared" ca="1" si="261"/>
        <v>0</v>
      </c>
      <c r="J713" s="30" t="str">
        <f t="shared" ca="1" si="246"/>
        <v>Wednesday08:30-10:000</v>
      </c>
      <c r="K713" s="30" t="str">
        <f t="shared" ca="1" si="247"/>
        <v>Wednesday08:30-10:000</v>
      </c>
      <c r="L713" s="39">
        <f t="shared" ca="1" si="262"/>
        <v>4</v>
      </c>
      <c r="M713" s="47" t="str">
        <f t="shared" ca="1" si="245"/>
        <v/>
      </c>
      <c r="N713" s="42" t="s">
        <v>96</v>
      </c>
      <c r="O713" s="47" t="str">
        <f t="shared" ca="1" si="248"/>
        <v>0
L-Col --- 0</v>
      </c>
    </row>
    <row r="714" spans="1:15">
      <c r="A714" s="30">
        <v>704</v>
      </c>
      <c r="B714" s="43" t="s">
        <v>16</v>
      </c>
      <c r="C714" s="30" t="str">
        <f t="shared" si="263"/>
        <v>08:30-10:00</v>
      </c>
      <c r="D714" s="30" t="s">
        <v>66</v>
      </c>
      <c r="E714" s="30">
        <f t="shared" si="266"/>
        <v>169</v>
      </c>
      <c r="F714" s="30" t="str">
        <f t="shared" ca="1" si="264"/>
        <v>L-App</v>
      </c>
      <c r="G714" s="30" t="str">
        <f t="shared" ca="1" si="265"/>
        <v>TE204(L2T3)F</v>
      </c>
      <c r="H714" s="30" t="str">
        <f t="shared" ca="1" si="267"/>
        <v>AAM</v>
      </c>
      <c r="I714" s="30" t="str">
        <f t="shared" ca="1" si="261"/>
        <v>(L2T3)F</v>
      </c>
      <c r="J714" s="30" t="str">
        <f t="shared" ca="1" si="246"/>
        <v>Wednesday08:30-10:00AAM</v>
      </c>
      <c r="K714" s="30" t="str">
        <f t="shared" ca="1" si="247"/>
        <v>Wednesday08:30-10:00(L2T3)F</v>
      </c>
      <c r="L714" s="39">
        <f t="shared" ca="1" si="262"/>
        <v>0</v>
      </c>
      <c r="M714" s="47" t="str">
        <f t="shared" ca="1" si="245"/>
        <v>L2T3</v>
      </c>
      <c r="N714" s="42" t="s">
        <v>96</v>
      </c>
      <c r="O714" s="47" t="str">
        <f t="shared" ca="1" si="248"/>
        <v>TE204(L2T3)F
L-App --- AAM</v>
      </c>
    </row>
    <row r="715" spans="1:15">
      <c r="A715" s="45">
        <v>705</v>
      </c>
      <c r="B715" s="43" t="s">
        <v>16</v>
      </c>
      <c r="C715" s="30" t="str">
        <f t="shared" si="263"/>
        <v>08:30-10:00</v>
      </c>
      <c r="D715" s="30" t="s">
        <v>66</v>
      </c>
      <c r="E715" s="30">
        <f t="shared" si="266"/>
        <v>170</v>
      </c>
      <c r="F715" s="30" t="str">
        <f t="shared" ca="1" si="264"/>
        <v>L-QC1
709</v>
      </c>
      <c r="G715" s="30">
        <f t="shared" ca="1" si="265"/>
        <v>0</v>
      </c>
      <c r="H715" s="30">
        <f t="shared" ca="1" si="267"/>
        <v>0</v>
      </c>
      <c r="I715" s="30">
        <f t="shared" ca="1" si="261"/>
        <v>0</v>
      </c>
      <c r="J715" s="30" t="str">
        <f t="shared" ca="1" si="246"/>
        <v>Wednesday08:30-10:000</v>
      </c>
      <c r="K715" s="30" t="str">
        <f t="shared" ca="1" si="247"/>
        <v>Wednesday08:30-10:000</v>
      </c>
      <c r="L715" s="39">
        <f t="shared" ca="1" si="262"/>
        <v>4</v>
      </c>
      <c r="M715" s="47" t="str">
        <f t="shared" ref="M715:M778" ca="1" si="268">IFERROR(MID(I715,2,4),I715)</f>
        <v/>
      </c>
      <c r="N715" s="42" t="s">
        <v>96</v>
      </c>
      <c r="O715" s="47" t="str">
        <f t="shared" ca="1" si="248"/>
        <v>0
L-QC1
709 --- 0</v>
      </c>
    </row>
    <row r="716" spans="1:15">
      <c r="A716" s="30">
        <v>706</v>
      </c>
      <c r="B716" s="43" t="s">
        <v>16</v>
      </c>
      <c r="C716" s="30" t="str">
        <f t="shared" si="263"/>
        <v>08:30-10:00</v>
      </c>
      <c r="D716" s="30" t="s">
        <v>66</v>
      </c>
      <c r="E716" s="30">
        <f t="shared" si="266"/>
        <v>171</v>
      </c>
      <c r="F716" s="30" t="str">
        <f t="shared" ca="1" si="264"/>
        <v>L-QC2
708</v>
      </c>
      <c r="G716" s="30">
        <f t="shared" ca="1" si="265"/>
        <v>0</v>
      </c>
      <c r="H716" s="30">
        <f t="shared" ca="1" si="267"/>
        <v>0</v>
      </c>
      <c r="I716" s="30">
        <f t="shared" ca="1" si="261"/>
        <v>0</v>
      </c>
      <c r="J716" s="30" t="str">
        <f t="shared" ref="J716:J779" ca="1" si="269">CONCATENATE(B716,C716,H716)</f>
        <v>Wednesday08:30-10:000</v>
      </c>
      <c r="K716" s="30" t="str">
        <f t="shared" ref="K716:K779" ca="1" si="270">CONCATENATE(B716,C716,I716)</f>
        <v>Wednesday08:30-10:000</v>
      </c>
      <c r="L716" s="39">
        <f t="shared" ca="1" si="262"/>
        <v>4</v>
      </c>
      <c r="M716" s="47" t="str">
        <f t="shared" ca="1" si="268"/>
        <v/>
      </c>
      <c r="N716" s="42" t="s">
        <v>96</v>
      </c>
      <c r="O716" s="47" t="str">
        <f t="shared" ref="O716:O779" ca="1" si="271">CONCATENATE(G716,CHAR(10),F716," --- ",H716)</f>
        <v>0
L-QC2
708 --- 0</v>
      </c>
    </row>
    <row r="717" spans="1:15">
      <c r="A717" s="45">
        <v>707</v>
      </c>
      <c r="B717" s="43" t="s">
        <v>16</v>
      </c>
      <c r="C717" s="30" t="str">
        <f t="shared" si="263"/>
        <v>08:30-10:00</v>
      </c>
      <c r="D717" s="30" t="s">
        <v>66</v>
      </c>
      <c r="E717" s="30">
        <f t="shared" si="266"/>
        <v>172</v>
      </c>
      <c r="F717" s="30" t="str">
        <f t="shared" ca="1" si="264"/>
        <v>L-app</v>
      </c>
      <c r="G717" s="30">
        <f t="shared" ca="1" si="265"/>
        <v>0</v>
      </c>
      <c r="H717" s="30">
        <f t="shared" ca="1" si="267"/>
        <v>0</v>
      </c>
      <c r="I717" s="30">
        <f t="shared" ca="1" si="261"/>
        <v>0</v>
      </c>
      <c r="J717" s="30" t="str">
        <f t="shared" ca="1" si="269"/>
        <v>Wednesday08:30-10:000</v>
      </c>
      <c r="K717" s="30" t="str">
        <f t="shared" ca="1" si="270"/>
        <v>Wednesday08:30-10:000</v>
      </c>
      <c r="L717" s="39">
        <f t="shared" ca="1" si="262"/>
        <v>4</v>
      </c>
      <c r="M717" s="47" t="str">
        <f t="shared" ca="1" si="268"/>
        <v/>
      </c>
      <c r="N717" s="42" t="s">
        <v>96</v>
      </c>
      <c r="O717" s="47" t="str">
        <f t="shared" ca="1" si="271"/>
        <v>0
L-app --- 0</v>
      </c>
    </row>
    <row r="718" spans="1:15">
      <c r="A718" s="30">
        <v>708</v>
      </c>
      <c r="B718" s="43" t="s">
        <v>16</v>
      </c>
      <c r="C718" s="30" t="str">
        <f t="shared" si="263"/>
        <v>08:30-10:00</v>
      </c>
      <c r="D718" s="30" t="s">
        <v>66</v>
      </c>
      <c r="E718" s="30">
        <f t="shared" si="266"/>
        <v>173</v>
      </c>
      <c r="F718" s="30">
        <f t="shared" ca="1" si="264"/>
        <v>501</v>
      </c>
      <c r="G718" s="30" t="str">
        <f t="shared" ca="1" si="265"/>
        <v>PHY112(L1T1)D</v>
      </c>
      <c r="H718" s="30">
        <f t="shared" ca="1" si="267"/>
        <v>0</v>
      </c>
      <c r="I718" s="30" t="str">
        <f t="shared" ca="1" si="261"/>
        <v>(L1T1)D</v>
      </c>
      <c r="J718" s="30" t="str">
        <f t="shared" ca="1" si="269"/>
        <v>Wednesday08:30-10:000</v>
      </c>
      <c r="K718" s="30" t="str">
        <f t="shared" ca="1" si="270"/>
        <v>Wednesday08:30-10:00(L1T1)D</v>
      </c>
      <c r="L718" s="39">
        <f t="shared" ca="1" si="262"/>
        <v>4</v>
      </c>
      <c r="M718" s="47" t="str">
        <f t="shared" ca="1" si="268"/>
        <v>L1T1</v>
      </c>
      <c r="N718" s="42" t="s">
        <v>96</v>
      </c>
      <c r="O718" s="47" t="str">
        <f t="shared" ca="1" si="271"/>
        <v>PHY112(L1T1)D
501 --- 0</v>
      </c>
    </row>
    <row r="719" spans="1:15">
      <c r="A719" s="45">
        <v>709</v>
      </c>
      <c r="B719" s="43" t="s">
        <v>16</v>
      </c>
      <c r="C719" s="30" t="str">
        <f t="shared" si="263"/>
        <v>10:00-11:30</v>
      </c>
      <c r="D719" s="43" t="s">
        <v>67</v>
      </c>
      <c r="E719" s="44">
        <v>163</v>
      </c>
      <c r="F719" s="30">
        <f ca="1">F708</f>
        <v>301</v>
      </c>
      <c r="G719" s="30" t="str">
        <f ca="1">G708</f>
        <v>TE409(L4T1)C</v>
      </c>
      <c r="H719" s="30">
        <f t="shared" ref="H719:H729" ca="1" si="272">INDIRECT(CONCATENATE("Sheet1!",CHAR(CODE(D719)+2),E719),1)</f>
        <v>0</v>
      </c>
      <c r="I719" s="30" t="str">
        <f t="shared" ca="1" si="261"/>
        <v>(L4T1)C</v>
      </c>
      <c r="J719" s="30" t="str">
        <f t="shared" ca="1" si="269"/>
        <v>Wednesday10:00-11:300</v>
      </c>
      <c r="K719" s="30" t="str">
        <f t="shared" ca="1" si="270"/>
        <v>Wednesday10:00-11:30(L4T1)C</v>
      </c>
      <c r="L719" s="39">
        <f t="shared" ca="1" si="262"/>
        <v>2</v>
      </c>
      <c r="M719" s="47" t="str">
        <f t="shared" ca="1" si="268"/>
        <v>L4T1</v>
      </c>
      <c r="N719" s="42" t="s">
        <v>96</v>
      </c>
      <c r="O719" s="47" t="str">
        <f t="shared" ca="1" si="271"/>
        <v>TE409(L4T1)C
301 --- 0</v>
      </c>
    </row>
    <row r="720" spans="1:15">
      <c r="A720" s="30">
        <v>710</v>
      </c>
      <c r="B720" s="43" t="s">
        <v>16</v>
      </c>
      <c r="C720" s="30" t="str">
        <f t="shared" si="263"/>
        <v>10:00-11:30</v>
      </c>
      <c r="D720" s="43" t="s">
        <v>67</v>
      </c>
      <c r="E720" s="30">
        <f t="shared" si="266"/>
        <v>164</v>
      </c>
      <c r="F720" s="30">
        <f t="shared" ref="F720:G729" ca="1" si="273">F709</f>
        <v>0</v>
      </c>
      <c r="G720" s="30">
        <f t="shared" ca="1" si="273"/>
        <v>0</v>
      </c>
      <c r="H720" s="30">
        <f t="shared" ca="1" si="272"/>
        <v>0</v>
      </c>
      <c r="I720" s="30">
        <f t="shared" ca="1" si="261"/>
        <v>0</v>
      </c>
      <c r="J720" s="30" t="str">
        <f t="shared" ca="1" si="269"/>
        <v>Wednesday10:00-11:300</v>
      </c>
      <c r="K720" s="30" t="str">
        <f t="shared" ca="1" si="270"/>
        <v>Wednesday10:00-11:300</v>
      </c>
      <c r="L720" s="39">
        <f t="shared" ca="1" si="262"/>
        <v>2</v>
      </c>
      <c r="M720" s="47" t="str">
        <f t="shared" ca="1" si="268"/>
        <v/>
      </c>
      <c r="N720" s="42" t="s">
        <v>96</v>
      </c>
      <c r="O720" s="47" t="str">
        <f t="shared" ca="1" si="271"/>
        <v>0
0 --- 0</v>
      </c>
    </row>
    <row r="721" spans="1:15">
      <c r="A721" s="45">
        <v>711</v>
      </c>
      <c r="B721" s="43" t="s">
        <v>16</v>
      </c>
      <c r="C721" s="30" t="str">
        <f t="shared" si="263"/>
        <v>10:00-11:30</v>
      </c>
      <c r="D721" s="43" t="s">
        <v>67</v>
      </c>
      <c r="E721" s="30">
        <f t="shared" si="266"/>
        <v>165</v>
      </c>
      <c r="F721" s="30">
        <f t="shared" ca="1" si="273"/>
        <v>0</v>
      </c>
      <c r="G721" s="30">
        <f t="shared" ca="1" si="273"/>
        <v>0</v>
      </c>
      <c r="H721" s="30">
        <f t="shared" ca="1" si="272"/>
        <v>0</v>
      </c>
      <c r="I721" s="30">
        <f t="shared" ca="1" si="261"/>
        <v>0</v>
      </c>
      <c r="J721" s="30" t="str">
        <f t="shared" ca="1" si="269"/>
        <v>Wednesday10:00-11:300</v>
      </c>
      <c r="K721" s="30" t="str">
        <f t="shared" ca="1" si="270"/>
        <v>Wednesday10:00-11:300</v>
      </c>
      <c r="L721" s="39">
        <f t="shared" ca="1" si="262"/>
        <v>2</v>
      </c>
      <c r="M721" s="47" t="str">
        <f t="shared" ca="1" si="268"/>
        <v/>
      </c>
      <c r="N721" s="42" t="s">
        <v>96</v>
      </c>
      <c r="O721" s="47" t="str">
        <f t="shared" ca="1" si="271"/>
        <v>0
0 --- 0</v>
      </c>
    </row>
    <row r="722" spans="1:15">
      <c r="A722" s="30">
        <v>712</v>
      </c>
      <c r="B722" s="43" t="s">
        <v>16</v>
      </c>
      <c r="C722" s="30" t="str">
        <f t="shared" si="263"/>
        <v>10:00-11:30</v>
      </c>
      <c r="D722" s="43" t="s">
        <v>67</v>
      </c>
      <c r="E722" s="30">
        <f t="shared" si="266"/>
        <v>166</v>
      </c>
      <c r="F722" s="30" t="str">
        <f t="shared" ca="1" si="273"/>
        <v>L-Yarn2</v>
      </c>
      <c r="G722" s="30">
        <f t="shared" ca="1" si="273"/>
        <v>0</v>
      </c>
      <c r="H722" s="30">
        <f t="shared" ca="1" si="272"/>
        <v>0</v>
      </c>
      <c r="I722" s="30">
        <f t="shared" ca="1" si="261"/>
        <v>0</v>
      </c>
      <c r="J722" s="30" t="str">
        <f t="shared" ca="1" si="269"/>
        <v>Wednesday10:00-11:300</v>
      </c>
      <c r="K722" s="30" t="str">
        <f t="shared" ca="1" si="270"/>
        <v>Wednesday10:00-11:300</v>
      </c>
      <c r="L722" s="39">
        <f t="shared" ca="1" si="262"/>
        <v>2</v>
      </c>
      <c r="M722" s="47" t="str">
        <f t="shared" ca="1" si="268"/>
        <v/>
      </c>
      <c r="N722" s="42" t="s">
        <v>96</v>
      </c>
      <c r="O722" s="47" t="str">
        <f t="shared" ca="1" si="271"/>
        <v>0
L-Yarn2 --- 0</v>
      </c>
    </row>
    <row r="723" spans="1:15">
      <c r="A723" s="45">
        <v>713</v>
      </c>
      <c r="B723" s="43" t="s">
        <v>16</v>
      </c>
      <c r="C723" s="30" t="str">
        <f t="shared" si="263"/>
        <v>10:00-11:30</v>
      </c>
      <c r="D723" s="43" t="s">
        <v>67</v>
      </c>
      <c r="E723" s="30">
        <f t="shared" si="266"/>
        <v>167</v>
      </c>
      <c r="F723" s="30" t="str">
        <f t="shared" ca="1" si="273"/>
        <v>L-Fab</v>
      </c>
      <c r="G723" s="30" t="str">
        <f t="shared" ca="1" si="273"/>
        <v>TE302(L3T1)A</v>
      </c>
      <c r="H723" s="30" t="str">
        <f t="shared" ca="1" si="272"/>
        <v>AI</v>
      </c>
      <c r="I723" s="30" t="str">
        <f t="shared" ca="1" si="261"/>
        <v>(L3T1)A</v>
      </c>
      <c r="J723" s="30" t="str">
        <f t="shared" ca="1" si="269"/>
        <v>Wednesday10:00-11:30AI</v>
      </c>
      <c r="K723" s="30" t="str">
        <f t="shared" ca="1" si="270"/>
        <v>Wednesday10:00-11:30(L3T1)A</v>
      </c>
      <c r="L723" s="39">
        <f t="shared" ca="1" si="262"/>
        <v>0</v>
      </c>
      <c r="M723" s="47" t="str">
        <f t="shared" ca="1" si="268"/>
        <v>L3T1</v>
      </c>
      <c r="N723" s="42" t="s">
        <v>96</v>
      </c>
      <c r="O723" s="47" t="str">
        <f t="shared" ca="1" si="271"/>
        <v>TE302(L3T1)A
L-Fab --- AI</v>
      </c>
    </row>
    <row r="724" spans="1:15">
      <c r="A724" s="30">
        <v>714</v>
      </c>
      <c r="B724" s="43" t="s">
        <v>16</v>
      </c>
      <c r="C724" s="30" t="str">
        <f t="shared" si="263"/>
        <v>10:00-11:30</v>
      </c>
      <c r="D724" s="43" t="s">
        <v>67</v>
      </c>
      <c r="E724" s="30">
        <f t="shared" si="266"/>
        <v>168</v>
      </c>
      <c r="F724" s="30" t="str">
        <f t="shared" ca="1" si="273"/>
        <v>L-Col</v>
      </c>
      <c r="G724" s="30">
        <f t="shared" ca="1" si="273"/>
        <v>0</v>
      </c>
      <c r="H724" s="30">
        <f t="shared" ca="1" si="272"/>
        <v>0</v>
      </c>
      <c r="I724" s="30">
        <f t="shared" ca="1" si="261"/>
        <v>0</v>
      </c>
      <c r="J724" s="30" t="str">
        <f t="shared" ca="1" si="269"/>
        <v>Wednesday10:00-11:300</v>
      </c>
      <c r="K724" s="30" t="str">
        <f t="shared" ca="1" si="270"/>
        <v>Wednesday10:00-11:300</v>
      </c>
      <c r="L724" s="39">
        <f t="shared" ca="1" si="262"/>
        <v>2</v>
      </c>
      <c r="M724" s="47" t="str">
        <f t="shared" ca="1" si="268"/>
        <v/>
      </c>
      <c r="N724" s="42" t="s">
        <v>96</v>
      </c>
      <c r="O724" s="47" t="str">
        <f t="shared" ca="1" si="271"/>
        <v>0
L-Col --- 0</v>
      </c>
    </row>
    <row r="725" spans="1:15">
      <c r="A725" s="45">
        <v>715</v>
      </c>
      <c r="B725" s="43" t="s">
        <v>16</v>
      </c>
      <c r="C725" s="30" t="str">
        <f t="shared" si="263"/>
        <v>10:00-11:30</v>
      </c>
      <c r="D725" s="43" t="s">
        <v>67</v>
      </c>
      <c r="E725" s="30">
        <f t="shared" si="266"/>
        <v>169</v>
      </c>
      <c r="F725" s="30" t="str">
        <f t="shared" ca="1" si="273"/>
        <v>L-App</v>
      </c>
      <c r="G725" s="30" t="str">
        <f t="shared" ca="1" si="273"/>
        <v>TE204(L2T3)F</v>
      </c>
      <c r="H725" s="30" t="str">
        <f t="shared" ca="1" si="272"/>
        <v>AAM</v>
      </c>
      <c r="I725" s="30" t="str">
        <f t="shared" ca="1" si="261"/>
        <v>(L2T3)F</v>
      </c>
      <c r="J725" s="30" t="str">
        <f t="shared" ca="1" si="269"/>
        <v>Wednesday10:00-11:30AAM</v>
      </c>
      <c r="K725" s="30" t="str">
        <f t="shared" ca="1" si="270"/>
        <v>Wednesday10:00-11:30(L2T3)F</v>
      </c>
      <c r="L725" s="39">
        <f t="shared" ca="1" si="262"/>
        <v>0</v>
      </c>
      <c r="M725" s="47" t="str">
        <f t="shared" ca="1" si="268"/>
        <v>L2T3</v>
      </c>
      <c r="N725" s="42" t="s">
        <v>96</v>
      </c>
      <c r="O725" s="47" t="str">
        <f t="shared" ca="1" si="271"/>
        <v>TE204(L2T3)F
L-App --- AAM</v>
      </c>
    </row>
    <row r="726" spans="1:15">
      <c r="A726" s="30">
        <v>716</v>
      </c>
      <c r="B726" s="43" t="s">
        <v>16</v>
      </c>
      <c r="C726" s="30" t="str">
        <f t="shared" si="263"/>
        <v>10:00-11:30</v>
      </c>
      <c r="D726" s="43" t="s">
        <v>67</v>
      </c>
      <c r="E726" s="30">
        <f t="shared" si="266"/>
        <v>170</v>
      </c>
      <c r="F726" s="30" t="str">
        <f t="shared" ca="1" si="273"/>
        <v>L-QC1
709</v>
      </c>
      <c r="G726" s="30">
        <f t="shared" ca="1" si="273"/>
        <v>0</v>
      </c>
      <c r="H726" s="30">
        <f t="shared" ca="1" si="272"/>
        <v>0</v>
      </c>
      <c r="I726" s="30">
        <f t="shared" ca="1" si="261"/>
        <v>0</v>
      </c>
      <c r="J726" s="30" t="str">
        <f t="shared" ca="1" si="269"/>
        <v>Wednesday10:00-11:300</v>
      </c>
      <c r="K726" s="30" t="str">
        <f t="shared" ca="1" si="270"/>
        <v>Wednesday10:00-11:300</v>
      </c>
      <c r="L726" s="39">
        <f t="shared" ca="1" si="262"/>
        <v>2</v>
      </c>
      <c r="M726" s="47" t="str">
        <f t="shared" ca="1" si="268"/>
        <v/>
      </c>
      <c r="N726" s="42" t="s">
        <v>96</v>
      </c>
      <c r="O726" s="47" t="str">
        <f t="shared" ca="1" si="271"/>
        <v>0
L-QC1
709 --- 0</v>
      </c>
    </row>
    <row r="727" spans="1:15">
      <c r="A727" s="45">
        <v>717</v>
      </c>
      <c r="B727" s="43" t="s">
        <v>16</v>
      </c>
      <c r="C727" s="30" t="str">
        <f t="shared" si="263"/>
        <v>10:00-11:30</v>
      </c>
      <c r="D727" s="43" t="s">
        <v>67</v>
      </c>
      <c r="E727" s="30">
        <f t="shared" si="266"/>
        <v>171</v>
      </c>
      <c r="F727" s="30" t="str">
        <f t="shared" ca="1" si="273"/>
        <v>L-QC2
708</v>
      </c>
      <c r="G727" s="30">
        <f t="shared" ca="1" si="273"/>
        <v>0</v>
      </c>
      <c r="H727" s="30">
        <f t="shared" ca="1" si="272"/>
        <v>0</v>
      </c>
      <c r="I727" s="30">
        <f t="shared" ca="1" si="261"/>
        <v>0</v>
      </c>
      <c r="J727" s="30" t="str">
        <f t="shared" ca="1" si="269"/>
        <v>Wednesday10:00-11:300</v>
      </c>
      <c r="K727" s="30" t="str">
        <f t="shared" ca="1" si="270"/>
        <v>Wednesday10:00-11:300</v>
      </c>
      <c r="L727" s="39">
        <f t="shared" ca="1" si="262"/>
        <v>2</v>
      </c>
      <c r="M727" s="47" t="str">
        <f t="shared" ca="1" si="268"/>
        <v/>
      </c>
      <c r="N727" s="42" t="s">
        <v>96</v>
      </c>
      <c r="O727" s="47" t="str">
        <f t="shared" ca="1" si="271"/>
        <v>0
L-QC2
708 --- 0</v>
      </c>
    </row>
    <row r="728" spans="1:15">
      <c r="A728" s="30">
        <v>718</v>
      </c>
      <c r="B728" s="43" t="s">
        <v>16</v>
      </c>
      <c r="C728" s="30" t="str">
        <f t="shared" si="263"/>
        <v>10:00-11:30</v>
      </c>
      <c r="D728" s="43" t="s">
        <v>67</v>
      </c>
      <c r="E728" s="30">
        <f t="shared" si="266"/>
        <v>172</v>
      </c>
      <c r="F728" s="30" t="str">
        <f t="shared" ca="1" si="273"/>
        <v>L-app</v>
      </c>
      <c r="G728" s="30">
        <f t="shared" ca="1" si="273"/>
        <v>0</v>
      </c>
      <c r="H728" s="30">
        <f t="shared" ca="1" si="272"/>
        <v>0</v>
      </c>
      <c r="I728" s="30">
        <f t="shared" ca="1" si="261"/>
        <v>0</v>
      </c>
      <c r="J728" s="30" t="str">
        <f t="shared" ca="1" si="269"/>
        <v>Wednesday10:00-11:300</v>
      </c>
      <c r="K728" s="30" t="str">
        <f t="shared" ca="1" si="270"/>
        <v>Wednesday10:00-11:300</v>
      </c>
      <c r="L728" s="39">
        <f t="shared" ca="1" si="262"/>
        <v>2</v>
      </c>
      <c r="M728" s="47" t="str">
        <f t="shared" ca="1" si="268"/>
        <v/>
      </c>
      <c r="N728" s="42" t="s">
        <v>96</v>
      </c>
      <c r="O728" s="47" t="str">
        <f t="shared" ca="1" si="271"/>
        <v>0
L-app --- 0</v>
      </c>
    </row>
    <row r="729" spans="1:15">
      <c r="A729" s="45">
        <v>719</v>
      </c>
      <c r="B729" s="43" t="s">
        <v>16</v>
      </c>
      <c r="C729" s="30" t="str">
        <f t="shared" si="263"/>
        <v>10:00-11:30</v>
      </c>
      <c r="D729" s="43" t="s">
        <v>67</v>
      </c>
      <c r="E729" s="30">
        <f t="shared" si="266"/>
        <v>173</v>
      </c>
      <c r="F729" s="30">
        <f t="shared" ca="1" si="273"/>
        <v>501</v>
      </c>
      <c r="G729" s="30" t="str">
        <f t="shared" ca="1" si="273"/>
        <v>PHY112(L1T1)D</v>
      </c>
      <c r="H729" s="30">
        <f t="shared" ca="1" si="272"/>
        <v>0</v>
      </c>
      <c r="I729" s="30" t="str">
        <f t="shared" ca="1" si="261"/>
        <v>(L1T1)D</v>
      </c>
      <c r="J729" s="30" t="str">
        <f t="shared" ca="1" si="269"/>
        <v>Wednesday10:00-11:300</v>
      </c>
      <c r="K729" s="30" t="str">
        <f t="shared" ca="1" si="270"/>
        <v>Wednesday10:00-11:30(L1T1)D</v>
      </c>
      <c r="L729" s="39">
        <f t="shared" ca="1" si="262"/>
        <v>2</v>
      </c>
      <c r="M729" s="47" t="str">
        <f t="shared" ca="1" si="268"/>
        <v>L1T1</v>
      </c>
      <c r="N729" s="42" t="s">
        <v>96</v>
      </c>
      <c r="O729" s="47" t="str">
        <f t="shared" ca="1" si="271"/>
        <v>PHY112(L1T1)D
501 --- 0</v>
      </c>
    </row>
    <row r="730" spans="1:15">
      <c r="A730" s="30">
        <v>720</v>
      </c>
      <c r="B730" s="43" t="s">
        <v>16</v>
      </c>
      <c r="C730" s="30" t="str">
        <f t="shared" si="263"/>
        <v>11:30-01:00</v>
      </c>
      <c r="D730" s="43" t="s">
        <v>68</v>
      </c>
      <c r="E730" s="44">
        <v>163</v>
      </c>
      <c r="F730" s="30">
        <f t="shared" ref="F730:F740" ca="1" si="274">INDIRECT(CONCATENATE("Sheet1!",CHAR(CODE(D730)),E730),1)</f>
        <v>302</v>
      </c>
      <c r="G730" s="30" t="str">
        <f t="shared" ref="G730:G740" ca="1" si="275">INDIRECT(CONCATENATE("Sheet1!",CHAR(CODE(D730)+1),E730),1)</f>
        <v>`</v>
      </c>
      <c r="H730" s="30" t="str">
        <f ca="1">H741</f>
        <v>MH</v>
      </c>
      <c r="I730" s="30" t="str">
        <f t="shared" ca="1" si="261"/>
        <v>`</v>
      </c>
      <c r="J730" s="30" t="str">
        <f t="shared" ca="1" si="269"/>
        <v>Wednesday11:30-01:00MH</v>
      </c>
      <c r="K730" s="30" t="str">
        <f t="shared" ca="1" si="270"/>
        <v>Wednesday11:30-01:00`</v>
      </c>
      <c r="L730" s="39">
        <f t="shared" ca="1" si="262"/>
        <v>0</v>
      </c>
      <c r="M730" s="47" t="str">
        <f t="shared" ca="1" si="268"/>
        <v/>
      </c>
      <c r="N730" s="42" t="s">
        <v>96</v>
      </c>
      <c r="O730" s="47" t="str">
        <f t="shared" ca="1" si="271"/>
        <v>`
302 --- MH</v>
      </c>
    </row>
    <row r="731" spans="1:15">
      <c r="A731" s="45">
        <v>721</v>
      </c>
      <c r="B731" s="43" t="s">
        <v>16</v>
      </c>
      <c r="C731" s="30" t="str">
        <f t="shared" si="263"/>
        <v>11:30-01:00</v>
      </c>
      <c r="D731" s="43" t="s">
        <v>68</v>
      </c>
      <c r="E731" s="30">
        <f t="shared" si="266"/>
        <v>164</v>
      </c>
      <c r="F731" s="30">
        <f t="shared" ca="1" si="274"/>
        <v>0</v>
      </c>
      <c r="G731" s="30">
        <f t="shared" ca="1" si="275"/>
        <v>0</v>
      </c>
      <c r="H731" s="30">
        <f t="shared" ref="H731:H740" ca="1" si="276">H742</f>
        <v>0</v>
      </c>
      <c r="I731" s="30">
        <f t="shared" ca="1" si="261"/>
        <v>0</v>
      </c>
      <c r="J731" s="30" t="str">
        <f t="shared" ca="1" si="269"/>
        <v>Wednesday11:30-01:000</v>
      </c>
      <c r="K731" s="30" t="str">
        <f t="shared" ca="1" si="270"/>
        <v>Wednesday11:30-01:000</v>
      </c>
      <c r="L731" s="39">
        <f t="shared" ca="1" si="262"/>
        <v>2</v>
      </c>
      <c r="M731" s="47" t="str">
        <f t="shared" ca="1" si="268"/>
        <v/>
      </c>
      <c r="N731" s="42" t="s">
        <v>96</v>
      </c>
      <c r="O731" s="47" t="str">
        <f t="shared" ca="1" si="271"/>
        <v>0
0 --- 0</v>
      </c>
    </row>
    <row r="732" spans="1:15">
      <c r="A732" s="30">
        <v>722</v>
      </c>
      <c r="B732" s="43" t="s">
        <v>16</v>
      </c>
      <c r="C732" s="30" t="str">
        <f t="shared" si="263"/>
        <v>11:30-01:00</v>
      </c>
      <c r="D732" s="43" t="s">
        <v>68</v>
      </c>
      <c r="E732" s="30">
        <f t="shared" si="266"/>
        <v>165</v>
      </c>
      <c r="F732" s="30" t="str">
        <f t="shared" ca="1" si="274"/>
        <v>L-Yarn1</v>
      </c>
      <c r="G732" s="30">
        <f t="shared" ca="1" si="275"/>
        <v>0</v>
      </c>
      <c r="H732" s="30">
        <f t="shared" ca="1" si="276"/>
        <v>0</v>
      </c>
      <c r="I732" s="30">
        <f t="shared" ca="1" si="261"/>
        <v>0</v>
      </c>
      <c r="J732" s="30" t="str">
        <f t="shared" ca="1" si="269"/>
        <v>Wednesday11:30-01:000</v>
      </c>
      <c r="K732" s="30" t="str">
        <f t="shared" ca="1" si="270"/>
        <v>Wednesday11:30-01:000</v>
      </c>
      <c r="L732" s="39">
        <f t="shared" ca="1" si="262"/>
        <v>2</v>
      </c>
      <c r="M732" s="47" t="str">
        <f t="shared" ca="1" si="268"/>
        <v/>
      </c>
      <c r="N732" s="42" t="s">
        <v>96</v>
      </c>
      <c r="O732" s="47" t="str">
        <f t="shared" ca="1" si="271"/>
        <v>0
L-Yarn1 --- 0</v>
      </c>
    </row>
    <row r="733" spans="1:15">
      <c r="A733" s="45">
        <v>723</v>
      </c>
      <c r="B733" s="43" t="s">
        <v>16</v>
      </c>
      <c r="C733" s="30" t="str">
        <f t="shared" si="263"/>
        <v>11:30-01:00</v>
      </c>
      <c r="D733" s="43" t="s">
        <v>68</v>
      </c>
      <c r="E733" s="30">
        <f t="shared" si="266"/>
        <v>166</v>
      </c>
      <c r="F733" s="30" t="str">
        <f t="shared" ca="1" si="274"/>
        <v>L-Yarn2</v>
      </c>
      <c r="G733" s="30">
        <f t="shared" ca="1" si="275"/>
        <v>0</v>
      </c>
      <c r="H733" s="30">
        <f t="shared" ca="1" si="276"/>
        <v>0</v>
      </c>
      <c r="I733" s="30">
        <f t="shared" ca="1" si="261"/>
        <v>0</v>
      </c>
      <c r="J733" s="30" t="str">
        <f t="shared" ca="1" si="269"/>
        <v>Wednesday11:30-01:000</v>
      </c>
      <c r="K733" s="30" t="str">
        <f t="shared" ca="1" si="270"/>
        <v>Wednesday11:30-01:000</v>
      </c>
      <c r="L733" s="39">
        <f t="shared" ca="1" si="262"/>
        <v>2</v>
      </c>
      <c r="M733" s="47" t="str">
        <f t="shared" ca="1" si="268"/>
        <v/>
      </c>
      <c r="N733" s="42" t="s">
        <v>96</v>
      </c>
      <c r="O733" s="47" t="str">
        <f t="shared" ca="1" si="271"/>
        <v>0
L-Yarn2 --- 0</v>
      </c>
    </row>
    <row r="734" spans="1:15">
      <c r="A734" s="30">
        <v>724</v>
      </c>
      <c r="B734" s="43" t="s">
        <v>16</v>
      </c>
      <c r="C734" s="30" t="str">
        <f t="shared" si="263"/>
        <v>11:30-01:00</v>
      </c>
      <c r="D734" s="43" t="s">
        <v>68</v>
      </c>
      <c r="E734" s="30">
        <f t="shared" si="266"/>
        <v>167</v>
      </c>
      <c r="F734" s="30" t="str">
        <f t="shared" ca="1" si="274"/>
        <v>L-Fab</v>
      </c>
      <c r="G734" s="30" t="str">
        <f t="shared" ca="1" si="275"/>
        <v>TE302(L3T1)C</v>
      </c>
      <c r="H734" s="30" t="str">
        <f t="shared" ca="1" si="276"/>
        <v>AG</v>
      </c>
      <c r="I734" s="30" t="str">
        <f t="shared" ca="1" si="261"/>
        <v>(L3T1)C</v>
      </c>
      <c r="J734" s="30" t="str">
        <f t="shared" ca="1" si="269"/>
        <v>Wednesday11:30-01:00AG</v>
      </c>
      <c r="K734" s="30" t="str">
        <f t="shared" ca="1" si="270"/>
        <v>Wednesday11:30-01:00(L3T1)C</v>
      </c>
      <c r="L734" s="39">
        <f t="shared" ca="1" si="262"/>
        <v>0</v>
      </c>
      <c r="M734" s="47" t="str">
        <f t="shared" ca="1" si="268"/>
        <v>L3T1</v>
      </c>
      <c r="N734" s="42" t="s">
        <v>96</v>
      </c>
      <c r="O734" s="47" t="str">
        <f t="shared" ca="1" si="271"/>
        <v>TE302(L3T1)C
L-Fab --- AG</v>
      </c>
    </row>
    <row r="735" spans="1:15">
      <c r="A735" s="45">
        <v>725</v>
      </c>
      <c r="B735" s="43" t="s">
        <v>16</v>
      </c>
      <c r="C735" s="30" t="str">
        <f t="shared" si="263"/>
        <v>11:30-01:00</v>
      </c>
      <c r="D735" s="43" t="s">
        <v>68</v>
      </c>
      <c r="E735" s="30">
        <f t="shared" si="266"/>
        <v>168</v>
      </c>
      <c r="F735" s="30" t="str">
        <f t="shared" ca="1" si="274"/>
        <v>L-Col</v>
      </c>
      <c r="G735" s="30" t="str">
        <f t="shared" ca="1" si="275"/>
        <v>TE203(L2T2)C</v>
      </c>
      <c r="H735" s="30" t="str">
        <f t="shared" ca="1" si="276"/>
        <v>RIK</v>
      </c>
      <c r="I735" s="30" t="str">
        <f t="shared" ca="1" si="261"/>
        <v>(L2T2)C</v>
      </c>
      <c r="J735" s="30" t="str">
        <f t="shared" ca="1" si="269"/>
        <v>Wednesday11:30-01:00RIK</v>
      </c>
      <c r="K735" s="30" t="str">
        <f t="shared" ca="1" si="270"/>
        <v>Wednesday11:30-01:00(L2T2)C</v>
      </c>
      <c r="L735" s="39">
        <f t="shared" ca="1" si="262"/>
        <v>0</v>
      </c>
      <c r="M735" s="47" t="str">
        <f t="shared" ca="1" si="268"/>
        <v>L2T2</v>
      </c>
      <c r="N735" s="42" t="s">
        <v>96</v>
      </c>
      <c r="O735" s="47" t="str">
        <f t="shared" ca="1" si="271"/>
        <v>TE203(L2T2)C
L-Col --- RIK</v>
      </c>
    </row>
    <row r="736" spans="1:15">
      <c r="A736" s="30">
        <v>726</v>
      </c>
      <c r="B736" s="43" t="s">
        <v>16</v>
      </c>
      <c r="C736" s="30" t="str">
        <f t="shared" si="263"/>
        <v>11:30-01:00</v>
      </c>
      <c r="D736" s="43" t="s">
        <v>68</v>
      </c>
      <c r="E736" s="30">
        <f t="shared" si="266"/>
        <v>169</v>
      </c>
      <c r="F736" s="30" t="str">
        <f t="shared" ca="1" si="274"/>
        <v>L-App</v>
      </c>
      <c r="G736" s="30" t="str">
        <f t="shared" ca="1" si="275"/>
        <v>TE204(L2T3)B</v>
      </c>
      <c r="H736" s="30" t="str">
        <f t="shared" ca="1" si="276"/>
        <v>AAM</v>
      </c>
      <c r="I736" s="30" t="str">
        <f t="shared" ca="1" si="261"/>
        <v>(L2T3)B</v>
      </c>
      <c r="J736" s="30" t="str">
        <f t="shared" ca="1" si="269"/>
        <v>Wednesday11:30-01:00AAM</v>
      </c>
      <c r="K736" s="30" t="str">
        <f t="shared" ca="1" si="270"/>
        <v>Wednesday11:30-01:00(L2T3)B</v>
      </c>
      <c r="L736" s="39">
        <f t="shared" ca="1" si="262"/>
        <v>0</v>
      </c>
      <c r="M736" s="47" t="str">
        <f t="shared" ca="1" si="268"/>
        <v>L2T3</v>
      </c>
      <c r="N736" s="42" t="s">
        <v>96</v>
      </c>
      <c r="O736" s="47" t="str">
        <f t="shared" ca="1" si="271"/>
        <v>TE204(L2T3)B
L-App --- AAM</v>
      </c>
    </row>
    <row r="737" spans="1:15">
      <c r="A737" s="45">
        <v>727</v>
      </c>
      <c r="B737" s="43" t="s">
        <v>16</v>
      </c>
      <c r="C737" s="30" t="str">
        <f t="shared" si="263"/>
        <v>11:30-01:00</v>
      </c>
      <c r="D737" s="43" t="s">
        <v>68</v>
      </c>
      <c r="E737" s="30">
        <f t="shared" si="266"/>
        <v>170</v>
      </c>
      <c r="F737" s="30" t="str">
        <f t="shared" ca="1" si="274"/>
        <v>L-QC1
709</v>
      </c>
      <c r="G737" s="30" t="str">
        <f t="shared" ca="1" si="275"/>
        <v>TE305 (L3T1)B</v>
      </c>
      <c r="H737" s="30" t="str">
        <f t="shared" ca="1" si="276"/>
        <v>TAC</v>
      </c>
      <c r="I737" s="30" t="str">
        <f t="shared" ca="1" si="261"/>
        <v>(L3T1)B</v>
      </c>
      <c r="J737" s="30" t="str">
        <f t="shared" ca="1" si="269"/>
        <v>Wednesday11:30-01:00TAC</v>
      </c>
      <c r="K737" s="30" t="str">
        <f t="shared" ca="1" si="270"/>
        <v>Wednesday11:30-01:00(L3T1)B</v>
      </c>
      <c r="L737" s="39">
        <f t="shared" ca="1" si="262"/>
        <v>0</v>
      </c>
      <c r="M737" s="47" t="str">
        <f t="shared" ca="1" si="268"/>
        <v>L3T1</v>
      </c>
      <c r="N737" s="42" t="s">
        <v>96</v>
      </c>
      <c r="O737" s="47" t="str">
        <f t="shared" ca="1" si="271"/>
        <v>TE305 (L3T1)B
L-QC1
709 --- TAC</v>
      </c>
    </row>
    <row r="738" spans="1:15">
      <c r="A738" s="30">
        <v>728</v>
      </c>
      <c r="B738" s="43" t="s">
        <v>16</v>
      </c>
      <c r="C738" s="30" t="str">
        <f t="shared" si="263"/>
        <v>11:30-01:00</v>
      </c>
      <c r="D738" s="43" t="s">
        <v>68</v>
      </c>
      <c r="E738" s="30">
        <f t="shared" si="266"/>
        <v>171</v>
      </c>
      <c r="F738" s="30" t="str">
        <f t="shared" ca="1" si="274"/>
        <v>L-QC2
708</v>
      </c>
      <c r="G738" s="30">
        <f t="shared" ca="1" si="275"/>
        <v>0</v>
      </c>
      <c r="H738" s="30">
        <f t="shared" ca="1" si="276"/>
        <v>0</v>
      </c>
      <c r="I738" s="30">
        <f t="shared" ca="1" si="261"/>
        <v>0</v>
      </c>
      <c r="J738" s="30" t="str">
        <f t="shared" ca="1" si="269"/>
        <v>Wednesday11:30-01:000</v>
      </c>
      <c r="K738" s="30" t="str">
        <f t="shared" ca="1" si="270"/>
        <v>Wednesday11:30-01:000</v>
      </c>
      <c r="L738" s="39">
        <f t="shared" ca="1" si="262"/>
        <v>2</v>
      </c>
      <c r="M738" s="47" t="str">
        <f t="shared" ca="1" si="268"/>
        <v/>
      </c>
      <c r="N738" s="42" t="s">
        <v>96</v>
      </c>
      <c r="O738" s="47" t="str">
        <f t="shared" ca="1" si="271"/>
        <v>0
L-QC2
708 --- 0</v>
      </c>
    </row>
    <row r="739" spans="1:15">
      <c r="A739" s="45">
        <v>729</v>
      </c>
      <c r="B739" s="43" t="s">
        <v>16</v>
      </c>
      <c r="C739" s="30" t="str">
        <f t="shared" si="263"/>
        <v>11:30-01:00</v>
      </c>
      <c r="D739" s="43" t="s">
        <v>68</v>
      </c>
      <c r="E739" s="30">
        <f t="shared" si="266"/>
        <v>172</v>
      </c>
      <c r="F739" s="30">
        <f t="shared" ca="1" si="274"/>
        <v>201</v>
      </c>
      <c r="G739" s="30" t="str">
        <f t="shared" ca="1" si="275"/>
        <v>CSE112(L1T3)C</v>
      </c>
      <c r="H739" s="30" t="str">
        <f t="shared" ca="1" si="276"/>
        <v>KS</v>
      </c>
      <c r="I739" s="30" t="str">
        <f t="shared" ca="1" si="261"/>
        <v>(L1T3)C</v>
      </c>
      <c r="J739" s="30" t="str">
        <f t="shared" ca="1" si="269"/>
        <v>Wednesday11:30-01:00KS</v>
      </c>
      <c r="K739" s="30" t="str">
        <f t="shared" ca="1" si="270"/>
        <v>Wednesday11:30-01:00(L1T3)C</v>
      </c>
      <c r="L739" s="39">
        <f t="shared" ca="1" si="262"/>
        <v>0</v>
      </c>
      <c r="M739" s="47" t="str">
        <f t="shared" ca="1" si="268"/>
        <v>L1T3</v>
      </c>
      <c r="N739" s="42" t="s">
        <v>96</v>
      </c>
      <c r="O739" s="47" t="str">
        <f t="shared" ca="1" si="271"/>
        <v>CSE112(L1T3)C
201 --- KS</v>
      </c>
    </row>
    <row r="740" spans="1:15">
      <c r="A740" s="30">
        <v>730</v>
      </c>
      <c r="B740" s="43" t="s">
        <v>16</v>
      </c>
      <c r="C740" s="30" t="str">
        <f t="shared" si="263"/>
        <v>11:30-01:00</v>
      </c>
      <c r="D740" s="43" t="s">
        <v>68</v>
      </c>
      <c r="E740" s="30">
        <f t="shared" si="266"/>
        <v>173</v>
      </c>
      <c r="F740" s="30">
        <f t="shared" ca="1" si="274"/>
        <v>0</v>
      </c>
      <c r="G740" s="30" t="str">
        <f t="shared" ca="1" si="275"/>
        <v>ZK</v>
      </c>
      <c r="H740" s="30">
        <f t="shared" ca="1" si="276"/>
        <v>0</v>
      </c>
      <c r="I740" s="30" t="str">
        <f t="shared" ca="1" si="261"/>
        <v>ZK</v>
      </c>
      <c r="J740" s="30" t="str">
        <f t="shared" ca="1" si="269"/>
        <v>Wednesday11:30-01:000</v>
      </c>
      <c r="K740" s="30" t="str">
        <f t="shared" ca="1" si="270"/>
        <v>Wednesday11:30-01:00ZK</v>
      </c>
      <c r="L740" s="39">
        <f t="shared" ca="1" si="262"/>
        <v>2</v>
      </c>
      <c r="M740" s="47" t="str">
        <f t="shared" ca="1" si="268"/>
        <v>K</v>
      </c>
      <c r="N740" s="42" t="s">
        <v>96</v>
      </c>
      <c r="O740" s="47" t="str">
        <f t="shared" ca="1" si="271"/>
        <v>ZK
0 --- 0</v>
      </c>
    </row>
    <row r="741" spans="1:15">
      <c r="A741" s="45">
        <v>731</v>
      </c>
      <c r="B741" s="43" t="s">
        <v>16</v>
      </c>
      <c r="C741" s="30" t="str">
        <f t="shared" si="263"/>
        <v>01:00-02:30</v>
      </c>
      <c r="D741" s="43" t="s">
        <v>69</v>
      </c>
      <c r="E741" s="44">
        <v>163</v>
      </c>
      <c r="F741" s="30">
        <f t="shared" ref="F741:G751" ca="1" si="277">F730</f>
        <v>302</v>
      </c>
      <c r="G741" s="30" t="str">
        <f t="shared" ca="1" si="277"/>
        <v>`</v>
      </c>
      <c r="H741" s="30" t="str">
        <f t="shared" ref="H741:H751" ca="1" si="278">INDIRECT(CONCATENATE("Sheet1!",CHAR(CODE(D741)+2),E741),1)</f>
        <v>MH</v>
      </c>
      <c r="I741" s="30" t="str">
        <f t="shared" ca="1" si="261"/>
        <v>`</v>
      </c>
      <c r="J741" s="30" t="str">
        <f t="shared" ca="1" si="269"/>
        <v>Wednesday01:00-02:30MH</v>
      </c>
      <c r="K741" s="30" t="str">
        <f t="shared" ca="1" si="270"/>
        <v>Wednesday01:00-02:30`</v>
      </c>
      <c r="L741" s="39">
        <f t="shared" ca="1" si="262"/>
        <v>0</v>
      </c>
      <c r="M741" s="47" t="str">
        <f t="shared" ca="1" si="268"/>
        <v/>
      </c>
      <c r="N741" s="42" t="s">
        <v>96</v>
      </c>
      <c r="O741" s="47" t="str">
        <f t="shared" ca="1" si="271"/>
        <v>`
302 --- MH</v>
      </c>
    </row>
    <row r="742" spans="1:15">
      <c r="A742" s="30">
        <v>732</v>
      </c>
      <c r="B742" s="43" t="s">
        <v>16</v>
      </c>
      <c r="C742" s="30" t="str">
        <f t="shared" si="263"/>
        <v>01:00-02:30</v>
      </c>
      <c r="D742" s="43" t="s">
        <v>69</v>
      </c>
      <c r="E742" s="30">
        <f t="shared" si="266"/>
        <v>164</v>
      </c>
      <c r="F742" s="30">
        <f t="shared" ca="1" si="277"/>
        <v>0</v>
      </c>
      <c r="G742" s="30">
        <f t="shared" ca="1" si="277"/>
        <v>0</v>
      </c>
      <c r="H742" s="30">
        <f t="shared" ca="1" si="278"/>
        <v>0</v>
      </c>
      <c r="I742" s="30">
        <f t="shared" ca="1" si="261"/>
        <v>0</v>
      </c>
      <c r="J742" s="30" t="str">
        <f t="shared" ca="1" si="269"/>
        <v>Wednesday01:00-02:300</v>
      </c>
      <c r="K742" s="30" t="str">
        <f t="shared" ca="1" si="270"/>
        <v>Wednesday01:00-02:300</v>
      </c>
      <c r="L742" s="39">
        <f t="shared" ca="1" si="262"/>
        <v>2</v>
      </c>
      <c r="M742" s="47" t="str">
        <f t="shared" ca="1" si="268"/>
        <v/>
      </c>
      <c r="N742" s="42" t="s">
        <v>96</v>
      </c>
      <c r="O742" s="47" t="str">
        <f t="shared" ca="1" si="271"/>
        <v>0
0 --- 0</v>
      </c>
    </row>
    <row r="743" spans="1:15">
      <c r="A743" s="45">
        <v>733</v>
      </c>
      <c r="B743" s="43" t="s">
        <v>16</v>
      </c>
      <c r="C743" s="30" t="str">
        <f t="shared" si="263"/>
        <v>01:00-02:30</v>
      </c>
      <c r="D743" s="43" t="s">
        <v>69</v>
      </c>
      <c r="E743" s="30">
        <f t="shared" si="266"/>
        <v>165</v>
      </c>
      <c r="F743" s="30" t="str">
        <f t="shared" ca="1" si="277"/>
        <v>L-Yarn1</v>
      </c>
      <c r="G743" s="30">
        <f t="shared" ca="1" si="277"/>
        <v>0</v>
      </c>
      <c r="H743" s="30">
        <f t="shared" ca="1" si="278"/>
        <v>0</v>
      </c>
      <c r="I743" s="30">
        <f t="shared" ca="1" si="261"/>
        <v>0</v>
      </c>
      <c r="J743" s="30" t="str">
        <f t="shared" ca="1" si="269"/>
        <v>Wednesday01:00-02:300</v>
      </c>
      <c r="K743" s="30" t="str">
        <f t="shared" ca="1" si="270"/>
        <v>Wednesday01:00-02:300</v>
      </c>
      <c r="L743" s="39">
        <f t="shared" ca="1" si="262"/>
        <v>2</v>
      </c>
      <c r="M743" s="47" t="str">
        <f t="shared" ca="1" si="268"/>
        <v/>
      </c>
      <c r="N743" s="42" t="s">
        <v>96</v>
      </c>
      <c r="O743" s="47" t="str">
        <f t="shared" ca="1" si="271"/>
        <v>0
L-Yarn1 --- 0</v>
      </c>
    </row>
    <row r="744" spans="1:15">
      <c r="A744" s="30">
        <v>734</v>
      </c>
      <c r="B744" s="43" t="s">
        <v>16</v>
      </c>
      <c r="C744" s="30" t="str">
        <f t="shared" si="263"/>
        <v>01:00-02:30</v>
      </c>
      <c r="D744" s="43" t="s">
        <v>69</v>
      </c>
      <c r="E744" s="30">
        <f t="shared" si="266"/>
        <v>166</v>
      </c>
      <c r="F744" s="30" t="str">
        <f t="shared" ca="1" si="277"/>
        <v>L-Yarn2</v>
      </c>
      <c r="G744" s="30">
        <f t="shared" ca="1" si="277"/>
        <v>0</v>
      </c>
      <c r="H744" s="30">
        <f t="shared" ca="1" si="278"/>
        <v>0</v>
      </c>
      <c r="I744" s="30">
        <f t="shared" ca="1" si="261"/>
        <v>0</v>
      </c>
      <c r="J744" s="30" t="str">
        <f t="shared" ca="1" si="269"/>
        <v>Wednesday01:00-02:300</v>
      </c>
      <c r="K744" s="30" t="str">
        <f t="shared" ca="1" si="270"/>
        <v>Wednesday01:00-02:300</v>
      </c>
      <c r="L744" s="39">
        <f t="shared" ca="1" si="262"/>
        <v>2</v>
      </c>
      <c r="M744" s="47" t="str">
        <f t="shared" ca="1" si="268"/>
        <v/>
      </c>
      <c r="N744" s="42" t="s">
        <v>96</v>
      </c>
      <c r="O744" s="47" t="str">
        <f t="shared" ca="1" si="271"/>
        <v>0
L-Yarn2 --- 0</v>
      </c>
    </row>
    <row r="745" spans="1:15">
      <c r="A745" s="45">
        <v>735</v>
      </c>
      <c r="B745" s="43" t="s">
        <v>16</v>
      </c>
      <c r="C745" s="30" t="str">
        <f t="shared" si="263"/>
        <v>01:00-02:30</v>
      </c>
      <c r="D745" s="43" t="s">
        <v>69</v>
      </c>
      <c r="E745" s="30">
        <f t="shared" si="266"/>
        <v>167</v>
      </c>
      <c r="F745" s="30" t="str">
        <f t="shared" ca="1" si="277"/>
        <v>L-Fab</v>
      </c>
      <c r="G745" s="30" t="str">
        <f t="shared" ca="1" si="277"/>
        <v>TE302(L3T1)C</v>
      </c>
      <c r="H745" s="30" t="str">
        <f t="shared" ca="1" si="278"/>
        <v>AG</v>
      </c>
      <c r="I745" s="30" t="str">
        <f t="shared" ca="1" si="261"/>
        <v>(L3T1)C</v>
      </c>
      <c r="J745" s="30" t="str">
        <f t="shared" ca="1" si="269"/>
        <v>Wednesday01:00-02:30AG</v>
      </c>
      <c r="K745" s="30" t="str">
        <f t="shared" ca="1" si="270"/>
        <v>Wednesday01:00-02:30(L3T1)C</v>
      </c>
      <c r="L745" s="39">
        <f t="shared" ca="1" si="262"/>
        <v>0</v>
      </c>
      <c r="M745" s="47" t="str">
        <f t="shared" ca="1" si="268"/>
        <v>L3T1</v>
      </c>
      <c r="N745" s="42" t="s">
        <v>96</v>
      </c>
      <c r="O745" s="47" t="str">
        <f t="shared" ca="1" si="271"/>
        <v>TE302(L3T1)C
L-Fab --- AG</v>
      </c>
    </row>
    <row r="746" spans="1:15">
      <c r="A746" s="30">
        <v>736</v>
      </c>
      <c r="B746" s="43" t="s">
        <v>16</v>
      </c>
      <c r="C746" s="30" t="str">
        <f t="shared" si="263"/>
        <v>01:00-02:30</v>
      </c>
      <c r="D746" s="43" t="s">
        <v>69</v>
      </c>
      <c r="E746" s="30">
        <f t="shared" si="266"/>
        <v>168</v>
      </c>
      <c r="F746" s="30" t="str">
        <f t="shared" ca="1" si="277"/>
        <v>L-Col</v>
      </c>
      <c r="G746" s="30" t="str">
        <f t="shared" ca="1" si="277"/>
        <v>TE203(L2T2)C</v>
      </c>
      <c r="H746" s="30" t="str">
        <f t="shared" ca="1" si="278"/>
        <v>RIK</v>
      </c>
      <c r="I746" s="30" t="str">
        <f t="shared" ca="1" si="261"/>
        <v>(L2T2)C</v>
      </c>
      <c r="J746" s="30" t="str">
        <f t="shared" ca="1" si="269"/>
        <v>Wednesday01:00-02:30RIK</v>
      </c>
      <c r="K746" s="30" t="str">
        <f t="shared" ca="1" si="270"/>
        <v>Wednesday01:00-02:30(L2T2)C</v>
      </c>
      <c r="L746" s="39">
        <f t="shared" ca="1" si="262"/>
        <v>0</v>
      </c>
      <c r="M746" s="47" t="str">
        <f t="shared" ca="1" si="268"/>
        <v>L2T2</v>
      </c>
      <c r="N746" s="42" t="s">
        <v>96</v>
      </c>
      <c r="O746" s="47" t="str">
        <f t="shared" ca="1" si="271"/>
        <v>TE203(L2T2)C
L-Col --- RIK</v>
      </c>
    </row>
    <row r="747" spans="1:15">
      <c r="A747" s="45">
        <v>737</v>
      </c>
      <c r="B747" s="43" t="s">
        <v>16</v>
      </c>
      <c r="C747" s="30" t="str">
        <f t="shared" si="263"/>
        <v>01:00-02:30</v>
      </c>
      <c r="D747" s="43" t="s">
        <v>69</v>
      </c>
      <c r="E747" s="30">
        <f t="shared" si="266"/>
        <v>169</v>
      </c>
      <c r="F747" s="30" t="str">
        <f t="shared" ca="1" si="277"/>
        <v>L-App</v>
      </c>
      <c r="G747" s="30" t="str">
        <f t="shared" ca="1" si="277"/>
        <v>TE204(L2T3)B</v>
      </c>
      <c r="H747" s="30" t="str">
        <f t="shared" ca="1" si="278"/>
        <v>AAM</v>
      </c>
      <c r="I747" s="30" t="str">
        <f t="shared" ca="1" si="261"/>
        <v>(L2T3)B</v>
      </c>
      <c r="J747" s="30" t="str">
        <f t="shared" ca="1" si="269"/>
        <v>Wednesday01:00-02:30AAM</v>
      </c>
      <c r="K747" s="30" t="str">
        <f t="shared" ca="1" si="270"/>
        <v>Wednesday01:00-02:30(L2T3)B</v>
      </c>
      <c r="L747" s="39">
        <f t="shared" ca="1" si="262"/>
        <v>0</v>
      </c>
      <c r="M747" s="47" t="str">
        <f t="shared" ca="1" si="268"/>
        <v>L2T3</v>
      </c>
      <c r="N747" s="42" t="s">
        <v>96</v>
      </c>
      <c r="O747" s="47" t="str">
        <f t="shared" ca="1" si="271"/>
        <v>TE204(L2T3)B
L-App --- AAM</v>
      </c>
    </row>
    <row r="748" spans="1:15">
      <c r="A748" s="30">
        <v>738</v>
      </c>
      <c r="B748" s="43" t="s">
        <v>16</v>
      </c>
      <c r="C748" s="30" t="str">
        <f t="shared" si="263"/>
        <v>01:00-02:30</v>
      </c>
      <c r="D748" s="43" t="s">
        <v>69</v>
      </c>
      <c r="E748" s="30">
        <f t="shared" si="266"/>
        <v>170</v>
      </c>
      <c r="F748" s="30" t="str">
        <f t="shared" ca="1" si="277"/>
        <v>L-QC1
709</v>
      </c>
      <c r="G748" s="30" t="str">
        <f t="shared" ca="1" si="277"/>
        <v>TE305 (L3T1)B</v>
      </c>
      <c r="H748" s="30" t="str">
        <f t="shared" ca="1" si="278"/>
        <v>TAC</v>
      </c>
      <c r="I748" s="30" t="str">
        <f t="shared" ca="1" si="261"/>
        <v>(L3T1)B</v>
      </c>
      <c r="J748" s="30" t="str">
        <f t="shared" ca="1" si="269"/>
        <v>Wednesday01:00-02:30TAC</v>
      </c>
      <c r="K748" s="30" t="str">
        <f t="shared" ca="1" si="270"/>
        <v>Wednesday01:00-02:30(L3T1)B</v>
      </c>
      <c r="L748" s="39">
        <f t="shared" ca="1" si="262"/>
        <v>0</v>
      </c>
      <c r="M748" s="47" t="str">
        <f t="shared" ca="1" si="268"/>
        <v>L3T1</v>
      </c>
      <c r="N748" s="42" t="s">
        <v>96</v>
      </c>
      <c r="O748" s="47" t="str">
        <f t="shared" ca="1" si="271"/>
        <v>TE305 (L3T1)B
L-QC1
709 --- TAC</v>
      </c>
    </row>
    <row r="749" spans="1:15">
      <c r="A749" s="45">
        <v>739</v>
      </c>
      <c r="B749" s="43" t="s">
        <v>16</v>
      </c>
      <c r="C749" s="30" t="str">
        <f t="shared" si="263"/>
        <v>01:00-02:30</v>
      </c>
      <c r="D749" s="43" t="s">
        <v>69</v>
      </c>
      <c r="E749" s="30">
        <f t="shared" si="266"/>
        <v>171</v>
      </c>
      <c r="F749" s="30" t="str">
        <f t="shared" ca="1" si="277"/>
        <v>L-QC2
708</v>
      </c>
      <c r="G749" s="30">
        <f t="shared" ca="1" si="277"/>
        <v>0</v>
      </c>
      <c r="H749" s="30">
        <f t="shared" ca="1" si="278"/>
        <v>0</v>
      </c>
      <c r="I749" s="30">
        <f t="shared" ca="1" si="261"/>
        <v>0</v>
      </c>
      <c r="J749" s="30" t="str">
        <f t="shared" ca="1" si="269"/>
        <v>Wednesday01:00-02:300</v>
      </c>
      <c r="K749" s="30" t="str">
        <f t="shared" ca="1" si="270"/>
        <v>Wednesday01:00-02:300</v>
      </c>
      <c r="L749" s="39">
        <f t="shared" ca="1" si="262"/>
        <v>2</v>
      </c>
      <c r="M749" s="47" t="str">
        <f t="shared" ca="1" si="268"/>
        <v/>
      </c>
      <c r="N749" s="42" t="s">
        <v>96</v>
      </c>
      <c r="O749" s="47" t="str">
        <f t="shared" ca="1" si="271"/>
        <v>0
L-QC2
708 --- 0</v>
      </c>
    </row>
    <row r="750" spans="1:15">
      <c r="A750" s="30">
        <v>740</v>
      </c>
      <c r="B750" s="43" t="s">
        <v>16</v>
      </c>
      <c r="C750" s="30" t="str">
        <f t="shared" si="263"/>
        <v>01:00-02:30</v>
      </c>
      <c r="D750" s="43" t="s">
        <v>69</v>
      </c>
      <c r="E750" s="30">
        <f t="shared" si="266"/>
        <v>172</v>
      </c>
      <c r="F750" s="30">
        <f t="shared" ca="1" si="277"/>
        <v>201</v>
      </c>
      <c r="G750" s="30" t="str">
        <f t="shared" ca="1" si="277"/>
        <v>CSE112(L1T3)C</v>
      </c>
      <c r="H750" s="30" t="str">
        <f t="shared" ca="1" si="278"/>
        <v>KS</v>
      </c>
      <c r="I750" s="30" t="str">
        <f t="shared" ca="1" si="261"/>
        <v>(L1T3)C</v>
      </c>
      <c r="J750" s="30" t="str">
        <f t="shared" ca="1" si="269"/>
        <v>Wednesday01:00-02:30KS</v>
      </c>
      <c r="K750" s="30" t="str">
        <f t="shared" ca="1" si="270"/>
        <v>Wednesday01:00-02:30(L1T3)C</v>
      </c>
      <c r="L750" s="39">
        <f t="shared" ca="1" si="262"/>
        <v>0</v>
      </c>
      <c r="M750" s="47" t="str">
        <f t="shared" ca="1" si="268"/>
        <v>L1T3</v>
      </c>
      <c r="N750" s="42" t="s">
        <v>96</v>
      </c>
      <c r="O750" s="47" t="str">
        <f t="shared" ca="1" si="271"/>
        <v>CSE112(L1T3)C
201 --- KS</v>
      </c>
    </row>
    <row r="751" spans="1:15">
      <c r="A751" s="45">
        <v>741</v>
      </c>
      <c r="B751" s="43" t="s">
        <v>16</v>
      </c>
      <c r="C751" s="30" t="str">
        <f t="shared" si="263"/>
        <v>01:00-02:30</v>
      </c>
      <c r="D751" s="43" t="s">
        <v>69</v>
      </c>
      <c r="E751" s="30">
        <f t="shared" si="266"/>
        <v>173</v>
      </c>
      <c r="F751" s="30">
        <f t="shared" ca="1" si="277"/>
        <v>0</v>
      </c>
      <c r="G751" s="30" t="str">
        <f t="shared" ca="1" si="277"/>
        <v>ZK</v>
      </c>
      <c r="H751" s="30">
        <f t="shared" ca="1" si="278"/>
        <v>0</v>
      </c>
      <c r="I751" s="30" t="str">
        <f t="shared" ca="1" si="261"/>
        <v>ZK</v>
      </c>
      <c r="J751" s="30" t="str">
        <f t="shared" ca="1" si="269"/>
        <v>Wednesday01:00-02:300</v>
      </c>
      <c r="K751" s="30" t="str">
        <f t="shared" ca="1" si="270"/>
        <v>Wednesday01:00-02:30ZK</v>
      </c>
      <c r="L751" s="39">
        <f t="shared" ca="1" si="262"/>
        <v>2</v>
      </c>
      <c r="M751" s="47" t="str">
        <f t="shared" ca="1" si="268"/>
        <v>K</v>
      </c>
      <c r="N751" s="42" t="s">
        <v>96</v>
      </c>
      <c r="O751" s="47" t="str">
        <f t="shared" ca="1" si="271"/>
        <v>ZK
0 --- 0</v>
      </c>
    </row>
    <row r="752" spans="1:15">
      <c r="A752" s="30">
        <v>742</v>
      </c>
      <c r="B752" s="43" t="s">
        <v>16</v>
      </c>
      <c r="C752" s="30" t="str">
        <f t="shared" si="263"/>
        <v>2:30-04:00</v>
      </c>
      <c r="D752" s="43" t="s">
        <v>70</v>
      </c>
      <c r="E752" s="44">
        <v>163</v>
      </c>
      <c r="F752" s="30">
        <f t="shared" ref="F752:F762" ca="1" si="279">INDIRECT(CONCATENATE("Sheet1!",CHAR(CODE(D752)),E752),1)</f>
        <v>302</v>
      </c>
      <c r="G752" s="30">
        <f t="shared" ref="G752:G762" ca="1" si="280">INDIRECT(CONCATENATE("Sheet1!",CHAR(CODE(D752)+1),E752),1)</f>
        <v>0</v>
      </c>
      <c r="H752" s="30">
        <f ca="1">H763</f>
        <v>0</v>
      </c>
      <c r="I752" s="30">
        <f t="shared" ca="1" si="261"/>
        <v>0</v>
      </c>
      <c r="J752" s="30" t="str">
        <f t="shared" ca="1" si="269"/>
        <v>Wednesday2:30-04:000</v>
      </c>
      <c r="K752" s="30" t="str">
        <f t="shared" ca="1" si="270"/>
        <v>Wednesday2:30-04:000</v>
      </c>
      <c r="L752" s="39">
        <f t="shared" ca="1" si="262"/>
        <v>1</v>
      </c>
      <c r="M752" s="47" t="str">
        <f t="shared" ca="1" si="268"/>
        <v/>
      </c>
      <c r="N752" s="42" t="s">
        <v>96</v>
      </c>
      <c r="O752" s="47" t="str">
        <f t="shared" ca="1" si="271"/>
        <v>0
302 --- 0</v>
      </c>
    </row>
    <row r="753" spans="1:15">
      <c r="A753" s="45">
        <v>743</v>
      </c>
      <c r="B753" s="43" t="s">
        <v>16</v>
      </c>
      <c r="C753" s="30" t="str">
        <f t="shared" si="263"/>
        <v>2:30-04:00</v>
      </c>
      <c r="D753" s="43" t="s">
        <v>70</v>
      </c>
      <c r="E753" s="30">
        <f t="shared" si="266"/>
        <v>164</v>
      </c>
      <c r="F753" s="30">
        <f t="shared" ca="1" si="279"/>
        <v>0</v>
      </c>
      <c r="G753" s="30">
        <f t="shared" ca="1" si="280"/>
        <v>0</v>
      </c>
      <c r="H753" s="30">
        <f t="shared" ref="H753:H762" ca="1" si="281">H764</f>
        <v>0</v>
      </c>
      <c r="I753" s="30">
        <f t="shared" ca="1" si="261"/>
        <v>0</v>
      </c>
      <c r="J753" s="30" t="str">
        <f t="shared" ca="1" si="269"/>
        <v>Wednesday2:30-04:000</v>
      </c>
      <c r="K753" s="30" t="str">
        <f t="shared" ca="1" si="270"/>
        <v>Wednesday2:30-04:000</v>
      </c>
      <c r="L753" s="39">
        <f t="shared" ca="1" si="262"/>
        <v>1</v>
      </c>
      <c r="M753" s="47" t="str">
        <f t="shared" ca="1" si="268"/>
        <v/>
      </c>
      <c r="N753" s="42" t="s">
        <v>96</v>
      </c>
      <c r="O753" s="47" t="str">
        <f t="shared" ca="1" si="271"/>
        <v>0
0 --- 0</v>
      </c>
    </row>
    <row r="754" spans="1:15">
      <c r="A754" s="30">
        <v>744</v>
      </c>
      <c r="B754" s="43" t="s">
        <v>16</v>
      </c>
      <c r="C754" s="30" t="str">
        <f t="shared" si="263"/>
        <v>2:30-04:00</v>
      </c>
      <c r="D754" s="43" t="s">
        <v>70</v>
      </c>
      <c r="E754" s="30">
        <f t="shared" si="266"/>
        <v>165</v>
      </c>
      <c r="F754" s="30" t="str">
        <f t="shared" ca="1" si="279"/>
        <v>L-Yarn1</v>
      </c>
      <c r="G754" s="30">
        <f t="shared" ca="1" si="280"/>
        <v>0</v>
      </c>
      <c r="H754" s="30">
        <f t="shared" ca="1" si="281"/>
        <v>0</v>
      </c>
      <c r="I754" s="30">
        <f t="shared" ca="1" si="261"/>
        <v>0</v>
      </c>
      <c r="J754" s="30" t="str">
        <f t="shared" ca="1" si="269"/>
        <v>Wednesday2:30-04:000</v>
      </c>
      <c r="K754" s="30" t="str">
        <f t="shared" ca="1" si="270"/>
        <v>Wednesday2:30-04:000</v>
      </c>
      <c r="L754" s="39">
        <f t="shared" ca="1" si="262"/>
        <v>1</v>
      </c>
      <c r="M754" s="47" t="str">
        <f t="shared" ca="1" si="268"/>
        <v/>
      </c>
      <c r="N754" s="42" t="s">
        <v>96</v>
      </c>
      <c r="O754" s="47" t="str">
        <f t="shared" ca="1" si="271"/>
        <v>0
L-Yarn1 --- 0</v>
      </c>
    </row>
    <row r="755" spans="1:15">
      <c r="A755" s="45">
        <v>745</v>
      </c>
      <c r="B755" s="43" t="s">
        <v>16</v>
      </c>
      <c r="C755" s="30" t="str">
        <f t="shared" si="263"/>
        <v>2:30-04:00</v>
      </c>
      <c r="D755" s="43" t="s">
        <v>70</v>
      </c>
      <c r="E755" s="30">
        <f t="shared" si="266"/>
        <v>166</v>
      </c>
      <c r="F755" s="30" t="str">
        <f t="shared" ca="1" si="279"/>
        <v>L-Yarn2</v>
      </c>
      <c r="G755" s="30">
        <f t="shared" ca="1" si="280"/>
        <v>0</v>
      </c>
      <c r="H755" s="30">
        <f t="shared" ca="1" si="281"/>
        <v>0</v>
      </c>
      <c r="I755" s="30">
        <f t="shared" ca="1" si="261"/>
        <v>0</v>
      </c>
      <c r="J755" s="30" t="str">
        <f t="shared" ca="1" si="269"/>
        <v>Wednesday2:30-04:000</v>
      </c>
      <c r="K755" s="30" t="str">
        <f t="shared" ca="1" si="270"/>
        <v>Wednesday2:30-04:000</v>
      </c>
      <c r="L755" s="39">
        <f t="shared" ca="1" si="262"/>
        <v>1</v>
      </c>
      <c r="M755" s="47" t="str">
        <f t="shared" ca="1" si="268"/>
        <v/>
      </c>
      <c r="N755" s="42" t="s">
        <v>96</v>
      </c>
      <c r="O755" s="47" t="str">
        <f t="shared" ca="1" si="271"/>
        <v>0
L-Yarn2 --- 0</v>
      </c>
    </row>
    <row r="756" spans="1:15">
      <c r="A756" s="30">
        <v>746</v>
      </c>
      <c r="B756" s="43" t="s">
        <v>16</v>
      </c>
      <c r="C756" s="30" t="str">
        <f t="shared" si="263"/>
        <v>2:30-04:00</v>
      </c>
      <c r="D756" s="43" t="s">
        <v>70</v>
      </c>
      <c r="E756" s="30">
        <f t="shared" si="266"/>
        <v>167</v>
      </c>
      <c r="F756" s="30" t="str">
        <f t="shared" ca="1" si="279"/>
        <v>L-Fab</v>
      </c>
      <c r="G756" s="30" t="str">
        <f t="shared" ca="1" si="280"/>
        <v>TE214(L2T1)C</v>
      </c>
      <c r="H756" s="30" t="str">
        <f t="shared" ca="1" si="281"/>
        <v>AAA</v>
      </c>
      <c r="I756" s="30" t="str">
        <f t="shared" ca="1" si="261"/>
        <v>(L2T1)C</v>
      </c>
      <c r="J756" s="30" t="str">
        <f t="shared" ca="1" si="269"/>
        <v>Wednesday2:30-04:00AAA</v>
      </c>
      <c r="K756" s="30" t="str">
        <f t="shared" ca="1" si="270"/>
        <v>Wednesday2:30-04:00(L2T1)C</v>
      </c>
      <c r="L756" s="39">
        <f t="shared" ca="1" si="262"/>
        <v>0</v>
      </c>
      <c r="M756" s="47" t="str">
        <f t="shared" ca="1" si="268"/>
        <v>L2T1</v>
      </c>
      <c r="N756" s="42" t="s">
        <v>96</v>
      </c>
      <c r="O756" s="47" t="str">
        <f t="shared" ca="1" si="271"/>
        <v>TE214(L2T1)C
L-Fab --- AAA</v>
      </c>
    </row>
    <row r="757" spans="1:15">
      <c r="A757" s="45">
        <v>747</v>
      </c>
      <c r="B757" s="43" t="s">
        <v>16</v>
      </c>
      <c r="C757" s="30" t="str">
        <f t="shared" si="263"/>
        <v>2:30-04:00</v>
      </c>
      <c r="D757" s="43" t="s">
        <v>70</v>
      </c>
      <c r="E757" s="30">
        <f t="shared" si="266"/>
        <v>168</v>
      </c>
      <c r="F757" s="30" t="str">
        <f t="shared" ca="1" si="279"/>
        <v>L-Col</v>
      </c>
      <c r="G757" s="30">
        <f t="shared" ca="1" si="280"/>
        <v>0</v>
      </c>
      <c r="H757" s="30">
        <f t="shared" ca="1" si="281"/>
        <v>0</v>
      </c>
      <c r="I757" s="30">
        <f t="shared" ca="1" si="261"/>
        <v>0</v>
      </c>
      <c r="J757" s="30" t="str">
        <f t="shared" ca="1" si="269"/>
        <v>Wednesday2:30-04:000</v>
      </c>
      <c r="K757" s="30" t="str">
        <f t="shared" ca="1" si="270"/>
        <v>Wednesday2:30-04:000</v>
      </c>
      <c r="L757" s="39">
        <f t="shared" ca="1" si="262"/>
        <v>1</v>
      </c>
      <c r="M757" s="47" t="str">
        <f t="shared" ca="1" si="268"/>
        <v/>
      </c>
      <c r="N757" s="42" t="s">
        <v>96</v>
      </c>
      <c r="O757" s="47" t="str">
        <f t="shared" ca="1" si="271"/>
        <v>0
L-Col --- 0</v>
      </c>
    </row>
    <row r="758" spans="1:15">
      <c r="A758" s="30">
        <v>748</v>
      </c>
      <c r="B758" s="43" t="s">
        <v>16</v>
      </c>
      <c r="C758" s="30" t="str">
        <f t="shared" si="263"/>
        <v>2:30-04:00</v>
      </c>
      <c r="D758" s="43" t="s">
        <v>70</v>
      </c>
      <c r="E758" s="30">
        <f t="shared" si="266"/>
        <v>169</v>
      </c>
      <c r="F758" s="30" t="str">
        <f t="shared" ca="1" si="279"/>
        <v>L-App</v>
      </c>
      <c r="G758" s="30" t="str">
        <f t="shared" ca="1" si="280"/>
        <v>TE308 (L3T2)A</v>
      </c>
      <c r="H758" s="30" t="str">
        <f t="shared" ca="1" si="281"/>
        <v>MAB</v>
      </c>
      <c r="I758" s="30" t="str">
        <f t="shared" ca="1" si="261"/>
        <v>(L3T2)A</v>
      </c>
      <c r="J758" s="30" t="str">
        <f t="shared" ca="1" si="269"/>
        <v>Wednesday2:30-04:00MAB</v>
      </c>
      <c r="K758" s="30" t="str">
        <f t="shared" ca="1" si="270"/>
        <v>Wednesday2:30-04:00(L3T2)A</v>
      </c>
      <c r="L758" s="39">
        <f t="shared" ca="1" si="262"/>
        <v>0</v>
      </c>
      <c r="M758" s="47" t="str">
        <f t="shared" ca="1" si="268"/>
        <v>L3T2</v>
      </c>
      <c r="N758" s="42" t="s">
        <v>96</v>
      </c>
      <c r="O758" s="47" t="str">
        <f t="shared" ca="1" si="271"/>
        <v>TE308 (L3T2)A
L-App --- MAB</v>
      </c>
    </row>
    <row r="759" spans="1:15">
      <c r="A759" s="45">
        <v>749</v>
      </c>
      <c r="B759" s="43" t="s">
        <v>16</v>
      </c>
      <c r="C759" s="30" t="str">
        <f t="shared" si="263"/>
        <v>2:30-04:00</v>
      </c>
      <c r="D759" s="43" t="s">
        <v>70</v>
      </c>
      <c r="E759" s="30">
        <f t="shared" si="266"/>
        <v>170</v>
      </c>
      <c r="F759" s="30" t="str">
        <f t="shared" ca="1" si="279"/>
        <v>L-QC1
709</v>
      </c>
      <c r="G759" s="30">
        <f t="shared" ca="1" si="280"/>
        <v>0</v>
      </c>
      <c r="H759" s="30">
        <f t="shared" ca="1" si="281"/>
        <v>0</v>
      </c>
      <c r="I759" s="30">
        <f t="shared" ca="1" si="261"/>
        <v>0</v>
      </c>
      <c r="J759" s="30" t="str">
        <f t="shared" ca="1" si="269"/>
        <v>Wednesday2:30-04:000</v>
      </c>
      <c r="K759" s="30" t="str">
        <f t="shared" ca="1" si="270"/>
        <v>Wednesday2:30-04:000</v>
      </c>
      <c r="L759" s="39">
        <f t="shared" ca="1" si="262"/>
        <v>1</v>
      </c>
      <c r="M759" s="47" t="str">
        <f t="shared" ca="1" si="268"/>
        <v/>
      </c>
      <c r="N759" s="42" t="s">
        <v>96</v>
      </c>
      <c r="O759" s="47" t="str">
        <f t="shared" ca="1" si="271"/>
        <v>0
L-QC1
709 --- 0</v>
      </c>
    </row>
    <row r="760" spans="1:15">
      <c r="A760" s="30">
        <v>750</v>
      </c>
      <c r="B760" s="43" t="s">
        <v>16</v>
      </c>
      <c r="C760" s="30" t="str">
        <f t="shared" si="263"/>
        <v>2:30-04:00</v>
      </c>
      <c r="D760" s="43" t="s">
        <v>70</v>
      </c>
      <c r="E760" s="30">
        <f t="shared" si="266"/>
        <v>171</v>
      </c>
      <c r="F760" s="30" t="str">
        <f t="shared" ca="1" si="279"/>
        <v>L-QC2
708</v>
      </c>
      <c r="G760" s="30" t="str">
        <f t="shared" ca="1" si="280"/>
        <v>TE405(L4T1)A</v>
      </c>
      <c r="H760" s="30" t="str">
        <f t="shared" ca="1" si="281"/>
        <v>MRR</v>
      </c>
      <c r="I760" s="30" t="str">
        <f t="shared" ca="1" si="261"/>
        <v>(L4T1)A</v>
      </c>
      <c r="J760" s="30" t="str">
        <f t="shared" ca="1" si="269"/>
        <v>Wednesday2:30-04:00MRR</v>
      </c>
      <c r="K760" s="30" t="str">
        <f t="shared" ca="1" si="270"/>
        <v>Wednesday2:30-04:00(L4T1)A</v>
      </c>
      <c r="L760" s="39">
        <f t="shared" ca="1" si="262"/>
        <v>0</v>
      </c>
      <c r="M760" s="47" t="str">
        <f t="shared" ca="1" si="268"/>
        <v>L4T1</v>
      </c>
      <c r="N760" s="42" t="s">
        <v>96</v>
      </c>
      <c r="O760" s="47" t="str">
        <f t="shared" ca="1" si="271"/>
        <v>TE405(L4T1)A
L-QC2
708 --- MRR</v>
      </c>
    </row>
    <row r="761" spans="1:15">
      <c r="A761" s="45">
        <v>751</v>
      </c>
      <c r="B761" s="43" t="s">
        <v>16</v>
      </c>
      <c r="C761" s="30" t="str">
        <f t="shared" si="263"/>
        <v>2:30-04:00</v>
      </c>
      <c r="D761" s="43" t="s">
        <v>70</v>
      </c>
      <c r="E761" s="30">
        <f t="shared" si="266"/>
        <v>172</v>
      </c>
      <c r="F761" s="30">
        <f t="shared" ca="1" si="279"/>
        <v>201</v>
      </c>
      <c r="G761" s="30" t="str">
        <f t="shared" ca="1" si="280"/>
        <v>CSE112(L1T3)D</v>
      </c>
      <c r="H761" s="30" t="str">
        <f t="shared" ca="1" si="281"/>
        <v>KA</v>
      </c>
      <c r="I761" s="30" t="str">
        <f t="shared" ca="1" si="261"/>
        <v>(L1T3)D</v>
      </c>
      <c r="J761" s="30" t="str">
        <f t="shared" ca="1" si="269"/>
        <v>Wednesday2:30-04:00KA</v>
      </c>
      <c r="K761" s="30" t="str">
        <f t="shared" ca="1" si="270"/>
        <v>Wednesday2:30-04:00(L1T3)D</v>
      </c>
      <c r="L761" s="39">
        <f t="shared" ca="1" si="262"/>
        <v>0</v>
      </c>
      <c r="M761" s="47" t="str">
        <f t="shared" ca="1" si="268"/>
        <v>L1T3</v>
      </c>
      <c r="N761" s="42" t="s">
        <v>96</v>
      </c>
      <c r="O761" s="47" t="str">
        <f t="shared" ca="1" si="271"/>
        <v>CSE112(L1T3)D
201 --- KA</v>
      </c>
    </row>
    <row r="762" spans="1:15">
      <c r="A762" s="30">
        <v>752</v>
      </c>
      <c r="B762" s="43" t="s">
        <v>16</v>
      </c>
      <c r="C762" s="30" t="str">
        <f t="shared" si="263"/>
        <v>2:30-04:00</v>
      </c>
      <c r="D762" s="43" t="s">
        <v>70</v>
      </c>
      <c r="E762" s="30">
        <f t="shared" si="266"/>
        <v>173</v>
      </c>
      <c r="F762" s="30">
        <f t="shared" ca="1" si="279"/>
        <v>0</v>
      </c>
      <c r="G762" s="30">
        <f t="shared" ca="1" si="280"/>
        <v>0</v>
      </c>
      <c r="H762" s="30" t="str">
        <f t="shared" ca="1" si="281"/>
        <v>ZK</v>
      </c>
      <c r="I762" s="30">
        <f t="shared" ca="1" si="261"/>
        <v>0</v>
      </c>
      <c r="J762" s="30" t="str">
        <f t="shared" ca="1" si="269"/>
        <v>Wednesday2:30-04:00ZK</v>
      </c>
      <c r="K762" s="30" t="str">
        <f t="shared" ca="1" si="270"/>
        <v>Wednesday2:30-04:000</v>
      </c>
      <c r="L762" s="39">
        <f t="shared" ca="1" si="262"/>
        <v>0</v>
      </c>
      <c r="M762" s="47" t="str">
        <f t="shared" ca="1" si="268"/>
        <v/>
      </c>
      <c r="N762" s="42" t="s">
        <v>96</v>
      </c>
      <c r="O762" s="47" t="str">
        <f t="shared" ca="1" si="271"/>
        <v>0
0 --- ZK</v>
      </c>
    </row>
    <row r="763" spans="1:15">
      <c r="A763" s="45">
        <v>753</v>
      </c>
      <c r="B763" s="43" t="s">
        <v>16</v>
      </c>
      <c r="C763" s="30" t="str">
        <f t="shared" si="263"/>
        <v>04:00-05:30</v>
      </c>
      <c r="D763" s="43" t="s">
        <v>71</v>
      </c>
      <c r="E763" s="44">
        <v>163</v>
      </c>
      <c r="F763" s="30">
        <f t="shared" ref="F763:G773" ca="1" si="282">F752</f>
        <v>302</v>
      </c>
      <c r="G763" s="30">
        <f t="shared" ca="1" si="282"/>
        <v>0</v>
      </c>
      <c r="H763" s="30">
        <f t="shared" ref="H763:H773" ca="1" si="283">INDIRECT(CONCATENATE("Sheet1!",CHAR(CODE(D763)+2),E763),1)</f>
        <v>0</v>
      </c>
      <c r="I763" s="30">
        <f t="shared" ca="1" si="261"/>
        <v>0</v>
      </c>
      <c r="J763" s="30" t="str">
        <f t="shared" ca="1" si="269"/>
        <v>Wednesday04:00-05:300</v>
      </c>
      <c r="K763" s="30" t="str">
        <f t="shared" ca="1" si="270"/>
        <v>Wednesday04:00-05:300</v>
      </c>
      <c r="L763" s="39">
        <f t="shared" ca="1" si="262"/>
        <v>5</v>
      </c>
      <c r="M763" s="47" t="str">
        <f t="shared" ca="1" si="268"/>
        <v/>
      </c>
      <c r="N763" s="42" t="s">
        <v>96</v>
      </c>
      <c r="O763" s="47" t="str">
        <f t="shared" ca="1" si="271"/>
        <v>0
302 --- 0</v>
      </c>
    </row>
    <row r="764" spans="1:15">
      <c r="A764" s="30">
        <v>754</v>
      </c>
      <c r="B764" s="43" t="s">
        <v>16</v>
      </c>
      <c r="C764" s="30" t="str">
        <f t="shared" si="263"/>
        <v>04:00-05:30</v>
      </c>
      <c r="D764" s="43" t="s">
        <v>71</v>
      </c>
      <c r="E764" s="30">
        <f t="shared" si="266"/>
        <v>164</v>
      </c>
      <c r="F764" s="30">
        <f t="shared" ca="1" si="282"/>
        <v>0</v>
      </c>
      <c r="G764" s="30">
        <f t="shared" ca="1" si="282"/>
        <v>0</v>
      </c>
      <c r="H764" s="30">
        <f t="shared" ca="1" si="283"/>
        <v>0</v>
      </c>
      <c r="I764" s="30">
        <f t="shared" ref="I764:I827" ca="1" si="284">IFERROR(MID(G764,SEARCH("(",G764,1),12),G764)</f>
        <v>0</v>
      </c>
      <c r="J764" s="30" t="str">
        <f t="shared" ca="1" si="269"/>
        <v>Wednesday04:00-05:300</v>
      </c>
      <c r="K764" s="30" t="str">
        <f t="shared" ca="1" si="270"/>
        <v>Wednesday04:00-05:300</v>
      </c>
      <c r="L764" s="39">
        <f t="shared" ref="L764:L827" ca="1" si="285">COUNTIFS($J$11:$J$442,J764)</f>
        <v>5</v>
      </c>
      <c r="M764" s="47" t="str">
        <f t="shared" ca="1" si="268"/>
        <v/>
      </c>
      <c r="N764" s="42" t="s">
        <v>96</v>
      </c>
      <c r="O764" s="47" t="str">
        <f t="shared" ca="1" si="271"/>
        <v>0
0 --- 0</v>
      </c>
    </row>
    <row r="765" spans="1:15">
      <c r="A765" s="45">
        <v>755</v>
      </c>
      <c r="B765" s="43" t="s">
        <v>16</v>
      </c>
      <c r="C765" s="30" t="str">
        <f t="shared" si="263"/>
        <v>04:00-05:30</v>
      </c>
      <c r="D765" s="43" t="s">
        <v>71</v>
      </c>
      <c r="E765" s="30">
        <f t="shared" si="266"/>
        <v>165</v>
      </c>
      <c r="F765" s="30" t="str">
        <f t="shared" ca="1" si="282"/>
        <v>L-Yarn1</v>
      </c>
      <c r="G765" s="30">
        <f t="shared" ca="1" si="282"/>
        <v>0</v>
      </c>
      <c r="H765" s="30">
        <f t="shared" ca="1" si="283"/>
        <v>0</v>
      </c>
      <c r="I765" s="30">
        <f t="shared" ca="1" si="284"/>
        <v>0</v>
      </c>
      <c r="J765" s="30" t="str">
        <f t="shared" ca="1" si="269"/>
        <v>Wednesday04:00-05:300</v>
      </c>
      <c r="K765" s="30" t="str">
        <f t="shared" ca="1" si="270"/>
        <v>Wednesday04:00-05:300</v>
      </c>
      <c r="L765" s="39">
        <f t="shared" ca="1" si="285"/>
        <v>5</v>
      </c>
      <c r="M765" s="47" t="str">
        <f t="shared" ca="1" si="268"/>
        <v/>
      </c>
      <c r="N765" s="42" t="s">
        <v>96</v>
      </c>
      <c r="O765" s="47" t="str">
        <f t="shared" ca="1" si="271"/>
        <v>0
L-Yarn1 --- 0</v>
      </c>
    </row>
    <row r="766" spans="1:15">
      <c r="A766" s="30">
        <v>756</v>
      </c>
      <c r="B766" s="43" t="s">
        <v>16</v>
      </c>
      <c r="C766" s="30" t="str">
        <f t="shared" si="263"/>
        <v>04:00-05:30</v>
      </c>
      <c r="D766" s="43" t="s">
        <v>71</v>
      </c>
      <c r="E766" s="30">
        <f t="shared" si="266"/>
        <v>166</v>
      </c>
      <c r="F766" s="30" t="str">
        <f t="shared" ca="1" si="282"/>
        <v>L-Yarn2</v>
      </c>
      <c r="G766" s="30">
        <f t="shared" ca="1" si="282"/>
        <v>0</v>
      </c>
      <c r="H766" s="30">
        <f t="shared" ca="1" si="283"/>
        <v>0</v>
      </c>
      <c r="I766" s="30">
        <f t="shared" ca="1" si="284"/>
        <v>0</v>
      </c>
      <c r="J766" s="30" t="str">
        <f t="shared" ca="1" si="269"/>
        <v>Wednesday04:00-05:300</v>
      </c>
      <c r="K766" s="30" t="str">
        <f t="shared" ca="1" si="270"/>
        <v>Wednesday04:00-05:300</v>
      </c>
      <c r="L766" s="39">
        <f t="shared" ca="1" si="285"/>
        <v>5</v>
      </c>
      <c r="M766" s="47" t="str">
        <f t="shared" ca="1" si="268"/>
        <v/>
      </c>
      <c r="N766" s="42" t="s">
        <v>96</v>
      </c>
      <c r="O766" s="47" t="str">
        <f t="shared" ca="1" si="271"/>
        <v>0
L-Yarn2 --- 0</v>
      </c>
    </row>
    <row r="767" spans="1:15">
      <c r="A767" s="45">
        <v>757</v>
      </c>
      <c r="B767" s="43" t="s">
        <v>16</v>
      </c>
      <c r="C767" s="30" t="str">
        <f t="shared" si="263"/>
        <v>04:00-05:30</v>
      </c>
      <c r="D767" s="43" t="s">
        <v>71</v>
      </c>
      <c r="E767" s="30">
        <f t="shared" si="266"/>
        <v>167</v>
      </c>
      <c r="F767" s="30" t="str">
        <f t="shared" ca="1" si="282"/>
        <v>L-Fab</v>
      </c>
      <c r="G767" s="30" t="str">
        <f t="shared" ca="1" si="282"/>
        <v>TE214(L2T1)C</v>
      </c>
      <c r="H767" s="30" t="str">
        <f t="shared" ca="1" si="283"/>
        <v>AAA</v>
      </c>
      <c r="I767" s="30" t="str">
        <f t="shared" ca="1" si="284"/>
        <v>(L2T1)C</v>
      </c>
      <c r="J767" s="30" t="str">
        <f t="shared" ca="1" si="269"/>
        <v>Wednesday04:00-05:30AAA</v>
      </c>
      <c r="K767" s="30" t="str">
        <f t="shared" ca="1" si="270"/>
        <v>Wednesday04:00-05:30(L2T1)C</v>
      </c>
      <c r="L767" s="39">
        <f t="shared" ca="1" si="285"/>
        <v>0</v>
      </c>
      <c r="M767" s="47" t="str">
        <f t="shared" ca="1" si="268"/>
        <v>L2T1</v>
      </c>
      <c r="N767" s="42" t="s">
        <v>96</v>
      </c>
      <c r="O767" s="47" t="str">
        <f t="shared" ca="1" si="271"/>
        <v>TE214(L2T1)C
L-Fab --- AAA</v>
      </c>
    </row>
    <row r="768" spans="1:15">
      <c r="A768" s="30">
        <v>758</v>
      </c>
      <c r="B768" s="43" t="s">
        <v>16</v>
      </c>
      <c r="C768" s="30" t="str">
        <f t="shared" si="263"/>
        <v>04:00-05:30</v>
      </c>
      <c r="D768" s="43" t="s">
        <v>71</v>
      </c>
      <c r="E768" s="30">
        <f t="shared" si="266"/>
        <v>168</v>
      </c>
      <c r="F768" s="30" t="str">
        <f t="shared" ca="1" si="282"/>
        <v>L-Col</v>
      </c>
      <c r="G768" s="30">
        <f t="shared" ca="1" si="282"/>
        <v>0</v>
      </c>
      <c r="H768" s="30">
        <f t="shared" ca="1" si="283"/>
        <v>0</v>
      </c>
      <c r="I768" s="30">
        <f t="shared" ca="1" si="284"/>
        <v>0</v>
      </c>
      <c r="J768" s="30" t="str">
        <f t="shared" ca="1" si="269"/>
        <v>Wednesday04:00-05:300</v>
      </c>
      <c r="K768" s="30" t="str">
        <f t="shared" ca="1" si="270"/>
        <v>Wednesday04:00-05:300</v>
      </c>
      <c r="L768" s="39">
        <f t="shared" ca="1" si="285"/>
        <v>5</v>
      </c>
      <c r="M768" s="47" t="str">
        <f t="shared" ca="1" si="268"/>
        <v/>
      </c>
      <c r="N768" s="42" t="s">
        <v>96</v>
      </c>
      <c r="O768" s="47" t="str">
        <f t="shared" ca="1" si="271"/>
        <v>0
L-Col --- 0</v>
      </c>
    </row>
    <row r="769" spans="1:15">
      <c r="A769" s="45">
        <v>759</v>
      </c>
      <c r="B769" s="43" t="s">
        <v>16</v>
      </c>
      <c r="C769" s="30" t="str">
        <f t="shared" si="263"/>
        <v>04:00-05:30</v>
      </c>
      <c r="D769" s="43" t="s">
        <v>71</v>
      </c>
      <c r="E769" s="30">
        <f t="shared" si="266"/>
        <v>169</v>
      </c>
      <c r="F769" s="30" t="str">
        <f t="shared" ca="1" si="282"/>
        <v>L-App</v>
      </c>
      <c r="G769" s="30" t="str">
        <f t="shared" ca="1" si="282"/>
        <v>TE308 (L3T2)A</v>
      </c>
      <c r="H769" s="30" t="str">
        <f t="shared" ca="1" si="283"/>
        <v>MAB</v>
      </c>
      <c r="I769" s="30" t="str">
        <f t="shared" ca="1" si="284"/>
        <v>(L3T2)A</v>
      </c>
      <c r="J769" s="30" t="str">
        <f t="shared" ca="1" si="269"/>
        <v>Wednesday04:00-05:30MAB</v>
      </c>
      <c r="K769" s="30" t="str">
        <f t="shared" ca="1" si="270"/>
        <v>Wednesday04:00-05:30(L3T2)A</v>
      </c>
      <c r="L769" s="39">
        <f t="shared" ca="1" si="285"/>
        <v>0</v>
      </c>
      <c r="M769" s="47" t="str">
        <f t="shared" ca="1" si="268"/>
        <v>L3T2</v>
      </c>
      <c r="N769" s="42" t="s">
        <v>96</v>
      </c>
      <c r="O769" s="47" t="str">
        <f t="shared" ca="1" si="271"/>
        <v>TE308 (L3T2)A
L-App --- MAB</v>
      </c>
    </row>
    <row r="770" spans="1:15">
      <c r="A770" s="30">
        <v>760</v>
      </c>
      <c r="B770" s="43" t="s">
        <v>16</v>
      </c>
      <c r="C770" s="30" t="str">
        <f t="shared" si="263"/>
        <v>04:00-05:30</v>
      </c>
      <c r="D770" s="43" t="s">
        <v>71</v>
      </c>
      <c r="E770" s="30">
        <f t="shared" si="266"/>
        <v>170</v>
      </c>
      <c r="F770" s="30" t="str">
        <f t="shared" ca="1" si="282"/>
        <v>L-QC1
709</v>
      </c>
      <c r="G770" s="30">
        <f t="shared" ca="1" si="282"/>
        <v>0</v>
      </c>
      <c r="H770" s="30">
        <f t="shared" ca="1" si="283"/>
        <v>0</v>
      </c>
      <c r="I770" s="30">
        <f t="shared" ca="1" si="284"/>
        <v>0</v>
      </c>
      <c r="J770" s="30" t="str">
        <f t="shared" ca="1" si="269"/>
        <v>Wednesday04:00-05:300</v>
      </c>
      <c r="K770" s="30" t="str">
        <f t="shared" ca="1" si="270"/>
        <v>Wednesday04:00-05:300</v>
      </c>
      <c r="L770" s="39">
        <f t="shared" ca="1" si="285"/>
        <v>5</v>
      </c>
      <c r="M770" s="47" t="str">
        <f t="shared" ca="1" si="268"/>
        <v/>
      </c>
      <c r="N770" s="42" t="s">
        <v>96</v>
      </c>
      <c r="O770" s="47" t="str">
        <f t="shared" ca="1" si="271"/>
        <v>0
L-QC1
709 --- 0</v>
      </c>
    </row>
    <row r="771" spans="1:15">
      <c r="A771" s="45">
        <v>761</v>
      </c>
      <c r="B771" s="43" t="s">
        <v>16</v>
      </c>
      <c r="C771" s="30" t="str">
        <f t="shared" si="263"/>
        <v>04:00-05:30</v>
      </c>
      <c r="D771" s="43" t="s">
        <v>71</v>
      </c>
      <c r="E771" s="30">
        <f t="shared" si="266"/>
        <v>171</v>
      </c>
      <c r="F771" s="30" t="str">
        <f t="shared" ca="1" si="282"/>
        <v>L-QC2
708</v>
      </c>
      <c r="G771" s="30" t="str">
        <f t="shared" ca="1" si="282"/>
        <v>TE405(L4T1)A</v>
      </c>
      <c r="H771" s="30" t="str">
        <f t="shared" ca="1" si="283"/>
        <v>MRR</v>
      </c>
      <c r="I771" s="30" t="str">
        <f t="shared" ca="1" si="284"/>
        <v>(L4T1)A</v>
      </c>
      <c r="J771" s="30" t="str">
        <f t="shared" ca="1" si="269"/>
        <v>Wednesday04:00-05:30MRR</v>
      </c>
      <c r="K771" s="30" t="str">
        <f t="shared" ca="1" si="270"/>
        <v>Wednesday04:00-05:30(L4T1)A</v>
      </c>
      <c r="L771" s="39">
        <f t="shared" ca="1" si="285"/>
        <v>0</v>
      </c>
      <c r="M771" s="47" t="str">
        <f t="shared" ca="1" si="268"/>
        <v>L4T1</v>
      </c>
      <c r="N771" s="42" t="s">
        <v>96</v>
      </c>
      <c r="O771" s="47" t="str">
        <f t="shared" ca="1" si="271"/>
        <v>TE405(L4T1)A
L-QC2
708 --- MRR</v>
      </c>
    </row>
    <row r="772" spans="1:15">
      <c r="A772" s="30">
        <v>762</v>
      </c>
      <c r="B772" s="43" t="s">
        <v>16</v>
      </c>
      <c r="C772" s="30" t="str">
        <f>LOOKUP(D772,$L$1:$L$6,$K$1:$K$6)</f>
        <v>04:00-05:30</v>
      </c>
      <c r="D772" s="43" t="s">
        <v>71</v>
      </c>
      <c r="E772" s="30">
        <f t="shared" si="266"/>
        <v>172</v>
      </c>
      <c r="F772" s="30">
        <f t="shared" ca="1" si="282"/>
        <v>201</v>
      </c>
      <c r="G772" s="30" t="str">
        <f t="shared" ca="1" si="282"/>
        <v>CSE112(L1T3)D</v>
      </c>
      <c r="H772" s="30" t="str">
        <f t="shared" ca="1" si="283"/>
        <v>KA</v>
      </c>
      <c r="I772" s="30" t="str">
        <f t="shared" ca="1" si="284"/>
        <v>(L1T3)D</v>
      </c>
      <c r="J772" s="30" t="str">
        <f t="shared" ca="1" si="269"/>
        <v>Wednesday04:00-05:30KA</v>
      </c>
      <c r="K772" s="30" t="str">
        <f t="shared" ca="1" si="270"/>
        <v>Wednesday04:00-05:30(L1T3)D</v>
      </c>
      <c r="L772" s="39">
        <f t="shared" ca="1" si="285"/>
        <v>0</v>
      </c>
      <c r="M772" s="47" t="str">
        <f t="shared" ca="1" si="268"/>
        <v>L1T3</v>
      </c>
      <c r="N772" s="42" t="s">
        <v>96</v>
      </c>
      <c r="O772" s="47" t="str">
        <f t="shared" ca="1" si="271"/>
        <v>CSE112(L1T3)D
201 --- KA</v>
      </c>
    </row>
    <row r="773" spans="1:15">
      <c r="A773" s="45">
        <v>763</v>
      </c>
      <c r="B773" s="43" t="s">
        <v>16</v>
      </c>
      <c r="C773" s="30" t="str">
        <f>LOOKUP(D773,$L$1:$L$6,$K$1:$K$6)</f>
        <v>04:00-05:30</v>
      </c>
      <c r="D773" s="43" t="s">
        <v>71</v>
      </c>
      <c r="E773" s="30">
        <f>E772+1</f>
        <v>173</v>
      </c>
      <c r="F773" s="30">
        <f t="shared" ca="1" si="282"/>
        <v>0</v>
      </c>
      <c r="G773" s="30">
        <f t="shared" ca="1" si="282"/>
        <v>0</v>
      </c>
      <c r="H773" s="30" t="str">
        <f t="shared" ca="1" si="283"/>
        <v>ZK</v>
      </c>
      <c r="I773" s="30">
        <f t="shared" ca="1" si="284"/>
        <v>0</v>
      </c>
      <c r="J773" s="30" t="str">
        <f t="shared" ca="1" si="269"/>
        <v>Wednesday04:00-05:30ZK</v>
      </c>
      <c r="K773" s="30" t="str">
        <f t="shared" ca="1" si="270"/>
        <v>Wednesday04:00-05:300</v>
      </c>
      <c r="L773" s="39">
        <f t="shared" ca="1" si="285"/>
        <v>0</v>
      </c>
      <c r="M773" s="47" t="str">
        <f t="shared" ca="1" si="268"/>
        <v/>
      </c>
      <c r="N773" s="42" t="s">
        <v>96</v>
      </c>
      <c r="O773" s="47" t="str">
        <f t="shared" ca="1" si="271"/>
        <v>0
0 --- ZK</v>
      </c>
    </row>
    <row r="774" spans="1:15">
      <c r="A774" s="30">
        <v>764</v>
      </c>
      <c r="B774" s="43" t="s">
        <v>17</v>
      </c>
      <c r="C774" s="30" t="str">
        <f t="shared" ref="C774:C837" si="286">LOOKUP(D774,$L$1:$L$6,$K$1:$K$6)</f>
        <v>08:30-10:00</v>
      </c>
      <c r="D774" s="30" t="s">
        <v>66</v>
      </c>
      <c r="E774" s="44">
        <v>199</v>
      </c>
      <c r="F774" s="30">
        <f t="shared" ref="F774:F784" ca="1" si="287">INDIRECT(CONCATENATE("Sheet1!",CHAR(CODE(D774)),E774),1)</f>
        <v>0</v>
      </c>
      <c r="G774" s="30">
        <f t="shared" ref="G774:G784" ca="1" si="288">INDIRECT(CONCATENATE("Sheet1!",CHAR(CODE(D774)+1),E774),1)</f>
        <v>0</v>
      </c>
      <c r="H774" s="30">
        <f ca="1">H785</f>
        <v>0</v>
      </c>
      <c r="I774" s="30">
        <f t="shared" ca="1" si="284"/>
        <v>0</v>
      </c>
      <c r="J774" s="30" t="str">
        <f t="shared" ca="1" si="269"/>
        <v>Thursday08:30-10:000</v>
      </c>
      <c r="K774" s="30" t="str">
        <f t="shared" ca="1" si="270"/>
        <v>Thursday08:30-10:000</v>
      </c>
      <c r="L774" s="39">
        <f t="shared" ca="1" si="285"/>
        <v>4</v>
      </c>
      <c r="M774" s="47" t="str">
        <f t="shared" ca="1" si="268"/>
        <v/>
      </c>
      <c r="N774" s="42" t="s">
        <v>96</v>
      </c>
      <c r="O774" s="47" t="str">
        <f t="shared" ca="1" si="271"/>
        <v>0
0 --- 0</v>
      </c>
    </row>
    <row r="775" spans="1:15">
      <c r="A775" s="45">
        <v>765</v>
      </c>
      <c r="B775" s="43" t="s">
        <v>17</v>
      </c>
      <c r="C775" s="30" t="str">
        <f t="shared" si="286"/>
        <v>08:30-10:00</v>
      </c>
      <c r="D775" s="30" t="s">
        <v>66</v>
      </c>
      <c r="E775" s="30">
        <f t="shared" ref="E775:E838" si="289">E774+1</f>
        <v>200</v>
      </c>
      <c r="F775" s="30" t="str">
        <f t="shared" ca="1" si="287"/>
        <v>L-Yarn1</v>
      </c>
      <c r="G775" s="30" t="str">
        <f t="shared" ca="1" si="288"/>
        <v>TE212(L2T1)C</v>
      </c>
      <c r="H775" s="30" t="str">
        <f t="shared" ref="H775:H784" ca="1" si="290">H786</f>
        <v>MR1</v>
      </c>
      <c r="I775" s="30" t="str">
        <f t="shared" ca="1" si="284"/>
        <v>(L2T1)C</v>
      </c>
      <c r="J775" s="30" t="str">
        <f t="shared" ca="1" si="269"/>
        <v>Thursday08:30-10:00MR1</v>
      </c>
      <c r="K775" s="30" t="str">
        <f t="shared" ca="1" si="270"/>
        <v>Thursday08:30-10:00(L2T1)C</v>
      </c>
      <c r="L775" s="39">
        <f t="shared" ca="1" si="285"/>
        <v>0</v>
      </c>
      <c r="M775" s="47" t="str">
        <f t="shared" ca="1" si="268"/>
        <v>L2T1</v>
      </c>
      <c r="N775" s="42" t="s">
        <v>96</v>
      </c>
      <c r="O775" s="47" t="str">
        <f t="shared" ca="1" si="271"/>
        <v>TE212(L2T1)C
L-Yarn1 --- MR1</v>
      </c>
    </row>
    <row r="776" spans="1:15">
      <c r="A776" s="30">
        <v>766</v>
      </c>
      <c r="B776" s="43" t="s">
        <v>17</v>
      </c>
      <c r="C776" s="30" t="str">
        <f t="shared" si="286"/>
        <v>08:30-10:00</v>
      </c>
      <c r="D776" s="30" t="s">
        <v>66</v>
      </c>
      <c r="E776" s="30">
        <f t="shared" si="289"/>
        <v>201</v>
      </c>
      <c r="F776" s="30" t="str">
        <f t="shared" ca="1" si="287"/>
        <v>L-Fab</v>
      </c>
      <c r="G776" s="30">
        <f t="shared" ca="1" si="288"/>
        <v>0</v>
      </c>
      <c r="H776" s="30">
        <f t="shared" ca="1" si="290"/>
        <v>0</v>
      </c>
      <c r="I776" s="30">
        <f t="shared" ca="1" si="284"/>
        <v>0</v>
      </c>
      <c r="J776" s="30" t="str">
        <f t="shared" ca="1" si="269"/>
        <v>Thursday08:30-10:000</v>
      </c>
      <c r="K776" s="30" t="str">
        <f t="shared" ca="1" si="270"/>
        <v>Thursday08:30-10:000</v>
      </c>
      <c r="L776" s="39">
        <f t="shared" ca="1" si="285"/>
        <v>4</v>
      </c>
      <c r="M776" s="47" t="str">
        <f t="shared" ca="1" si="268"/>
        <v/>
      </c>
      <c r="N776" s="42" t="s">
        <v>96</v>
      </c>
      <c r="O776" s="47" t="str">
        <f t="shared" ca="1" si="271"/>
        <v>0
L-Fab --- 0</v>
      </c>
    </row>
    <row r="777" spans="1:15">
      <c r="A777" s="45">
        <v>767</v>
      </c>
      <c r="B777" s="43" t="s">
        <v>17</v>
      </c>
      <c r="C777" s="30" t="str">
        <f t="shared" si="286"/>
        <v>08:30-10:00</v>
      </c>
      <c r="D777" s="30" t="s">
        <v>66</v>
      </c>
      <c r="E777" s="30">
        <f t="shared" si="289"/>
        <v>202</v>
      </c>
      <c r="F777" s="30" t="str">
        <f t="shared" ca="1" si="287"/>
        <v>L-Col</v>
      </c>
      <c r="G777" s="30">
        <f t="shared" ca="1" si="288"/>
        <v>0</v>
      </c>
      <c r="H777" s="30">
        <f t="shared" ca="1" si="290"/>
        <v>0</v>
      </c>
      <c r="I777" s="30">
        <f t="shared" ca="1" si="284"/>
        <v>0</v>
      </c>
      <c r="J777" s="30" t="str">
        <f t="shared" ca="1" si="269"/>
        <v>Thursday08:30-10:000</v>
      </c>
      <c r="K777" s="30" t="str">
        <f t="shared" ca="1" si="270"/>
        <v>Thursday08:30-10:000</v>
      </c>
      <c r="L777" s="39">
        <f t="shared" ca="1" si="285"/>
        <v>4</v>
      </c>
      <c r="M777" s="47" t="str">
        <f t="shared" ca="1" si="268"/>
        <v/>
      </c>
      <c r="N777" s="42" t="s">
        <v>96</v>
      </c>
      <c r="O777" s="47" t="str">
        <f t="shared" ca="1" si="271"/>
        <v>0
L-Col --- 0</v>
      </c>
    </row>
    <row r="778" spans="1:15">
      <c r="A778" s="30">
        <v>768</v>
      </c>
      <c r="B778" s="43" t="s">
        <v>17</v>
      </c>
      <c r="C778" s="30" t="str">
        <f t="shared" si="286"/>
        <v>08:30-10:00</v>
      </c>
      <c r="D778" s="30" t="s">
        <v>66</v>
      </c>
      <c r="E778" s="30">
        <f t="shared" si="289"/>
        <v>203</v>
      </c>
      <c r="F778" s="30" t="str">
        <f t="shared" ca="1" si="287"/>
        <v>L-App</v>
      </c>
      <c r="G778" s="30">
        <f t="shared" ca="1" si="288"/>
        <v>0</v>
      </c>
      <c r="H778" s="30">
        <f t="shared" ca="1" si="290"/>
        <v>0</v>
      </c>
      <c r="I778" s="30">
        <f t="shared" ca="1" si="284"/>
        <v>0</v>
      </c>
      <c r="J778" s="30" t="str">
        <f t="shared" ca="1" si="269"/>
        <v>Thursday08:30-10:000</v>
      </c>
      <c r="K778" s="30" t="str">
        <f t="shared" ca="1" si="270"/>
        <v>Thursday08:30-10:000</v>
      </c>
      <c r="L778" s="39">
        <f t="shared" ca="1" si="285"/>
        <v>4</v>
      </c>
      <c r="M778" s="47" t="str">
        <f t="shared" ca="1" si="268"/>
        <v/>
      </c>
      <c r="N778" s="42" t="s">
        <v>96</v>
      </c>
      <c r="O778" s="47" t="str">
        <f t="shared" ca="1" si="271"/>
        <v>0
L-App --- 0</v>
      </c>
    </row>
    <row r="779" spans="1:15">
      <c r="A779" s="45">
        <v>769</v>
      </c>
      <c r="B779" s="43" t="s">
        <v>17</v>
      </c>
      <c r="C779" s="30" t="str">
        <f t="shared" si="286"/>
        <v>08:30-10:00</v>
      </c>
      <c r="D779" s="30" t="s">
        <v>66</v>
      </c>
      <c r="E779" s="30">
        <f t="shared" si="289"/>
        <v>204</v>
      </c>
      <c r="F779" s="30" t="str">
        <f t="shared" ca="1" si="287"/>
        <v>L-QC1
709</v>
      </c>
      <c r="G779" s="30">
        <f t="shared" ca="1" si="288"/>
        <v>0</v>
      </c>
      <c r="H779" s="30">
        <f t="shared" ca="1" si="290"/>
        <v>0</v>
      </c>
      <c r="I779" s="30">
        <f t="shared" ca="1" si="284"/>
        <v>0</v>
      </c>
      <c r="J779" s="30" t="str">
        <f t="shared" ca="1" si="269"/>
        <v>Thursday08:30-10:000</v>
      </c>
      <c r="K779" s="30" t="str">
        <f t="shared" ca="1" si="270"/>
        <v>Thursday08:30-10:000</v>
      </c>
      <c r="L779" s="39">
        <f t="shared" ca="1" si="285"/>
        <v>4</v>
      </c>
      <c r="M779" s="47" t="str">
        <f t="shared" ref="M779:M839" ca="1" si="291">IFERROR(MID(I779,2,4),I779)</f>
        <v/>
      </c>
      <c r="N779" s="42" t="s">
        <v>96</v>
      </c>
      <c r="O779" s="47" t="str">
        <f t="shared" ca="1" si="271"/>
        <v>0
L-QC1
709 --- 0</v>
      </c>
    </row>
    <row r="780" spans="1:15">
      <c r="A780" s="30">
        <v>770</v>
      </c>
      <c r="B780" s="43" t="s">
        <v>17</v>
      </c>
      <c r="C780" s="30" t="str">
        <f t="shared" si="286"/>
        <v>08:30-10:00</v>
      </c>
      <c r="D780" s="30" t="s">
        <v>66</v>
      </c>
      <c r="E780" s="30">
        <f t="shared" si="289"/>
        <v>205</v>
      </c>
      <c r="F780" s="30" t="str">
        <f t="shared" ca="1" si="287"/>
        <v>L-QC2
708</v>
      </c>
      <c r="G780" s="30">
        <f t="shared" ca="1" si="288"/>
        <v>0</v>
      </c>
      <c r="H780" s="30">
        <f t="shared" ca="1" si="290"/>
        <v>0</v>
      </c>
      <c r="I780" s="30">
        <f t="shared" ca="1" si="284"/>
        <v>0</v>
      </c>
      <c r="J780" s="30" t="str">
        <f t="shared" ref="J780:J839" ca="1" si="292">CONCATENATE(B780,C780,H780)</f>
        <v>Thursday08:30-10:000</v>
      </c>
      <c r="K780" s="30" t="str">
        <f t="shared" ref="K780:K839" ca="1" si="293">CONCATENATE(B780,C780,I780)</f>
        <v>Thursday08:30-10:000</v>
      </c>
      <c r="L780" s="39">
        <f t="shared" ca="1" si="285"/>
        <v>4</v>
      </c>
      <c r="M780" s="47" t="str">
        <f t="shared" ca="1" si="291"/>
        <v/>
      </c>
      <c r="N780" s="42" t="s">
        <v>96</v>
      </c>
      <c r="O780" s="47" t="str">
        <f t="shared" ref="O780:O839" ca="1" si="294">CONCATENATE(G780,CHAR(10),F780," --- ",H780)</f>
        <v>0
L-QC2
708 --- 0</v>
      </c>
    </row>
    <row r="781" spans="1:15">
      <c r="A781" s="45">
        <v>771</v>
      </c>
      <c r="B781" s="43" t="s">
        <v>17</v>
      </c>
      <c r="C781" s="30" t="str">
        <f t="shared" si="286"/>
        <v>08:30-10:00</v>
      </c>
      <c r="D781" s="30" t="s">
        <v>66</v>
      </c>
      <c r="E781" s="30">
        <f t="shared" si="289"/>
        <v>206</v>
      </c>
      <c r="F781" s="30">
        <f t="shared" ca="1" si="287"/>
        <v>501</v>
      </c>
      <c r="G781" s="30">
        <f t="shared" ca="1" si="288"/>
        <v>0</v>
      </c>
      <c r="H781" s="30">
        <f t="shared" ca="1" si="290"/>
        <v>0</v>
      </c>
      <c r="I781" s="30">
        <f t="shared" ca="1" si="284"/>
        <v>0</v>
      </c>
      <c r="J781" s="30" t="str">
        <f t="shared" ca="1" si="292"/>
        <v>Thursday08:30-10:000</v>
      </c>
      <c r="K781" s="30" t="str">
        <f t="shared" ca="1" si="293"/>
        <v>Thursday08:30-10:000</v>
      </c>
      <c r="L781" s="39">
        <f t="shared" ca="1" si="285"/>
        <v>4</v>
      </c>
      <c r="M781" s="47" t="str">
        <f t="shared" ca="1" si="291"/>
        <v/>
      </c>
      <c r="N781" s="42" t="s">
        <v>96</v>
      </c>
      <c r="O781" s="47" t="str">
        <f t="shared" ca="1" si="294"/>
        <v>0
501 --- 0</v>
      </c>
    </row>
    <row r="782" spans="1:15">
      <c r="A782" s="30">
        <v>772</v>
      </c>
      <c r="B782" s="43" t="s">
        <v>17</v>
      </c>
      <c r="C782" s="30" t="str">
        <f t="shared" si="286"/>
        <v>08:30-10:00</v>
      </c>
      <c r="D782" s="30" t="s">
        <v>66</v>
      </c>
      <c r="E782" s="30">
        <f t="shared" si="289"/>
        <v>207</v>
      </c>
      <c r="F782" s="30">
        <f t="shared" ca="1" si="287"/>
        <v>502</v>
      </c>
      <c r="G782" s="30">
        <f t="shared" ca="1" si="288"/>
        <v>0</v>
      </c>
      <c r="H782" s="30">
        <f t="shared" ca="1" si="290"/>
        <v>0</v>
      </c>
      <c r="I782" s="30">
        <f t="shared" ca="1" si="284"/>
        <v>0</v>
      </c>
      <c r="J782" s="30" t="str">
        <f t="shared" ca="1" si="292"/>
        <v>Thursday08:30-10:000</v>
      </c>
      <c r="K782" s="30" t="str">
        <f t="shared" ca="1" si="293"/>
        <v>Thursday08:30-10:000</v>
      </c>
      <c r="L782" s="39">
        <f t="shared" ca="1" si="285"/>
        <v>4</v>
      </c>
      <c r="M782" s="47" t="str">
        <f t="shared" ca="1" si="291"/>
        <v/>
      </c>
      <c r="N782" s="42" t="s">
        <v>96</v>
      </c>
      <c r="O782" s="47" t="str">
        <f t="shared" ca="1" si="294"/>
        <v>0
502 --- 0</v>
      </c>
    </row>
    <row r="783" spans="1:15">
      <c r="A783" s="45">
        <v>773</v>
      </c>
      <c r="B783" s="43" t="s">
        <v>17</v>
      </c>
      <c r="C783" s="30" t="str">
        <f t="shared" si="286"/>
        <v>08:30-10:00</v>
      </c>
      <c r="D783" s="30" t="s">
        <v>66</v>
      </c>
      <c r="E783" s="30">
        <f t="shared" si="289"/>
        <v>208</v>
      </c>
      <c r="F783" s="30" t="str">
        <f t="shared" ca="1" si="287"/>
        <v>L-draw</v>
      </c>
      <c r="G783" s="30">
        <f t="shared" ca="1" si="288"/>
        <v>0</v>
      </c>
      <c r="H783" s="30">
        <f t="shared" ca="1" si="290"/>
        <v>0</v>
      </c>
      <c r="I783" s="30">
        <f t="shared" ca="1" si="284"/>
        <v>0</v>
      </c>
      <c r="J783" s="30" t="str">
        <f t="shared" ca="1" si="292"/>
        <v>Thursday08:30-10:000</v>
      </c>
      <c r="K783" s="30" t="str">
        <f t="shared" ca="1" si="293"/>
        <v>Thursday08:30-10:000</v>
      </c>
      <c r="L783" s="39">
        <f t="shared" ca="1" si="285"/>
        <v>4</v>
      </c>
      <c r="M783" s="47" t="str">
        <f t="shared" ca="1" si="291"/>
        <v/>
      </c>
      <c r="N783" s="42" t="s">
        <v>96</v>
      </c>
      <c r="O783" s="47" t="str">
        <f t="shared" ca="1" si="294"/>
        <v>0
L-draw --- 0</v>
      </c>
    </row>
    <row r="784" spans="1:15">
      <c r="A784" s="30">
        <v>774</v>
      </c>
      <c r="B784" s="43" t="s">
        <v>17</v>
      </c>
      <c r="C784" s="30" t="str">
        <f t="shared" si="286"/>
        <v>08:30-10:00</v>
      </c>
      <c r="D784" s="30" t="s">
        <v>66</v>
      </c>
      <c r="E784" s="30">
        <f t="shared" si="289"/>
        <v>209</v>
      </c>
      <c r="F784" s="30" t="str">
        <f t="shared" ca="1" si="287"/>
        <v>L-Chem</v>
      </c>
      <c r="G784" s="30">
        <f t="shared" ca="1" si="288"/>
        <v>0</v>
      </c>
      <c r="H784" s="30">
        <f t="shared" ca="1" si="290"/>
        <v>0</v>
      </c>
      <c r="I784" s="30">
        <f t="shared" ca="1" si="284"/>
        <v>0</v>
      </c>
      <c r="J784" s="30" t="str">
        <f t="shared" ca="1" si="292"/>
        <v>Thursday08:30-10:000</v>
      </c>
      <c r="K784" s="30" t="str">
        <f t="shared" ca="1" si="293"/>
        <v>Thursday08:30-10:000</v>
      </c>
      <c r="L784" s="39">
        <f t="shared" ca="1" si="285"/>
        <v>4</v>
      </c>
      <c r="M784" s="47" t="str">
        <f t="shared" ca="1" si="291"/>
        <v/>
      </c>
      <c r="N784" s="42" t="s">
        <v>96</v>
      </c>
      <c r="O784" s="47" t="str">
        <f t="shared" ca="1" si="294"/>
        <v>0
L-Chem --- 0</v>
      </c>
    </row>
    <row r="785" spans="1:15">
      <c r="A785" s="45">
        <v>775</v>
      </c>
      <c r="B785" s="43" t="s">
        <v>17</v>
      </c>
      <c r="C785" s="30" t="str">
        <f t="shared" si="286"/>
        <v>10:00-11:30</v>
      </c>
      <c r="D785" s="43" t="s">
        <v>67</v>
      </c>
      <c r="E785" s="44">
        <v>199</v>
      </c>
      <c r="F785" s="30">
        <f ca="1">F774</f>
        <v>0</v>
      </c>
      <c r="G785" s="30">
        <f ca="1">G774</f>
        <v>0</v>
      </c>
      <c r="H785" s="30">
        <f t="shared" ref="H785:H795" ca="1" si="295">INDIRECT(CONCATENATE("Sheet1!",CHAR(CODE(D785)+2),E785),1)</f>
        <v>0</v>
      </c>
      <c r="I785" s="30">
        <f t="shared" ca="1" si="284"/>
        <v>0</v>
      </c>
      <c r="J785" s="30" t="str">
        <f t="shared" ca="1" si="292"/>
        <v>Thursday10:00-11:300</v>
      </c>
      <c r="K785" s="30" t="str">
        <f t="shared" ca="1" si="293"/>
        <v>Thursday10:00-11:300</v>
      </c>
      <c r="L785" s="39">
        <f t="shared" ca="1" si="285"/>
        <v>2</v>
      </c>
      <c r="M785" s="47" t="str">
        <f t="shared" ca="1" si="291"/>
        <v/>
      </c>
      <c r="N785" s="42" t="s">
        <v>96</v>
      </c>
      <c r="O785" s="47" t="str">
        <f t="shared" ca="1" si="294"/>
        <v>0
0 --- 0</v>
      </c>
    </row>
    <row r="786" spans="1:15">
      <c r="A786" s="30">
        <v>776</v>
      </c>
      <c r="B786" s="43" t="s">
        <v>17</v>
      </c>
      <c r="C786" s="30" t="str">
        <f t="shared" si="286"/>
        <v>10:00-11:30</v>
      </c>
      <c r="D786" s="43" t="s">
        <v>67</v>
      </c>
      <c r="E786" s="30">
        <f t="shared" si="289"/>
        <v>200</v>
      </c>
      <c r="F786" s="30" t="str">
        <f t="shared" ref="F786:G795" ca="1" si="296">F775</f>
        <v>L-Yarn1</v>
      </c>
      <c r="G786" s="30" t="str">
        <f t="shared" ca="1" si="296"/>
        <v>TE212(L2T1)C</v>
      </c>
      <c r="H786" s="30" t="str">
        <f t="shared" ca="1" si="295"/>
        <v>MR1</v>
      </c>
      <c r="I786" s="30" t="str">
        <f t="shared" ca="1" si="284"/>
        <v>(L2T1)C</v>
      </c>
      <c r="J786" s="30" t="str">
        <f t="shared" ca="1" si="292"/>
        <v>Thursday10:00-11:30MR1</v>
      </c>
      <c r="K786" s="30" t="str">
        <f t="shared" ca="1" si="293"/>
        <v>Thursday10:00-11:30(L2T1)C</v>
      </c>
      <c r="L786" s="39">
        <f t="shared" ca="1" si="285"/>
        <v>0</v>
      </c>
      <c r="M786" s="47" t="str">
        <f t="shared" ca="1" si="291"/>
        <v>L2T1</v>
      </c>
      <c r="N786" s="42" t="s">
        <v>96</v>
      </c>
      <c r="O786" s="47" t="str">
        <f t="shared" ca="1" si="294"/>
        <v>TE212(L2T1)C
L-Yarn1 --- MR1</v>
      </c>
    </row>
    <row r="787" spans="1:15">
      <c r="A787" s="45">
        <v>777</v>
      </c>
      <c r="B787" s="43" t="s">
        <v>17</v>
      </c>
      <c r="C787" s="30" t="str">
        <f t="shared" si="286"/>
        <v>10:00-11:30</v>
      </c>
      <c r="D787" s="43" t="s">
        <v>67</v>
      </c>
      <c r="E787" s="30">
        <f t="shared" si="289"/>
        <v>201</v>
      </c>
      <c r="F787" s="30" t="str">
        <f t="shared" ca="1" si="296"/>
        <v>L-Fab</v>
      </c>
      <c r="G787" s="30">
        <f t="shared" ca="1" si="296"/>
        <v>0</v>
      </c>
      <c r="H787" s="30">
        <f t="shared" ca="1" si="295"/>
        <v>0</v>
      </c>
      <c r="I787" s="30">
        <f t="shared" ca="1" si="284"/>
        <v>0</v>
      </c>
      <c r="J787" s="30" t="str">
        <f t="shared" ca="1" si="292"/>
        <v>Thursday10:00-11:300</v>
      </c>
      <c r="K787" s="30" t="str">
        <f t="shared" ca="1" si="293"/>
        <v>Thursday10:00-11:300</v>
      </c>
      <c r="L787" s="39">
        <f t="shared" ca="1" si="285"/>
        <v>2</v>
      </c>
      <c r="M787" s="47" t="str">
        <f t="shared" ca="1" si="291"/>
        <v/>
      </c>
      <c r="N787" s="42" t="s">
        <v>96</v>
      </c>
      <c r="O787" s="47" t="str">
        <f t="shared" ca="1" si="294"/>
        <v>0
L-Fab --- 0</v>
      </c>
    </row>
    <row r="788" spans="1:15">
      <c r="A788" s="30">
        <v>778</v>
      </c>
      <c r="B788" s="43" t="s">
        <v>17</v>
      </c>
      <c r="C788" s="30" t="str">
        <f t="shared" si="286"/>
        <v>10:00-11:30</v>
      </c>
      <c r="D788" s="43" t="s">
        <v>67</v>
      </c>
      <c r="E788" s="30">
        <f t="shared" si="289"/>
        <v>202</v>
      </c>
      <c r="F788" s="30" t="str">
        <f t="shared" ca="1" si="296"/>
        <v>L-Col</v>
      </c>
      <c r="G788" s="30">
        <f t="shared" ca="1" si="296"/>
        <v>0</v>
      </c>
      <c r="H788" s="30">
        <f t="shared" ca="1" si="295"/>
        <v>0</v>
      </c>
      <c r="I788" s="30">
        <f t="shared" ca="1" si="284"/>
        <v>0</v>
      </c>
      <c r="J788" s="30" t="str">
        <f t="shared" ca="1" si="292"/>
        <v>Thursday10:00-11:300</v>
      </c>
      <c r="K788" s="30" t="str">
        <f t="shared" ca="1" si="293"/>
        <v>Thursday10:00-11:300</v>
      </c>
      <c r="L788" s="39">
        <f t="shared" ca="1" si="285"/>
        <v>2</v>
      </c>
      <c r="M788" s="47" t="str">
        <f t="shared" ca="1" si="291"/>
        <v/>
      </c>
      <c r="N788" s="42" t="s">
        <v>96</v>
      </c>
      <c r="O788" s="47" t="str">
        <f t="shared" ca="1" si="294"/>
        <v>0
L-Col --- 0</v>
      </c>
    </row>
    <row r="789" spans="1:15">
      <c r="A789" s="45">
        <v>779</v>
      </c>
      <c r="B789" s="43" t="s">
        <v>17</v>
      </c>
      <c r="C789" s="30" t="str">
        <f t="shared" si="286"/>
        <v>10:00-11:30</v>
      </c>
      <c r="D789" s="43" t="s">
        <v>67</v>
      </c>
      <c r="E789" s="30">
        <f t="shared" si="289"/>
        <v>203</v>
      </c>
      <c r="F789" s="30" t="str">
        <f t="shared" ca="1" si="296"/>
        <v>L-App</v>
      </c>
      <c r="G789" s="30">
        <f t="shared" ca="1" si="296"/>
        <v>0</v>
      </c>
      <c r="H789" s="30">
        <f t="shared" ca="1" si="295"/>
        <v>0</v>
      </c>
      <c r="I789" s="30">
        <f t="shared" ca="1" si="284"/>
        <v>0</v>
      </c>
      <c r="J789" s="30" t="str">
        <f t="shared" ca="1" si="292"/>
        <v>Thursday10:00-11:300</v>
      </c>
      <c r="K789" s="30" t="str">
        <f t="shared" ca="1" si="293"/>
        <v>Thursday10:00-11:300</v>
      </c>
      <c r="L789" s="39">
        <f t="shared" ca="1" si="285"/>
        <v>2</v>
      </c>
      <c r="M789" s="47" t="str">
        <f t="shared" ca="1" si="291"/>
        <v/>
      </c>
      <c r="N789" s="42" t="s">
        <v>96</v>
      </c>
      <c r="O789" s="47" t="str">
        <f t="shared" ca="1" si="294"/>
        <v>0
L-App --- 0</v>
      </c>
    </row>
    <row r="790" spans="1:15">
      <c r="A790" s="30">
        <v>780</v>
      </c>
      <c r="B790" s="43" t="s">
        <v>17</v>
      </c>
      <c r="C790" s="30" t="str">
        <f t="shared" si="286"/>
        <v>10:00-11:30</v>
      </c>
      <c r="D790" s="43" t="s">
        <v>67</v>
      </c>
      <c r="E790" s="30">
        <f t="shared" si="289"/>
        <v>204</v>
      </c>
      <c r="F790" s="30" t="str">
        <f t="shared" ca="1" si="296"/>
        <v>L-QC1
709</v>
      </c>
      <c r="G790" s="30">
        <f t="shared" ca="1" si="296"/>
        <v>0</v>
      </c>
      <c r="H790" s="30">
        <f t="shared" ca="1" si="295"/>
        <v>0</v>
      </c>
      <c r="I790" s="30">
        <f t="shared" ca="1" si="284"/>
        <v>0</v>
      </c>
      <c r="J790" s="30" t="str">
        <f t="shared" ca="1" si="292"/>
        <v>Thursday10:00-11:300</v>
      </c>
      <c r="K790" s="30" t="str">
        <f t="shared" ca="1" si="293"/>
        <v>Thursday10:00-11:300</v>
      </c>
      <c r="L790" s="39">
        <f t="shared" ca="1" si="285"/>
        <v>2</v>
      </c>
      <c r="M790" s="47" t="str">
        <f t="shared" ca="1" si="291"/>
        <v/>
      </c>
      <c r="N790" s="42" t="s">
        <v>96</v>
      </c>
      <c r="O790" s="47" t="str">
        <f t="shared" ca="1" si="294"/>
        <v>0
L-QC1
709 --- 0</v>
      </c>
    </row>
    <row r="791" spans="1:15">
      <c r="A791" s="45">
        <v>781</v>
      </c>
      <c r="B791" s="43" t="s">
        <v>17</v>
      </c>
      <c r="C791" s="30" t="str">
        <f t="shared" si="286"/>
        <v>10:00-11:30</v>
      </c>
      <c r="D791" s="43" t="s">
        <v>67</v>
      </c>
      <c r="E791" s="30">
        <f t="shared" si="289"/>
        <v>205</v>
      </c>
      <c r="F791" s="30" t="str">
        <f t="shared" ca="1" si="296"/>
        <v>L-QC2
708</v>
      </c>
      <c r="G791" s="30">
        <f t="shared" ca="1" si="296"/>
        <v>0</v>
      </c>
      <c r="H791" s="30">
        <f t="shared" ca="1" si="295"/>
        <v>0</v>
      </c>
      <c r="I791" s="30">
        <f t="shared" ca="1" si="284"/>
        <v>0</v>
      </c>
      <c r="J791" s="30" t="str">
        <f t="shared" ca="1" si="292"/>
        <v>Thursday10:00-11:300</v>
      </c>
      <c r="K791" s="30" t="str">
        <f t="shared" ca="1" si="293"/>
        <v>Thursday10:00-11:300</v>
      </c>
      <c r="L791" s="39">
        <f t="shared" ca="1" si="285"/>
        <v>2</v>
      </c>
      <c r="M791" s="47" t="str">
        <f t="shared" ca="1" si="291"/>
        <v/>
      </c>
      <c r="N791" s="42" t="s">
        <v>96</v>
      </c>
      <c r="O791" s="47" t="str">
        <f t="shared" ca="1" si="294"/>
        <v>0
L-QC2
708 --- 0</v>
      </c>
    </row>
    <row r="792" spans="1:15">
      <c r="A792" s="30">
        <v>782</v>
      </c>
      <c r="B792" s="43" t="s">
        <v>17</v>
      </c>
      <c r="C792" s="30" t="str">
        <f t="shared" si="286"/>
        <v>10:00-11:30</v>
      </c>
      <c r="D792" s="43" t="s">
        <v>67</v>
      </c>
      <c r="E792" s="30">
        <f t="shared" si="289"/>
        <v>206</v>
      </c>
      <c r="F792" s="30">
        <f t="shared" ca="1" si="296"/>
        <v>501</v>
      </c>
      <c r="G792" s="30">
        <f t="shared" ca="1" si="296"/>
        <v>0</v>
      </c>
      <c r="H792" s="30">
        <f t="shared" ca="1" si="295"/>
        <v>0</v>
      </c>
      <c r="I792" s="30">
        <f t="shared" ca="1" si="284"/>
        <v>0</v>
      </c>
      <c r="J792" s="30" t="str">
        <f t="shared" ca="1" si="292"/>
        <v>Thursday10:00-11:300</v>
      </c>
      <c r="K792" s="30" t="str">
        <f t="shared" ca="1" si="293"/>
        <v>Thursday10:00-11:300</v>
      </c>
      <c r="L792" s="39">
        <f t="shared" ca="1" si="285"/>
        <v>2</v>
      </c>
      <c r="M792" s="47" t="str">
        <f t="shared" ca="1" si="291"/>
        <v/>
      </c>
      <c r="N792" s="42" t="s">
        <v>96</v>
      </c>
      <c r="O792" s="47" t="str">
        <f t="shared" ca="1" si="294"/>
        <v>0
501 --- 0</v>
      </c>
    </row>
    <row r="793" spans="1:15">
      <c r="A793" s="45">
        <v>783</v>
      </c>
      <c r="B793" s="43" t="s">
        <v>17</v>
      </c>
      <c r="C793" s="30" t="str">
        <f t="shared" si="286"/>
        <v>10:00-11:30</v>
      </c>
      <c r="D793" s="43" t="s">
        <v>67</v>
      </c>
      <c r="E793" s="30">
        <f t="shared" si="289"/>
        <v>207</v>
      </c>
      <c r="F793" s="30">
        <f t="shared" ca="1" si="296"/>
        <v>502</v>
      </c>
      <c r="G793" s="30">
        <f t="shared" ca="1" si="296"/>
        <v>0</v>
      </c>
      <c r="H793" s="30">
        <f t="shared" ca="1" si="295"/>
        <v>0</v>
      </c>
      <c r="I793" s="30">
        <f t="shared" ca="1" si="284"/>
        <v>0</v>
      </c>
      <c r="J793" s="30" t="str">
        <f t="shared" ca="1" si="292"/>
        <v>Thursday10:00-11:300</v>
      </c>
      <c r="K793" s="30" t="str">
        <f t="shared" ca="1" si="293"/>
        <v>Thursday10:00-11:300</v>
      </c>
      <c r="L793" s="39">
        <f t="shared" ca="1" si="285"/>
        <v>2</v>
      </c>
      <c r="M793" s="47" t="str">
        <f t="shared" ca="1" si="291"/>
        <v/>
      </c>
      <c r="N793" s="42" t="s">
        <v>96</v>
      </c>
      <c r="O793" s="47" t="str">
        <f t="shared" ca="1" si="294"/>
        <v>0
502 --- 0</v>
      </c>
    </row>
    <row r="794" spans="1:15">
      <c r="A794" s="30">
        <v>784</v>
      </c>
      <c r="B794" s="43" t="s">
        <v>17</v>
      </c>
      <c r="C794" s="30" t="str">
        <f t="shared" si="286"/>
        <v>10:00-11:30</v>
      </c>
      <c r="D794" s="43" t="s">
        <v>67</v>
      </c>
      <c r="E794" s="30">
        <f t="shared" si="289"/>
        <v>208</v>
      </c>
      <c r="F794" s="30" t="str">
        <f t="shared" ca="1" si="296"/>
        <v>L-draw</v>
      </c>
      <c r="G794" s="30">
        <f t="shared" ca="1" si="296"/>
        <v>0</v>
      </c>
      <c r="H794" s="30">
        <f t="shared" ca="1" si="295"/>
        <v>0</v>
      </c>
      <c r="I794" s="30">
        <f t="shared" ca="1" si="284"/>
        <v>0</v>
      </c>
      <c r="J794" s="30" t="str">
        <f t="shared" ca="1" si="292"/>
        <v>Thursday10:00-11:300</v>
      </c>
      <c r="K794" s="30" t="str">
        <f t="shared" ca="1" si="293"/>
        <v>Thursday10:00-11:300</v>
      </c>
      <c r="L794" s="39">
        <f t="shared" ca="1" si="285"/>
        <v>2</v>
      </c>
      <c r="M794" s="47" t="str">
        <f t="shared" ca="1" si="291"/>
        <v/>
      </c>
      <c r="N794" s="42" t="s">
        <v>96</v>
      </c>
      <c r="O794" s="47" t="str">
        <f t="shared" ca="1" si="294"/>
        <v>0
L-draw --- 0</v>
      </c>
    </row>
    <row r="795" spans="1:15">
      <c r="A795" s="45">
        <v>785</v>
      </c>
      <c r="B795" s="43" t="s">
        <v>17</v>
      </c>
      <c r="C795" s="30" t="str">
        <f t="shared" si="286"/>
        <v>10:00-11:30</v>
      </c>
      <c r="D795" s="43" t="s">
        <v>67</v>
      </c>
      <c r="E795" s="30">
        <f t="shared" si="289"/>
        <v>209</v>
      </c>
      <c r="F795" s="30" t="str">
        <f t="shared" ca="1" si="296"/>
        <v>L-Chem</v>
      </c>
      <c r="G795" s="30">
        <f t="shared" ca="1" si="296"/>
        <v>0</v>
      </c>
      <c r="H795" s="30">
        <f t="shared" ca="1" si="295"/>
        <v>0</v>
      </c>
      <c r="I795" s="30">
        <f t="shared" ca="1" si="284"/>
        <v>0</v>
      </c>
      <c r="J795" s="30" t="str">
        <f t="shared" ca="1" si="292"/>
        <v>Thursday10:00-11:300</v>
      </c>
      <c r="K795" s="30" t="str">
        <f t="shared" ca="1" si="293"/>
        <v>Thursday10:00-11:300</v>
      </c>
      <c r="L795" s="39">
        <f t="shared" ca="1" si="285"/>
        <v>2</v>
      </c>
      <c r="M795" s="47" t="str">
        <f t="shared" ca="1" si="291"/>
        <v/>
      </c>
      <c r="N795" s="42" t="s">
        <v>96</v>
      </c>
      <c r="O795" s="47" t="str">
        <f t="shared" ca="1" si="294"/>
        <v>0
L-Chem --- 0</v>
      </c>
    </row>
    <row r="796" spans="1:15">
      <c r="A796" s="30">
        <v>786</v>
      </c>
      <c r="B796" s="43" t="s">
        <v>17</v>
      </c>
      <c r="C796" s="30" t="str">
        <f t="shared" si="286"/>
        <v>11:30-01:00</v>
      </c>
      <c r="D796" s="43" t="s">
        <v>68</v>
      </c>
      <c r="E796" s="44">
        <v>199</v>
      </c>
      <c r="F796" s="30">
        <f t="shared" ref="F796:F806" ca="1" si="297">INDIRECT(CONCATENATE("Sheet1!",CHAR(CODE(D796)),E796),1)</f>
        <v>0</v>
      </c>
      <c r="G796" s="30">
        <f t="shared" ref="G796:G806" ca="1" si="298">INDIRECT(CONCATENATE("Sheet1!",CHAR(CODE(D796)+1),E796),1)</f>
        <v>0</v>
      </c>
      <c r="H796" s="30">
        <f ca="1">H807</f>
        <v>0</v>
      </c>
      <c r="I796" s="30">
        <f t="shared" ca="1" si="284"/>
        <v>0</v>
      </c>
      <c r="J796" s="30" t="str">
        <f t="shared" ca="1" si="292"/>
        <v>Thursday11:30-01:000</v>
      </c>
      <c r="K796" s="30" t="str">
        <f t="shared" ca="1" si="293"/>
        <v>Thursday11:30-01:000</v>
      </c>
      <c r="L796" s="39">
        <f t="shared" ca="1" si="285"/>
        <v>4</v>
      </c>
      <c r="M796" s="47" t="str">
        <f t="shared" ca="1" si="291"/>
        <v/>
      </c>
      <c r="N796" s="42" t="s">
        <v>96</v>
      </c>
      <c r="O796" s="47" t="str">
        <f t="shared" ca="1" si="294"/>
        <v>0
0 --- 0</v>
      </c>
    </row>
    <row r="797" spans="1:15">
      <c r="A797" s="45">
        <v>787</v>
      </c>
      <c r="B797" s="43" t="s">
        <v>17</v>
      </c>
      <c r="C797" s="30" t="str">
        <f t="shared" si="286"/>
        <v>11:30-01:00</v>
      </c>
      <c r="D797" s="43" t="s">
        <v>68</v>
      </c>
      <c r="E797" s="30">
        <f t="shared" si="289"/>
        <v>200</v>
      </c>
      <c r="F797" s="30" t="str">
        <f t="shared" ca="1" si="297"/>
        <v>L-Yarn2</v>
      </c>
      <c r="G797" s="30" t="str">
        <f t="shared" ca="1" si="298"/>
        <v>TE301(L3T1)C</v>
      </c>
      <c r="H797" s="30" t="str">
        <f t="shared" ref="H797:H806" ca="1" si="299">H808</f>
        <v>AHM</v>
      </c>
      <c r="I797" s="30" t="str">
        <f t="shared" ca="1" si="284"/>
        <v>(L3T1)C</v>
      </c>
      <c r="J797" s="30" t="str">
        <f t="shared" ca="1" si="292"/>
        <v>Thursday11:30-01:00AHM</v>
      </c>
      <c r="K797" s="30" t="str">
        <f t="shared" ca="1" si="293"/>
        <v>Thursday11:30-01:00(L3T1)C</v>
      </c>
      <c r="L797" s="39">
        <f t="shared" ca="1" si="285"/>
        <v>0</v>
      </c>
      <c r="M797" s="47" t="str">
        <f t="shared" ca="1" si="291"/>
        <v>L3T1</v>
      </c>
      <c r="N797" s="42" t="s">
        <v>96</v>
      </c>
      <c r="O797" s="47" t="str">
        <f t="shared" ca="1" si="294"/>
        <v>TE301(L3T1)C
L-Yarn2 --- AHM</v>
      </c>
    </row>
    <row r="798" spans="1:15">
      <c r="A798" s="30">
        <v>788</v>
      </c>
      <c r="B798" s="43" t="s">
        <v>17</v>
      </c>
      <c r="C798" s="30" t="str">
        <f t="shared" si="286"/>
        <v>11:30-01:00</v>
      </c>
      <c r="D798" s="43" t="s">
        <v>68</v>
      </c>
      <c r="E798" s="30">
        <f t="shared" si="289"/>
        <v>201</v>
      </c>
      <c r="F798" s="30" t="str">
        <f t="shared" ca="1" si="297"/>
        <v>L-Fab</v>
      </c>
      <c r="G798" s="30">
        <f t="shared" ca="1" si="298"/>
        <v>0</v>
      </c>
      <c r="H798" s="30">
        <f t="shared" ca="1" si="299"/>
        <v>0</v>
      </c>
      <c r="I798" s="30">
        <f t="shared" ca="1" si="284"/>
        <v>0</v>
      </c>
      <c r="J798" s="30" t="str">
        <f t="shared" ca="1" si="292"/>
        <v>Thursday11:30-01:000</v>
      </c>
      <c r="K798" s="30" t="str">
        <f t="shared" ca="1" si="293"/>
        <v>Thursday11:30-01:000</v>
      </c>
      <c r="L798" s="39">
        <f t="shared" ca="1" si="285"/>
        <v>4</v>
      </c>
      <c r="M798" s="47" t="str">
        <f t="shared" ca="1" si="291"/>
        <v/>
      </c>
      <c r="N798" s="42" t="s">
        <v>96</v>
      </c>
      <c r="O798" s="47" t="str">
        <f t="shared" ca="1" si="294"/>
        <v>0
L-Fab --- 0</v>
      </c>
    </row>
    <row r="799" spans="1:15">
      <c r="A799" s="45">
        <v>789</v>
      </c>
      <c r="B799" s="43" t="s">
        <v>17</v>
      </c>
      <c r="C799" s="30" t="str">
        <f t="shared" si="286"/>
        <v>11:30-01:00</v>
      </c>
      <c r="D799" s="43" t="s">
        <v>68</v>
      </c>
      <c r="E799" s="30">
        <f t="shared" si="289"/>
        <v>202</v>
      </c>
      <c r="F799" s="30" t="str">
        <f t="shared" ca="1" si="297"/>
        <v>L-Col</v>
      </c>
      <c r="G799" s="30" t="str">
        <f t="shared" ca="1" si="298"/>
        <v>TE401(L4T1)(WP)</v>
      </c>
      <c r="H799" s="30" t="str">
        <f t="shared" ca="1" si="299"/>
        <v>SM</v>
      </c>
      <c r="I799" s="30" t="str">
        <f t="shared" ca="1" si="284"/>
        <v>(L4T1)(WP)</v>
      </c>
      <c r="J799" s="30" t="str">
        <f t="shared" ca="1" si="292"/>
        <v>Thursday11:30-01:00SM</v>
      </c>
      <c r="K799" s="30" t="str">
        <f t="shared" ca="1" si="293"/>
        <v>Thursday11:30-01:00(L4T1)(WP)</v>
      </c>
      <c r="L799" s="39">
        <f t="shared" ca="1" si="285"/>
        <v>0</v>
      </c>
      <c r="M799" s="47" t="str">
        <f t="shared" ca="1" si="291"/>
        <v>L4T1</v>
      </c>
      <c r="N799" s="42" t="s">
        <v>96</v>
      </c>
      <c r="O799" s="47" t="str">
        <f t="shared" ca="1" si="294"/>
        <v>TE401(L4T1)(WP)
L-Col --- SM</v>
      </c>
    </row>
    <row r="800" spans="1:15">
      <c r="A800" s="30">
        <v>790</v>
      </c>
      <c r="B800" s="43" t="s">
        <v>17</v>
      </c>
      <c r="C800" s="30" t="str">
        <f t="shared" si="286"/>
        <v>11:30-01:00</v>
      </c>
      <c r="D800" s="43" t="s">
        <v>68</v>
      </c>
      <c r="E800" s="30">
        <f t="shared" si="289"/>
        <v>203</v>
      </c>
      <c r="F800" s="30" t="str">
        <f t="shared" ca="1" si="297"/>
        <v>L-App</v>
      </c>
      <c r="G800" s="30">
        <f t="shared" ca="1" si="298"/>
        <v>0</v>
      </c>
      <c r="H800" s="30">
        <f t="shared" ca="1" si="299"/>
        <v>0</v>
      </c>
      <c r="I800" s="30">
        <f t="shared" ca="1" si="284"/>
        <v>0</v>
      </c>
      <c r="J800" s="30" t="str">
        <f t="shared" ca="1" si="292"/>
        <v>Thursday11:30-01:000</v>
      </c>
      <c r="K800" s="30" t="str">
        <f t="shared" ca="1" si="293"/>
        <v>Thursday11:30-01:000</v>
      </c>
      <c r="L800" s="39">
        <f t="shared" ca="1" si="285"/>
        <v>4</v>
      </c>
      <c r="M800" s="47" t="str">
        <f t="shared" ca="1" si="291"/>
        <v/>
      </c>
      <c r="N800" s="42" t="s">
        <v>96</v>
      </c>
      <c r="O800" s="47" t="str">
        <f t="shared" ca="1" si="294"/>
        <v>0
L-App --- 0</v>
      </c>
    </row>
    <row r="801" spans="1:15">
      <c r="A801" s="45">
        <v>791</v>
      </c>
      <c r="B801" s="43" t="s">
        <v>17</v>
      </c>
      <c r="C801" s="30" t="str">
        <f t="shared" si="286"/>
        <v>11:30-01:00</v>
      </c>
      <c r="D801" s="43" t="s">
        <v>68</v>
      </c>
      <c r="E801" s="30">
        <f t="shared" si="289"/>
        <v>204</v>
      </c>
      <c r="F801" s="30" t="str">
        <f t="shared" ca="1" si="297"/>
        <v>L-QC1
709</v>
      </c>
      <c r="G801" s="30" t="str">
        <f t="shared" ca="1" si="298"/>
        <v>TE405(L4T1)C</v>
      </c>
      <c r="H801" s="30" t="str">
        <f t="shared" ca="1" si="299"/>
        <v>FBS</v>
      </c>
      <c r="I801" s="30" t="str">
        <f t="shared" ca="1" si="284"/>
        <v>(L4T1)C</v>
      </c>
      <c r="J801" s="30" t="str">
        <f t="shared" ca="1" si="292"/>
        <v>Thursday11:30-01:00FBS</v>
      </c>
      <c r="K801" s="30" t="str">
        <f t="shared" ca="1" si="293"/>
        <v>Thursday11:30-01:00(L4T1)C</v>
      </c>
      <c r="L801" s="39">
        <f t="shared" ca="1" si="285"/>
        <v>0</v>
      </c>
      <c r="M801" s="47" t="str">
        <f t="shared" ca="1" si="291"/>
        <v>L4T1</v>
      </c>
      <c r="N801" s="42" t="s">
        <v>96</v>
      </c>
      <c r="O801" s="47" t="str">
        <f t="shared" ca="1" si="294"/>
        <v>TE405(L4T1)C
L-QC1
709 --- FBS</v>
      </c>
    </row>
    <row r="802" spans="1:15">
      <c r="A802" s="30">
        <v>792</v>
      </c>
      <c r="B802" s="43" t="s">
        <v>17</v>
      </c>
      <c r="C802" s="30" t="str">
        <f t="shared" si="286"/>
        <v>11:30-01:00</v>
      </c>
      <c r="D802" s="43" t="s">
        <v>68</v>
      </c>
      <c r="E802" s="30">
        <f t="shared" si="289"/>
        <v>205</v>
      </c>
      <c r="F802" s="30" t="str">
        <f t="shared" ca="1" si="297"/>
        <v>L-QC2
708</v>
      </c>
      <c r="G802" s="30">
        <f t="shared" ca="1" si="298"/>
        <v>0</v>
      </c>
      <c r="H802" s="30">
        <f t="shared" ca="1" si="299"/>
        <v>0</v>
      </c>
      <c r="I802" s="30">
        <f t="shared" ca="1" si="284"/>
        <v>0</v>
      </c>
      <c r="J802" s="30" t="str">
        <f t="shared" ca="1" si="292"/>
        <v>Thursday11:30-01:000</v>
      </c>
      <c r="K802" s="30" t="str">
        <f t="shared" ca="1" si="293"/>
        <v>Thursday11:30-01:000</v>
      </c>
      <c r="L802" s="39">
        <f t="shared" ca="1" si="285"/>
        <v>4</v>
      </c>
      <c r="M802" s="47" t="str">
        <f t="shared" ca="1" si="291"/>
        <v/>
      </c>
      <c r="N802" s="42" t="s">
        <v>96</v>
      </c>
      <c r="O802" s="47" t="str">
        <f t="shared" ca="1" si="294"/>
        <v>0
L-QC2
708 --- 0</v>
      </c>
    </row>
    <row r="803" spans="1:15">
      <c r="A803" s="45">
        <v>793</v>
      </c>
      <c r="B803" s="43" t="s">
        <v>17</v>
      </c>
      <c r="C803" s="30" t="str">
        <f t="shared" si="286"/>
        <v>11:30-01:00</v>
      </c>
      <c r="D803" s="43" t="s">
        <v>68</v>
      </c>
      <c r="E803" s="30">
        <f t="shared" si="289"/>
        <v>206</v>
      </c>
      <c r="F803" s="30">
        <f t="shared" ca="1" si="297"/>
        <v>501</v>
      </c>
      <c r="G803" s="30">
        <f t="shared" ca="1" si="298"/>
        <v>0</v>
      </c>
      <c r="H803" s="30">
        <f t="shared" ca="1" si="299"/>
        <v>0</v>
      </c>
      <c r="I803" s="30">
        <f t="shared" ca="1" si="284"/>
        <v>0</v>
      </c>
      <c r="J803" s="30" t="str">
        <f t="shared" ca="1" si="292"/>
        <v>Thursday11:30-01:000</v>
      </c>
      <c r="K803" s="30" t="str">
        <f t="shared" ca="1" si="293"/>
        <v>Thursday11:30-01:000</v>
      </c>
      <c r="L803" s="39">
        <f t="shared" ca="1" si="285"/>
        <v>4</v>
      </c>
      <c r="M803" s="47" t="str">
        <f t="shared" ca="1" si="291"/>
        <v/>
      </c>
      <c r="N803" s="42" t="s">
        <v>96</v>
      </c>
      <c r="O803" s="47" t="str">
        <f t="shared" ca="1" si="294"/>
        <v>0
501 --- 0</v>
      </c>
    </row>
    <row r="804" spans="1:15">
      <c r="A804" s="30">
        <v>794</v>
      </c>
      <c r="B804" s="43" t="s">
        <v>17</v>
      </c>
      <c r="C804" s="30" t="str">
        <f t="shared" si="286"/>
        <v>11:30-01:00</v>
      </c>
      <c r="D804" s="43" t="s">
        <v>68</v>
      </c>
      <c r="E804" s="30">
        <f t="shared" si="289"/>
        <v>207</v>
      </c>
      <c r="F804" s="30">
        <f t="shared" ca="1" si="297"/>
        <v>201</v>
      </c>
      <c r="G804" s="30">
        <f t="shared" ca="1" si="298"/>
        <v>0</v>
      </c>
      <c r="H804" s="30">
        <f t="shared" ca="1" si="299"/>
        <v>0</v>
      </c>
      <c r="I804" s="30">
        <f t="shared" ca="1" si="284"/>
        <v>0</v>
      </c>
      <c r="J804" s="30" t="str">
        <f t="shared" ca="1" si="292"/>
        <v>Thursday11:30-01:000</v>
      </c>
      <c r="K804" s="30" t="str">
        <f t="shared" ca="1" si="293"/>
        <v>Thursday11:30-01:000</v>
      </c>
      <c r="L804" s="39">
        <f t="shared" ca="1" si="285"/>
        <v>4</v>
      </c>
      <c r="M804" s="47" t="str">
        <f t="shared" ca="1" si="291"/>
        <v/>
      </c>
      <c r="N804" s="42" t="s">
        <v>96</v>
      </c>
      <c r="O804" s="47" t="str">
        <f t="shared" ca="1" si="294"/>
        <v>0
201 --- 0</v>
      </c>
    </row>
    <row r="805" spans="1:15">
      <c r="A805" s="45">
        <v>795</v>
      </c>
      <c r="B805" s="43" t="s">
        <v>17</v>
      </c>
      <c r="C805" s="30" t="str">
        <f t="shared" si="286"/>
        <v>11:30-01:00</v>
      </c>
      <c r="D805" s="43" t="s">
        <v>68</v>
      </c>
      <c r="E805" s="30">
        <f t="shared" si="289"/>
        <v>208</v>
      </c>
      <c r="F805" s="30" t="str">
        <f t="shared" ca="1" si="297"/>
        <v>L-draw</v>
      </c>
      <c r="G805" s="30">
        <f t="shared" ca="1" si="298"/>
        <v>0</v>
      </c>
      <c r="H805" s="30">
        <f t="shared" ca="1" si="299"/>
        <v>0</v>
      </c>
      <c r="I805" s="30">
        <f t="shared" ca="1" si="284"/>
        <v>0</v>
      </c>
      <c r="J805" s="30" t="str">
        <f t="shared" ca="1" si="292"/>
        <v>Thursday11:30-01:000</v>
      </c>
      <c r="K805" s="30" t="str">
        <f t="shared" ca="1" si="293"/>
        <v>Thursday11:30-01:000</v>
      </c>
      <c r="L805" s="39">
        <f t="shared" ca="1" si="285"/>
        <v>4</v>
      </c>
      <c r="M805" s="47" t="str">
        <f t="shared" ca="1" si="291"/>
        <v/>
      </c>
      <c r="N805" s="42" t="s">
        <v>96</v>
      </c>
      <c r="O805" s="47" t="str">
        <f t="shared" ca="1" si="294"/>
        <v>0
L-draw --- 0</v>
      </c>
    </row>
    <row r="806" spans="1:15">
      <c r="A806" s="30">
        <v>796</v>
      </c>
      <c r="B806" s="43" t="s">
        <v>17</v>
      </c>
      <c r="C806" s="30" t="str">
        <f t="shared" si="286"/>
        <v>11:30-01:00</v>
      </c>
      <c r="D806" s="43" t="s">
        <v>68</v>
      </c>
      <c r="E806" s="30">
        <f t="shared" si="289"/>
        <v>209</v>
      </c>
      <c r="F806" s="30" t="str">
        <f t="shared" ca="1" si="297"/>
        <v>L-Chem</v>
      </c>
      <c r="G806" s="30">
        <f t="shared" ca="1" si="298"/>
        <v>0</v>
      </c>
      <c r="H806" s="30">
        <f t="shared" ca="1" si="299"/>
        <v>0</v>
      </c>
      <c r="I806" s="30">
        <f t="shared" ca="1" si="284"/>
        <v>0</v>
      </c>
      <c r="J806" s="30" t="str">
        <f t="shared" ca="1" si="292"/>
        <v>Thursday11:30-01:000</v>
      </c>
      <c r="K806" s="30" t="str">
        <f t="shared" ca="1" si="293"/>
        <v>Thursday11:30-01:000</v>
      </c>
      <c r="L806" s="39">
        <f t="shared" ca="1" si="285"/>
        <v>4</v>
      </c>
      <c r="M806" s="47" t="str">
        <f t="shared" ca="1" si="291"/>
        <v/>
      </c>
      <c r="N806" s="42" t="s">
        <v>96</v>
      </c>
      <c r="O806" s="47" t="str">
        <f t="shared" ca="1" si="294"/>
        <v>0
L-Chem --- 0</v>
      </c>
    </row>
    <row r="807" spans="1:15">
      <c r="A807" s="45">
        <v>797</v>
      </c>
      <c r="B807" s="43" t="s">
        <v>17</v>
      </c>
      <c r="C807" s="30" t="str">
        <f t="shared" si="286"/>
        <v>01:00-02:30</v>
      </c>
      <c r="D807" s="43" t="s">
        <v>69</v>
      </c>
      <c r="E807" s="44">
        <v>199</v>
      </c>
      <c r="F807" s="30">
        <f t="shared" ref="F807:G817" ca="1" si="300">F796</f>
        <v>0</v>
      </c>
      <c r="G807" s="30">
        <f t="shared" ca="1" si="300"/>
        <v>0</v>
      </c>
      <c r="H807" s="30">
        <f t="shared" ref="H807:H817" ca="1" si="301">INDIRECT(CONCATENATE("Sheet1!",CHAR(CODE(D807)+2),E807),1)</f>
        <v>0</v>
      </c>
      <c r="I807" s="30">
        <f t="shared" ca="1" si="284"/>
        <v>0</v>
      </c>
      <c r="J807" s="30" t="str">
        <f t="shared" ca="1" si="292"/>
        <v>Thursday01:00-02:300</v>
      </c>
      <c r="K807" s="30" t="str">
        <f t="shared" ca="1" si="293"/>
        <v>Thursday01:00-02:300</v>
      </c>
      <c r="L807" s="39">
        <f t="shared" ca="1" si="285"/>
        <v>3</v>
      </c>
      <c r="M807" s="47" t="str">
        <f t="shared" ca="1" si="291"/>
        <v/>
      </c>
      <c r="N807" s="42" t="s">
        <v>96</v>
      </c>
      <c r="O807" s="47" t="str">
        <f t="shared" ca="1" si="294"/>
        <v>0
0 --- 0</v>
      </c>
    </row>
    <row r="808" spans="1:15">
      <c r="A808" s="30">
        <v>798</v>
      </c>
      <c r="B808" s="43" t="s">
        <v>17</v>
      </c>
      <c r="C808" s="30" t="str">
        <f t="shared" si="286"/>
        <v>01:00-02:30</v>
      </c>
      <c r="D808" s="43" t="s">
        <v>69</v>
      </c>
      <c r="E808" s="30">
        <f t="shared" si="289"/>
        <v>200</v>
      </c>
      <c r="F808" s="30" t="str">
        <f t="shared" ca="1" si="300"/>
        <v>L-Yarn2</v>
      </c>
      <c r="G808" s="30" t="str">
        <f t="shared" ca="1" si="300"/>
        <v>TE301(L3T1)C</v>
      </c>
      <c r="H808" s="30" t="str">
        <f t="shared" ca="1" si="301"/>
        <v>AHM</v>
      </c>
      <c r="I808" s="30" t="str">
        <f t="shared" ca="1" si="284"/>
        <v>(L3T1)C</v>
      </c>
      <c r="J808" s="30" t="str">
        <f t="shared" ca="1" si="292"/>
        <v>Thursday01:00-02:30AHM</v>
      </c>
      <c r="K808" s="30" t="str">
        <f t="shared" ca="1" si="293"/>
        <v>Thursday01:00-02:30(L3T1)C</v>
      </c>
      <c r="L808" s="39">
        <f t="shared" ca="1" si="285"/>
        <v>0</v>
      </c>
      <c r="M808" s="47" t="str">
        <f t="shared" ca="1" si="291"/>
        <v>L3T1</v>
      </c>
      <c r="N808" s="42" t="s">
        <v>96</v>
      </c>
      <c r="O808" s="47" t="str">
        <f t="shared" ca="1" si="294"/>
        <v>TE301(L3T1)C
L-Yarn2 --- AHM</v>
      </c>
    </row>
    <row r="809" spans="1:15">
      <c r="A809" s="45">
        <v>799</v>
      </c>
      <c r="B809" s="43" t="s">
        <v>17</v>
      </c>
      <c r="C809" s="30" t="str">
        <f t="shared" si="286"/>
        <v>01:00-02:30</v>
      </c>
      <c r="D809" s="43" t="s">
        <v>69</v>
      </c>
      <c r="E809" s="30">
        <f t="shared" si="289"/>
        <v>201</v>
      </c>
      <c r="F809" s="30" t="str">
        <f t="shared" ca="1" si="300"/>
        <v>L-Fab</v>
      </c>
      <c r="G809" s="30">
        <f t="shared" ca="1" si="300"/>
        <v>0</v>
      </c>
      <c r="H809" s="30">
        <f t="shared" ca="1" si="301"/>
        <v>0</v>
      </c>
      <c r="I809" s="30">
        <f t="shared" ca="1" si="284"/>
        <v>0</v>
      </c>
      <c r="J809" s="30" t="str">
        <f t="shared" ca="1" si="292"/>
        <v>Thursday01:00-02:300</v>
      </c>
      <c r="K809" s="30" t="str">
        <f t="shared" ca="1" si="293"/>
        <v>Thursday01:00-02:300</v>
      </c>
      <c r="L809" s="39">
        <f t="shared" ca="1" si="285"/>
        <v>3</v>
      </c>
      <c r="M809" s="47" t="str">
        <f t="shared" ca="1" si="291"/>
        <v/>
      </c>
      <c r="N809" s="42" t="s">
        <v>96</v>
      </c>
      <c r="O809" s="47" t="str">
        <f t="shared" ca="1" si="294"/>
        <v>0
L-Fab --- 0</v>
      </c>
    </row>
    <row r="810" spans="1:15">
      <c r="A810" s="30">
        <v>800</v>
      </c>
      <c r="B810" s="43" t="s">
        <v>17</v>
      </c>
      <c r="C810" s="30" t="str">
        <f t="shared" si="286"/>
        <v>01:00-02:30</v>
      </c>
      <c r="D810" s="43" t="s">
        <v>69</v>
      </c>
      <c r="E810" s="30">
        <f t="shared" si="289"/>
        <v>202</v>
      </c>
      <c r="F810" s="30" t="str">
        <f t="shared" ca="1" si="300"/>
        <v>L-Col</v>
      </c>
      <c r="G810" s="30" t="str">
        <f t="shared" ca="1" si="300"/>
        <v>TE401(L4T1)(WP)</v>
      </c>
      <c r="H810" s="30" t="str">
        <f t="shared" ca="1" si="301"/>
        <v>SM</v>
      </c>
      <c r="I810" s="30" t="str">
        <f t="shared" ca="1" si="284"/>
        <v>(L4T1)(WP)</v>
      </c>
      <c r="J810" s="30" t="str">
        <f t="shared" ca="1" si="292"/>
        <v>Thursday01:00-02:30SM</v>
      </c>
      <c r="K810" s="30" t="str">
        <f t="shared" ca="1" si="293"/>
        <v>Thursday01:00-02:30(L4T1)(WP)</v>
      </c>
      <c r="L810" s="39">
        <f t="shared" ca="1" si="285"/>
        <v>0</v>
      </c>
      <c r="M810" s="47" t="str">
        <f t="shared" ca="1" si="291"/>
        <v>L4T1</v>
      </c>
      <c r="N810" s="42" t="s">
        <v>96</v>
      </c>
      <c r="O810" s="47" t="str">
        <f t="shared" ca="1" si="294"/>
        <v>TE401(L4T1)(WP)
L-Col --- SM</v>
      </c>
    </row>
    <row r="811" spans="1:15">
      <c r="A811" s="45">
        <v>801</v>
      </c>
      <c r="B811" s="43" t="s">
        <v>17</v>
      </c>
      <c r="C811" s="30" t="str">
        <f t="shared" si="286"/>
        <v>01:00-02:30</v>
      </c>
      <c r="D811" s="43" t="s">
        <v>69</v>
      </c>
      <c r="E811" s="30">
        <f t="shared" si="289"/>
        <v>203</v>
      </c>
      <c r="F811" s="30" t="str">
        <f t="shared" ca="1" si="300"/>
        <v>L-App</v>
      </c>
      <c r="G811" s="30">
        <f t="shared" ca="1" si="300"/>
        <v>0</v>
      </c>
      <c r="H811" s="30">
        <f t="shared" ca="1" si="301"/>
        <v>0</v>
      </c>
      <c r="I811" s="30">
        <f t="shared" ca="1" si="284"/>
        <v>0</v>
      </c>
      <c r="J811" s="30" t="str">
        <f t="shared" ca="1" si="292"/>
        <v>Thursday01:00-02:300</v>
      </c>
      <c r="K811" s="30" t="str">
        <f t="shared" ca="1" si="293"/>
        <v>Thursday01:00-02:300</v>
      </c>
      <c r="L811" s="39">
        <f t="shared" ca="1" si="285"/>
        <v>3</v>
      </c>
      <c r="M811" s="47" t="str">
        <f t="shared" ca="1" si="291"/>
        <v/>
      </c>
      <c r="N811" s="42" t="s">
        <v>96</v>
      </c>
      <c r="O811" s="47" t="str">
        <f t="shared" ca="1" si="294"/>
        <v>0
L-App --- 0</v>
      </c>
    </row>
    <row r="812" spans="1:15">
      <c r="A812" s="30">
        <v>802</v>
      </c>
      <c r="B812" s="43" t="s">
        <v>17</v>
      </c>
      <c r="C812" s="30" t="str">
        <f t="shared" si="286"/>
        <v>01:00-02:30</v>
      </c>
      <c r="D812" s="43" t="s">
        <v>69</v>
      </c>
      <c r="E812" s="30">
        <f t="shared" si="289"/>
        <v>204</v>
      </c>
      <c r="F812" s="30" t="str">
        <f t="shared" ca="1" si="300"/>
        <v>L-QC1
709</v>
      </c>
      <c r="G812" s="30" t="str">
        <f t="shared" ca="1" si="300"/>
        <v>TE405(L4T1)C</v>
      </c>
      <c r="H812" s="30" t="str">
        <f t="shared" ca="1" si="301"/>
        <v>FBS</v>
      </c>
      <c r="I812" s="30" t="str">
        <f t="shared" ca="1" si="284"/>
        <v>(L4T1)C</v>
      </c>
      <c r="J812" s="30" t="str">
        <f t="shared" ca="1" si="292"/>
        <v>Thursday01:00-02:30FBS</v>
      </c>
      <c r="K812" s="30" t="str">
        <f t="shared" ca="1" si="293"/>
        <v>Thursday01:00-02:30(L4T1)C</v>
      </c>
      <c r="L812" s="39">
        <f t="shared" ca="1" si="285"/>
        <v>0</v>
      </c>
      <c r="M812" s="47" t="str">
        <f t="shared" ca="1" si="291"/>
        <v>L4T1</v>
      </c>
      <c r="N812" s="42" t="s">
        <v>96</v>
      </c>
      <c r="O812" s="47" t="str">
        <f t="shared" ca="1" si="294"/>
        <v>TE405(L4T1)C
L-QC1
709 --- FBS</v>
      </c>
    </row>
    <row r="813" spans="1:15">
      <c r="A813" s="45">
        <v>803</v>
      </c>
      <c r="B813" s="43" t="s">
        <v>17</v>
      </c>
      <c r="C813" s="30" t="str">
        <f t="shared" si="286"/>
        <v>01:00-02:30</v>
      </c>
      <c r="D813" s="43" t="s">
        <v>69</v>
      </c>
      <c r="E813" s="30">
        <f t="shared" si="289"/>
        <v>205</v>
      </c>
      <c r="F813" s="30" t="str">
        <f t="shared" ca="1" si="300"/>
        <v>L-QC2
708</v>
      </c>
      <c r="G813" s="30">
        <f t="shared" ca="1" si="300"/>
        <v>0</v>
      </c>
      <c r="H813" s="30">
        <f t="shared" ca="1" si="301"/>
        <v>0</v>
      </c>
      <c r="I813" s="30">
        <f t="shared" ca="1" si="284"/>
        <v>0</v>
      </c>
      <c r="J813" s="30" t="str">
        <f t="shared" ca="1" si="292"/>
        <v>Thursday01:00-02:300</v>
      </c>
      <c r="K813" s="30" t="str">
        <f t="shared" ca="1" si="293"/>
        <v>Thursday01:00-02:300</v>
      </c>
      <c r="L813" s="39">
        <f t="shared" ca="1" si="285"/>
        <v>3</v>
      </c>
      <c r="M813" s="47" t="str">
        <f t="shared" ca="1" si="291"/>
        <v/>
      </c>
      <c r="N813" s="42" t="s">
        <v>96</v>
      </c>
      <c r="O813" s="47" t="str">
        <f t="shared" ca="1" si="294"/>
        <v>0
L-QC2
708 --- 0</v>
      </c>
    </row>
    <row r="814" spans="1:15">
      <c r="A814" s="30">
        <v>804</v>
      </c>
      <c r="B814" s="43" t="s">
        <v>17</v>
      </c>
      <c r="C814" s="30" t="str">
        <f t="shared" si="286"/>
        <v>01:00-02:30</v>
      </c>
      <c r="D814" s="43" t="s">
        <v>69</v>
      </c>
      <c r="E814" s="30">
        <f t="shared" si="289"/>
        <v>206</v>
      </c>
      <c r="F814" s="30">
        <f t="shared" ca="1" si="300"/>
        <v>501</v>
      </c>
      <c r="G814" s="30">
        <f t="shared" ca="1" si="300"/>
        <v>0</v>
      </c>
      <c r="H814" s="30">
        <f t="shared" ca="1" si="301"/>
        <v>0</v>
      </c>
      <c r="I814" s="30">
        <f t="shared" ca="1" si="284"/>
        <v>0</v>
      </c>
      <c r="J814" s="30" t="str">
        <f t="shared" ca="1" si="292"/>
        <v>Thursday01:00-02:300</v>
      </c>
      <c r="K814" s="30" t="str">
        <f t="shared" ca="1" si="293"/>
        <v>Thursday01:00-02:300</v>
      </c>
      <c r="L814" s="39">
        <f t="shared" ca="1" si="285"/>
        <v>3</v>
      </c>
      <c r="M814" s="47" t="str">
        <f t="shared" ca="1" si="291"/>
        <v/>
      </c>
      <c r="N814" s="42" t="s">
        <v>96</v>
      </c>
      <c r="O814" s="47" t="str">
        <f t="shared" ca="1" si="294"/>
        <v>0
501 --- 0</v>
      </c>
    </row>
    <row r="815" spans="1:15">
      <c r="A815" s="45">
        <v>805</v>
      </c>
      <c r="B815" s="43" t="s">
        <v>17</v>
      </c>
      <c r="C815" s="30" t="str">
        <f t="shared" si="286"/>
        <v>01:00-02:30</v>
      </c>
      <c r="D815" s="43" t="s">
        <v>69</v>
      </c>
      <c r="E815" s="30">
        <f t="shared" si="289"/>
        <v>207</v>
      </c>
      <c r="F815" s="30">
        <f t="shared" ca="1" si="300"/>
        <v>201</v>
      </c>
      <c r="G815" s="30">
        <f t="shared" ca="1" si="300"/>
        <v>0</v>
      </c>
      <c r="H815" s="30">
        <f t="shared" ca="1" si="301"/>
        <v>0</v>
      </c>
      <c r="I815" s="30">
        <f t="shared" ca="1" si="284"/>
        <v>0</v>
      </c>
      <c r="J815" s="30" t="str">
        <f t="shared" ca="1" si="292"/>
        <v>Thursday01:00-02:300</v>
      </c>
      <c r="K815" s="30" t="str">
        <f t="shared" ca="1" si="293"/>
        <v>Thursday01:00-02:300</v>
      </c>
      <c r="L815" s="39">
        <f t="shared" ca="1" si="285"/>
        <v>3</v>
      </c>
      <c r="M815" s="47" t="str">
        <f t="shared" ca="1" si="291"/>
        <v/>
      </c>
      <c r="N815" s="42" t="s">
        <v>96</v>
      </c>
      <c r="O815" s="47" t="str">
        <f t="shared" ca="1" si="294"/>
        <v>0
201 --- 0</v>
      </c>
    </row>
    <row r="816" spans="1:15">
      <c r="A816" s="30">
        <v>806</v>
      </c>
      <c r="B816" s="43" t="s">
        <v>17</v>
      </c>
      <c r="C816" s="30" t="str">
        <f t="shared" si="286"/>
        <v>01:00-02:30</v>
      </c>
      <c r="D816" s="43" t="s">
        <v>69</v>
      </c>
      <c r="E816" s="30">
        <f t="shared" si="289"/>
        <v>208</v>
      </c>
      <c r="F816" s="30" t="str">
        <f t="shared" ca="1" si="300"/>
        <v>L-draw</v>
      </c>
      <c r="G816" s="30">
        <f t="shared" ca="1" si="300"/>
        <v>0</v>
      </c>
      <c r="H816" s="30">
        <f t="shared" ca="1" si="301"/>
        <v>0</v>
      </c>
      <c r="I816" s="30">
        <f t="shared" ca="1" si="284"/>
        <v>0</v>
      </c>
      <c r="J816" s="30" t="str">
        <f t="shared" ca="1" si="292"/>
        <v>Thursday01:00-02:300</v>
      </c>
      <c r="K816" s="30" t="str">
        <f t="shared" ca="1" si="293"/>
        <v>Thursday01:00-02:300</v>
      </c>
      <c r="L816" s="39">
        <f t="shared" ca="1" si="285"/>
        <v>3</v>
      </c>
      <c r="M816" s="47" t="str">
        <f t="shared" ca="1" si="291"/>
        <v/>
      </c>
      <c r="N816" s="42" t="s">
        <v>96</v>
      </c>
      <c r="O816" s="47" t="str">
        <f t="shared" ca="1" si="294"/>
        <v>0
L-draw --- 0</v>
      </c>
    </row>
    <row r="817" spans="1:15">
      <c r="A817" s="45">
        <v>807</v>
      </c>
      <c r="B817" s="43" t="s">
        <v>17</v>
      </c>
      <c r="C817" s="30" t="str">
        <f t="shared" si="286"/>
        <v>01:00-02:30</v>
      </c>
      <c r="D817" s="43" t="s">
        <v>69</v>
      </c>
      <c r="E817" s="30">
        <f t="shared" si="289"/>
        <v>209</v>
      </c>
      <c r="F817" s="30" t="str">
        <f t="shared" ca="1" si="300"/>
        <v>L-Chem</v>
      </c>
      <c r="G817" s="30">
        <f t="shared" ca="1" si="300"/>
        <v>0</v>
      </c>
      <c r="H817" s="30">
        <f t="shared" ca="1" si="301"/>
        <v>0</v>
      </c>
      <c r="I817" s="30">
        <f t="shared" ca="1" si="284"/>
        <v>0</v>
      </c>
      <c r="J817" s="30" t="str">
        <f t="shared" ca="1" si="292"/>
        <v>Thursday01:00-02:300</v>
      </c>
      <c r="K817" s="30" t="str">
        <f t="shared" ca="1" si="293"/>
        <v>Thursday01:00-02:300</v>
      </c>
      <c r="L817" s="39">
        <f t="shared" ca="1" si="285"/>
        <v>3</v>
      </c>
      <c r="M817" s="47" t="str">
        <f t="shared" ca="1" si="291"/>
        <v/>
      </c>
      <c r="N817" s="42" t="s">
        <v>96</v>
      </c>
      <c r="O817" s="47" t="str">
        <f t="shared" ca="1" si="294"/>
        <v>0
L-Chem --- 0</v>
      </c>
    </row>
    <row r="818" spans="1:15">
      <c r="A818" s="30">
        <v>808</v>
      </c>
      <c r="B818" s="43" t="s">
        <v>17</v>
      </c>
      <c r="C818" s="30" t="str">
        <f t="shared" si="286"/>
        <v>2:30-04:00</v>
      </c>
      <c r="D818" s="43" t="s">
        <v>70</v>
      </c>
      <c r="E818" s="44">
        <v>199</v>
      </c>
      <c r="F818" s="30">
        <f t="shared" ref="F818:F828" ca="1" si="302">INDIRECT(CONCATENATE("Sheet1!",CHAR(CODE(D818)),E818),1)</f>
        <v>0</v>
      </c>
      <c r="G818" s="30">
        <f t="shared" ref="G818:G828" ca="1" si="303">INDIRECT(CONCATENATE("Sheet1!",CHAR(CODE(D818)+1),E818),1)</f>
        <v>0</v>
      </c>
      <c r="H818" s="30">
        <f ca="1">H829</f>
        <v>0</v>
      </c>
      <c r="I818" s="30">
        <f t="shared" ca="1" si="284"/>
        <v>0</v>
      </c>
      <c r="J818" s="30" t="str">
        <f t="shared" ca="1" si="292"/>
        <v>Thursday2:30-04:000</v>
      </c>
      <c r="K818" s="30" t="str">
        <f t="shared" ca="1" si="293"/>
        <v>Thursday2:30-04:000</v>
      </c>
      <c r="L818" s="39">
        <f t="shared" ca="1" si="285"/>
        <v>3</v>
      </c>
      <c r="M818" s="47" t="str">
        <f t="shared" ca="1" si="291"/>
        <v/>
      </c>
      <c r="N818" s="42" t="s">
        <v>96</v>
      </c>
      <c r="O818" s="47" t="str">
        <f t="shared" ca="1" si="294"/>
        <v>0
0 --- 0</v>
      </c>
    </row>
    <row r="819" spans="1:15">
      <c r="A819" s="45">
        <v>809</v>
      </c>
      <c r="B819" s="43" t="s">
        <v>17</v>
      </c>
      <c r="C819" s="30" t="str">
        <f t="shared" si="286"/>
        <v>2:30-04:00</v>
      </c>
      <c r="D819" s="43" t="s">
        <v>70</v>
      </c>
      <c r="E819" s="30">
        <f t="shared" si="289"/>
        <v>200</v>
      </c>
      <c r="F819" s="30" t="str">
        <f t="shared" ca="1" si="302"/>
        <v>L-Yarn2</v>
      </c>
      <c r="G819" s="30">
        <f t="shared" ca="1" si="303"/>
        <v>0</v>
      </c>
      <c r="H819" s="30">
        <f t="shared" ref="H819:H828" ca="1" si="304">H830</f>
        <v>0</v>
      </c>
      <c r="I819" s="30">
        <f t="shared" ca="1" si="284"/>
        <v>0</v>
      </c>
      <c r="J819" s="30" t="str">
        <f t="shared" ca="1" si="292"/>
        <v>Thursday2:30-04:000</v>
      </c>
      <c r="K819" s="30" t="str">
        <f t="shared" ca="1" si="293"/>
        <v>Thursday2:30-04:000</v>
      </c>
      <c r="L819" s="39">
        <f t="shared" ca="1" si="285"/>
        <v>3</v>
      </c>
      <c r="M819" s="47" t="str">
        <f t="shared" ca="1" si="291"/>
        <v/>
      </c>
      <c r="N819" s="42" t="s">
        <v>96</v>
      </c>
      <c r="O819" s="47" t="str">
        <f t="shared" ca="1" si="294"/>
        <v>0
L-Yarn2 --- 0</v>
      </c>
    </row>
    <row r="820" spans="1:15">
      <c r="A820" s="30">
        <v>810</v>
      </c>
      <c r="B820" s="43" t="s">
        <v>17</v>
      </c>
      <c r="C820" s="30" t="str">
        <f t="shared" si="286"/>
        <v>2:30-04:00</v>
      </c>
      <c r="D820" s="43" t="s">
        <v>70</v>
      </c>
      <c r="E820" s="30">
        <f t="shared" si="289"/>
        <v>201</v>
      </c>
      <c r="F820" s="30" t="str">
        <f t="shared" ca="1" si="302"/>
        <v>L-Fab</v>
      </c>
      <c r="G820" s="30" t="str">
        <f t="shared" ca="1" si="303"/>
        <v>TE214(L2T1)A</v>
      </c>
      <c r="H820" s="30" t="str">
        <f t="shared" ca="1" si="304"/>
        <v>ZR</v>
      </c>
      <c r="I820" s="30" t="str">
        <f t="shared" ca="1" si="284"/>
        <v>(L2T1)A</v>
      </c>
      <c r="J820" s="30" t="str">
        <f t="shared" ca="1" si="292"/>
        <v>Thursday2:30-04:00ZR</v>
      </c>
      <c r="K820" s="30" t="str">
        <f t="shared" ca="1" si="293"/>
        <v>Thursday2:30-04:00(L2T1)A</v>
      </c>
      <c r="L820" s="39">
        <f t="shared" ca="1" si="285"/>
        <v>0</v>
      </c>
      <c r="M820" s="47" t="str">
        <f t="shared" ca="1" si="291"/>
        <v>L2T1</v>
      </c>
      <c r="N820" s="42" t="s">
        <v>96</v>
      </c>
      <c r="O820" s="47" t="str">
        <f t="shared" ca="1" si="294"/>
        <v>TE214(L2T1)A
L-Fab --- ZR</v>
      </c>
    </row>
    <row r="821" spans="1:15">
      <c r="A821" s="45">
        <v>811</v>
      </c>
      <c r="B821" s="43" t="s">
        <v>17</v>
      </c>
      <c r="C821" s="30" t="str">
        <f t="shared" si="286"/>
        <v>2:30-04:00</v>
      </c>
      <c r="D821" s="43" t="s">
        <v>70</v>
      </c>
      <c r="E821" s="30">
        <f t="shared" si="289"/>
        <v>202</v>
      </c>
      <c r="F821" s="30" t="str">
        <f t="shared" ca="1" si="302"/>
        <v>L-Col</v>
      </c>
      <c r="G821" s="30" t="str">
        <f t="shared" ca="1" si="303"/>
        <v>TE404(L4T2)(WP)</v>
      </c>
      <c r="H821" s="30" t="str">
        <f t="shared" ca="1" si="304"/>
        <v>SM</v>
      </c>
      <c r="I821" s="30" t="str">
        <f t="shared" ca="1" si="284"/>
        <v>(L4T2)(WP)</v>
      </c>
      <c r="J821" s="30" t="str">
        <f t="shared" ca="1" si="292"/>
        <v>Thursday2:30-04:00SM</v>
      </c>
      <c r="K821" s="30" t="str">
        <f t="shared" ca="1" si="293"/>
        <v>Thursday2:30-04:00(L4T2)(WP)</v>
      </c>
      <c r="L821" s="39">
        <f t="shared" ca="1" si="285"/>
        <v>0</v>
      </c>
      <c r="M821" s="47" t="str">
        <f t="shared" ca="1" si="291"/>
        <v>L4T2</v>
      </c>
      <c r="N821" s="42" t="s">
        <v>96</v>
      </c>
      <c r="O821" s="47" t="str">
        <f t="shared" ca="1" si="294"/>
        <v>TE404(L4T2)(WP)
L-Col --- SM</v>
      </c>
    </row>
    <row r="822" spans="1:15">
      <c r="A822" s="30">
        <v>812</v>
      </c>
      <c r="B822" s="43" t="s">
        <v>17</v>
      </c>
      <c r="C822" s="30" t="str">
        <f t="shared" si="286"/>
        <v>2:30-04:00</v>
      </c>
      <c r="D822" s="43" t="s">
        <v>70</v>
      </c>
      <c r="E822" s="30">
        <f t="shared" si="289"/>
        <v>203</v>
      </c>
      <c r="F822" s="30" t="str">
        <f t="shared" ca="1" si="302"/>
        <v>L-App</v>
      </c>
      <c r="G822" s="30">
        <f t="shared" ca="1" si="303"/>
        <v>0</v>
      </c>
      <c r="H822" s="30">
        <f t="shared" ca="1" si="304"/>
        <v>0</v>
      </c>
      <c r="I822" s="30">
        <f t="shared" ca="1" si="284"/>
        <v>0</v>
      </c>
      <c r="J822" s="30" t="str">
        <f t="shared" ca="1" si="292"/>
        <v>Thursday2:30-04:000</v>
      </c>
      <c r="K822" s="30" t="str">
        <f t="shared" ca="1" si="293"/>
        <v>Thursday2:30-04:000</v>
      </c>
      <c r="L822" s="39">
        <f t="shared" ca="1" si="285"/>
        <v>3</v>
      </c>
      <c r="M822" s="47" t="str">
        <f t="shared" ca="1" si="291"/>
        <v/>
      </c>
      <c r="N822" s="42" t="s">
        <v>96</v>
      </c>
      <c r="O822" s="47" t="str">
        <f t="shared" ca="1" si="294"/>
        <v>0
L-App --- 0</v>
      </c>
    </row>
    <row r="823" spans="1:15">
      <c r="A823" s="45">
        <v>813</v>
      </c>
      <c r="B823" s="43" t="s">
        <v>17</v>
      </c>
      <c r="C823" s="30" t="str">
        <f t="shared" si="286"/>
        <v>2:30-04:00</v>
      </c>
      <c r="D823" s="43" t="s">
        <v>70</v>
      </c>
      <c r="E823" s="30">
        <f t="shared" si="289"/>
        <v>204</v>
      </c>
      <c r="F823" s="30" t="str">
        <f t="shared" ca="1" si="302"/>
        <v>L-QC1
709</v>
      </c>
      <c r="G823" s="30">
        <f t="shared" ca="1" si="303"/>
        <v>0</v>
      </c>
      <c r="H823" s="30">
        <f t="shared" ca="1" si="304"/>
        <v>0</v>
      </c>
      <c r="I823" s="30">
        <f t="shared" ca="1" si="284"/>
        <v>0</v>
      </c>
      <c r="J823" s="30" t="str">
        <f t="shared" ca="1" si="292"/>
        <v>Thursday2:30-04:000</v>
      </c>
      <c r="K823" s="30" t="str">
        <f t="shared" ca="1" si="293"/>
        <v>Thursday2:30-04:000</v>
      </c>
      <c r="L823" s="39">
        <f t="shared" ca="1" si="285"/>
        <v>3</v>
      </c>
      <c r="M823" s="47" t="str">
        <f t="shared" ca="1" si="291"/>
        <v/>
      </c>
      <c r="N823" s="42" t="s">
        <v>96</v>
      </c>
      <c r="O823" s="47" t="str">
        <f t="shared" ca="1" si="294"/>
        <v>0
L-QC1
709 --- 0</v>
      </c>
    </row>
    <row r="824" spans="1:15">
      <c r="A824" s="30">
        <v>814</v>
      </c>
      <c r="B824" s="43" t="s">
        <v>17</v>
      </c>
      <c r="C824" s="30" t="str">
        <f t="shared" si="286"/>
        <v>2:30-04:00</v>
      </c>
      <c r="D824" s="43" t="s">
        <v>70</v>
      </c>
      <c r="E824" s="30">
        <f t="shared" si="289"/>
        <v>205</v>
      </c>
      <c r="F824" s="30" t="str">
        <f t="shared" ca="1" si="302"/>
        <v>L-QC2
708</v>
      </c>
      <c r="G824" s="30">
        <f t="shared" ca="1" si="303"/>
        <v>0</v>
      </c>
      <c r="H824" s="30">
        <f t="shared" ca="1" si="304"/>
        <v>0</v>
      </c>
      <c r="I824" s="30">
        <f t="shared" ca="1" si="284"/>
        <v>0</v>
      </c>
      <c r="J824" s="30" t="str">
        <f t="shared" ca="1" si="292"/>
        <v>Thursday2:30-04:000</v>
      </c>
      <c r="K824" s="30" t="str">
        <f t="shared" ca="1" si="293"/>
        <v>Thursday2:30-04:000</v>
      </c>
      <c r="L824" s="39">
        <f t="shared" ca="1" si="285"/>
        <v>3</v>
      </c>
      <c r="M824" s="47" t="str">
        <f t="shared" ca="1" si="291"/>
        <v/>
      </c>
      <c r="N824" s="42" t="s">
        <v>96</v>
      </c>
      <c r="O824" s="47" t="str">
        <f t="shared" ca="1" si="294"/>
        <v>0
L-QC2
708 --- 0</v>
      </c>
    </row>
    <row r="825" spans="1:15">
      <c r="A825" s="45">
        <v>815</v>
      </c>
      <c r="B825" s="43" t="s">
        <v>17</v>
      </c>
      <c r="C825" s="30" t="str">
        <f t="shared" si="286"/>
        <v>2:30-04:00</v>
      </c>
      <c r="D825" s="43" t="s">
        <v>70</v>
      </c>
      <c r="E825" s="30">
        <f t="shared" si="289"/>
        <v>206</v>
      </c>
      <c r="F825" s="30">
        <f t="shared" ca="1" si="302"/>
        <v>501</v>
      </c>
      <c r="G825" s="30">
        <f t="shared" ca="1" si="303"/>
        <v>0</v>
      </c>
      <c r="H825" s="30">
        <f t="shared" ca="1" si="304"/>
        <v>0</v>
      </c>
      <c r="I825" s="30">
        <f t="shared" ca="1" si="284"/>
        <v>0</v>
      </c>
      <c r="J825" s="30" t="str">
        <f t="shared" ca="1" si="292"/>
        <v>Thursday2:30-04:000</v>
      </c>
      <c r="K825" s="30" t="str">
        <f t="shared" ca="1" si="293"/>
        <v>Thursday2:30-04:000</v>
      </c>
      <c r="L825" s="39">
        <f t="shared" ca="1" si="285"/>
        <v>3</v>
      </c>
      <c r="M825" s="47" t="str">
        <f t="shared" ca="1" si="291"/>
        <v/>
      </c>
      <c r="N825" s="42" t="s">
        <v>96</v>
      </c>
      <c r="O825" s="47" t="str">
        <f t="shared" ca="1" si="294"/>
        <v>0
501 --- 0</v>
      </c>
    </row>
    <row r="826" spans="1:15">
      <c r="A826" s="30">
        <v>816</v>
      </c>
      <c r="B826" s="43" t="s">
        <v>17</v>
      </c>
      <c r="C826" s="30" t="str">
        <f t="shared" si="286"/>
        <v>2:30-04:00</v>
      </c>
      <c r="D826" s="43" t="s">
        <v>70</v>
      </c>
      <c r="E826" s="30">
        <f t="shared" si="289"/>
        <v>207</v>
      </c>
      <c r="F826" s="30">
        <f t="shared" ca="1" si="302"/>
        <v>502</v>
      </c>
      <c r="G826" s="30">
        <f t="shared" ca="1" si="303"/>
        <v>0</v>
      </c>
      <c r="H826" s="30">
        <f t="shared" ca="1" si="304"/>
        <v>0</v>
      </c>
      <c r="I826" s="30">
        <f t="shared" ca="1" si="284"/>
        <v>0</v>
      </c>
      <c r="J826" s="30" t="str">
        <f t="shared" ca="1" si="292"/>
        <v>Thursday2:30-04:000</v>
      </c>
      <c r="K826" s="30" t="str">
        <f t="shared" ca="1" si="293"/>
        <v>Thursday2:30-04:000</v>
      </c>
      <c r="L826" s="39">
        <f t="shared" ca="1" si="285"/>
        <v>3</v>
      </c>
      <c r="M826" s="47" t="str">
        <f t="shared" ca="1" si="291"/>
        <v/>
      </c>
      <c r="N826" s="42" t="s">
        <v>96</v>
      </c>
      <c r="O826" s="47" t="str">
        <f t="shared" ca="1" si="294"/>
        <v>0
502 --- 0</v>
      </c>
    </row>
    <row r="827" spans="1:15">
      <c r="A827" s="45">
        <v>817</v>
      </c>
      <c r="B827" s="43" t="s">
        <v>17</v>
      </c>
      <c r="C827" s="30" t="str">
        <f t="shared" si="286"/>
        <v>2:30-04:00</v>
      </c>
      <c r="D827" s="43" t="s">
        <v>70</v>
      </c>
      <c r="E827" s="30">
        <f t="shared" si="289"/>
        <v>208</v>
      </c>
      <c r="F827" s="30" t="str">
        <f t="shared" ca="1" si="302"/>
        <v>L-draw</v>
      </c>
      <c r="G827" s="30">
        <f t="shared" ca="1" si="303"/>
        <v>0</v>
      </c>
      <c r="H827" s="30">
        <f t="shared" ca="1" si="304"/>
        <v>0</v>
      </c>
      <c r="I827" s="30">
        <f t="shared" ca="1" si="284"/>
        <v>0</v>
      </c>
      <c r="J827" s="30" t="str">
        <f t="shared" ca="1" si="292"/>
        <v>Thursday2:30-04:000</v>
      </c>
      <c r="K827" s="30" t="str">
        <f t="shared" ca="1" si="293"/>
        <v>Thursday2:30-04:000</v>
      </c>
      <c r="L827" s="39">
        <f t="shared" ca="1" si="285"/>
        <v>3</v>
      </c>
      <c r="M827" s="47" t="str">
        <f t="shared" ca="1" si="291"/>
        <v/>
      </c>
      <c r="N827" s="42" t="s">
        <v>96</v>
      </c>
      <c r="O827" s="47" t="str">
        <f t="shared" ca="1" si="294"/>
        <v>0
L-draw --- 0</v>
      </c>
    </row>
    <row r="828" spans="1:15">
      <c r="A828" s="30">
        <v>818</v>
      </c>
      <c r="B828" s="43" t="s">
        <v>17</v>
      </c>
      <c r="C828" s="30" t="str">
        <f t="shared" si="286"/>
        <v>2:30-04:00</v>
      </c>
      <c r="D828" s="43" t="s">
        <v>70</v>
      </c>
      <c r="E828" s="30">
        <f t="shared" si="289"/>
        <v>209</v>
      </c>
      <c r="F828" s="30" t="str">
        <f t="shared" ca="1" si="302"/>
        <v>L-Chem</v>
      </c>
      <c r="G828" s="30">
        <f t="shared" ca="1" si="303"/>
        <v>0</v>
      </c>
      <c r="H828" s="30">
        <f t="shared" ca="1" si="304"/>
        <v>0</v>
      </c>
      <c r="I828" s="30">
        <f t="shared" ref="I828:I839" ca="1" si="305">IFERROR(MID(G828,SEARCH("(",G828,1),12),G828)</f>
        <v>0</v>
      </c>
      <c r="J828" s="30" t="str">
        <f t="shared" ca="1" si="292"/>
        <v>Thursday2:30-04:000</v>
      </c>
      <c r="K828" s="30" t="str">
        <f t="shared" ca="1" si="293"/>
        <v>Thursday2:30-04:000</v>
      </c>
      <c r="L828" s="39">
        <f t="shared" ref="L828:L839" ca="1" si="306">COUNTIFS($J$11:$J$442,J828)</f>
        <v>3</v>
      </c>
      <c r="M828" s="47" t="str">
        <f t="shared" ca="1" si="291"/>
        <v/>
      </c>
      <c r="N828" s="42" t="s">
        <v>96</v>
      </c>
      <c r="O828" s="47" t="str">
        <f t="shared" ca="1" si="294"/>
        <v>0
L-Chem --- 0</v>
      </c>
    </row>
    <row r="829" spans="1:15">
      <c r="A829" s="45">
        <v>819</v>
      </c>
      <c r="B829" s="43" t="s">
        <v>17</v>
      </c>
      <c r="C829" s="30" t="str">
        <f t="shared" si="286"/>
        <v>04:00-05:30</v>
      </c>
      <c r="D829" s="43" t="s">
        <v>71</v>
      </c>
      <c r="E829" s="44">
        <v>199</v>
      </c>
      <c r="F829" s="30">
        <f t="shared" ref="F829:G839" ca="1" si="307">F818</f>
        <v>0</v>
      </c>
      <c r="G829" s="30">
        <f t="shared" ca="1" si="307"/>
        <v>0</v>
      </c>
      <c r="H829" s="30">
        <f t="shared" ref="H829:H839" ca="1" si="308">INDIRECT(CONCATENATE("Sheet1!",CHAR(CODE(D829)+2),E829),1)</f>
        <v>0</v>
      </c>
      <c r="I829" s="30">
        <f t="shared" ca="1" si="305"/>
        <v>0</v>
      </c>
      <c r="J829" s="30" t="str">
        <f t="shared" ca="1" si="292"/>
        <v>Thursday04:00-05:300</v>
      </c>
      <c r="K829" s="30" t="str">
        <f t="shared" ca="1" si="293"/>
        <v>Thursday04:00-05:300</v>
      </c>
      <c r="L829" s="39">
        <f t="shared" ca="1" si="306"/>
        <v>4</v>
      </c>
      <c r="M829" s="47" t="str">
        <f t="shared" ca="1" si="291"/>
        <v/>
      </c>
      <c r="N829" s="42" t="s">
        <v>96</v>
      </c>
      <c r="O829" s="47" t="str">
        <f t="shared" ca="1" si="294"/>
        <v>0
0 --- 0</v>
      </c>
    </row>
    <row r="830" spans="1:15">
      <c r="A830" s="30">
        <v>820</v>
      </c>
      <c r="B830" s="43" t="s">
        <v>17</v>
      </c>
      <c r="C830" s="30" t="str">
        <f t="shared" si="286"/>
        <v>04:00-05:30</v>
      </c>
      <c r="D830" s="43" t="s">
        <v>71</v>
      </c>
      <c r="E830" s="30">
        <f t="shared" si="289"/>
        <v>200</v>
      </c>
      <c r="F830" s="30" t="str">
        <f t="shared" ca="1" si="307"/>
        <v>L-Yarn2</v>
      </c>
      <c r="G830" s="30">
        <f t="shared" ca="1" si="307"/>
        <v>0</v>
      </c>
      <c r="H830" s="30">
        <f t="shared" ca="1" si="308"/>
        <v>0</v>
      </c>
      <c r="I830" s="30">
        <f t="shared" ca="1" si="305"/>
        <v>0</v>
      </c>
      <c r="J830" s="30" t="str">
        <f t="shared" ca="1" si="292"/>
        <v>Thursday04:00-05:300</v>
      </c>
      <c r="K830" s="30" t="str">
        <f t="shared" ca="1" si="293"/>
        <v>Thursday04:00-05:300</v>
      </c>
      <c r="L830" s="39">
        <f t="shared" ca="1" si="306"/>
        <v>4</v>
      </c>
      <c r="M830" s="47" t="str">
        <f t="shared" ca="1" si="291"/>
        <v/>
      </c>
      <c r="N830" s="42" t="s">
        <v>96</v>
      </c>
      <c r="O830" s="47" t="str">
        <f t="shared" ca="1" si="294"/>
        <v>0
L-Yarn2 --- 0</v>
      </c>
    </row>
    <row r="831" spans="1:15">
      <c r="A831" s="45">
        <v>821</v>
      </c>
      <c r="B831" s="43" t="s">
        <v>17</v>
      </c>
      <c r="C831" s="30" t="str">
        <f t="shared" si="286"/>
        <v>04:00-05:30</v>
      </c>
      <c r="D831" s="43" t="s">
        <v>71</v>
      </c>
      <c r="E831" s="30">
        <f t="shared" si="289"/>
        <v>201</v>
      </c>
      <c r="F831" s="30" t="str">
        <f t="shared" ca="1" si="307"/>
        <v>L-Fab</v>
      </c>
      <c r="G831" s="30" t="str">
        <f t="shared" ca="1" si="307"/>
        <v>TE214(L2T1)A</v>
      </c>
      <c r="H831" s="30" t="str">
        <f t="shared" ca="1" si="308"/>
        <v>ZR</v>
      </c>
      <c r="I831" s="30" t="str">
        <f t="shared" ca="1" si="305"/>
        <v>(L2T1)A</v>
      </c>
      <c r="J831" s="30" t="str">
        <f t="shared" ca="1" si="292"/>
        <v>Thursday04:00-05:30ZR</v>
      </c>
      <c r="K831" s="30" t="str">
        <f t="shared" ca="1" si="293"/>
        <v>Thursday04:00-05:30(L2T1)A</v>
      </c>
      <c r="L831" s="39">
        <f t="shared" ca="1" si="306"/>
        <v>0</v>
      </c>
      <c r="M831" s="47" t="str">
        <f t="shared" ca="1" si="291"/>
        <v>L2T1</v>
      </c>
      <c r="N831" s="42" t="s">
        <v>96</v>
      </c>
      <c r="O831" s="47" t="str">
        <f t="shared" ca="1" si="294"/>
        <v>TE214(L2T1)A
L-Fab --- ZR</v>
      </c>
    </row>
    <row r="832" spans="1:15">
      <c r="A832" s="30">
        <v>822</v>
      </c>
      <c r="B832" s="43" t="s">
        <v>17</v>
      </c>
      <c r="C832" s="30" t="str">
        <f t="shared" si="286"/>
        <v>04:00-05:30</v>
      </c>
      <c r="D832" s="43" t="s">
        <v>71</v>
      </c>
      <c r="E832" s="30">
        <f t="shared" si="289"/>
        <v>202</v>
      </c>
      <c r="F832" s="30" t="str">
        <f t="shared" ca="1" si="307"/>
        <v>L-Col</v>
      </c>
      <c r="G832" s="30" t="str">
        <f t="shared" ca="1" si="307"/>
        <v>TE404(L4T2)(WP)</v>
      </c>
      <c r="H832" s="30" t="str">
        <f t="shared" ca="1" si="308"/>
        <v>SM</v>
      </c>
      <c r="I832" s="30" t="str">
        <f t="shared" ca="1" si="305"/>
        <v>(L4T2)(WP)</v>
      </c>
      <c r="J832" s="30" t="str">
        <f t="shared" ca="1" si="292"/>
        <v>Thursday04:00-05:30SM</v>
      </c>
      <c r="K832" s="30" t="str">
        <f t="shared" ca="1" si="293"/>
        <v>Thursday04:00-05:30(L4T2)(WP)</v>
      </c>
      <c r="L832" s="39">
        <f t="shared" ca="1" si="306"/>
        <v>0</v>
      </c>
      <c r="M832" s="47" t="str">
        <f t="shared" ca="1" si="291"/>
        <v>L4T2</v>
      </c>
      <c r="N832" s="42" t="s">
        <v>96</v>
      </c>
      <c r="O832" s="47" t="str">
        <f t="shared" ca="1" si="294"/>
        <v>TE404(L4T2)(WP)
L-Col --- SM</v>
      </c>
    </row>
    <row r="833" spans="1:15">
      <c r="A833" s="45">
        <v>823</v>
      </c>
      <c r="B833" s="43" t="s">
        <v>17</v>
      </c>
      <c r="C833" s="30" t="str">
        <f t="shared" si="286"/>
        <v>04:00-05:30</v>
      </c>
      <c r="D833" s="43" t="s">
        <v>71</v>
      </c>
      <c r="E833" s="30">
        <f t="shared" si="289"/>
        <v>203</v>
      </c>
      <c r="F833" s="30" t="str">
        <f t="shared" ca="1" si="307"/>
        <v>L-App</v>
      </c>
      <c r="G833" s="30">
        <f t="shared" ca="1" si="307"/>
        <v>0</v>
      </c>
      <c r="H833" s="30">
        <f t="shared" ca="1" si="308"/>
        <v>0</v>
      </c>
      <c r="I833" s="30">
        <f t="shared" ca="1" si="305"/>
        <v>0</v>
      </c>
      <c r="J833" s="30" t="str">
        <f t="shared" ca="1" si="292"/>
        <v>Thursday04:00-05:300</v>
      </c>
      <c r="K833" s="30" t="str">
        <f t="shared" ca="1" si="293"/>
        <v>Thursday04:00-05:300</v>
      </c>
      <c r="L833" s="39">
        <f t="shared" ca="1" si="306"/>
        <v>4</v>
      </c>
      <c r="M833" s="47" t="str">
        <f t="shared" ca="1" si="291"/>
        <v/>
      </c>
      <c r="N833" s="42" t="s">
        <v>96</v>
      </c>
      <c r="O833" s="47" t="str">
        <f t="shared" ca="1" si="294"/>
        <v>0
L-App --- 0</v>
      </c>
    </row>
    <row r="834" spans="1:15">
      <c r="A834" s="30">
        <v>824</v>
      </c>
      <c r="B834" s="43" t="s">
        <v>17</v>
      </c>
      <c r="C834" s="30" t="str">
        <f t="shared" si="286"/>
        <v>04:00-05:30</v>
      </c>
      <c r="D834" s="43" t="s">
        <v>71</v>
      </c>
      <c r="E834" s="30">
        <f t="shared" si="289"/>
        <v>204</v>
      </c>
      <c r="F834" s="30" t="str">
        <f t="shared" ca="1" si="307"/>
        <v>L-QC1
709</v>
      </c>
      <c r="G834" s="30">
        <f t="shared" ca="1" si="307"/>
        <v>0</v>
      </c>
      <c r="H834" s="30">
        <f t="shared" ca="1" si="308"/>
        <v>0</v>
      </c>
      <c r="I834" s="30">
        <f t="shared" ca="1" si="305"/>
        <v>0</v>
      </c>
      <c r="J834" s="30" t="str">
        <f t="shared" ca="1" si="292"/>
        <v>Thursday04:00-05:300</v>
      </c>
      <c r="K834" s="30" t="str">
        <f t="shared" ca="1" si="293"/>
        <v>Thursday04:00-05:300</v>
      </c>
      <c r="L834" s="39">
        <f t="shared" ca="1" si="306"/>
        <v>4</v>
      </c>
      <c r="M834" s="47" t="str">
        <f t="shared" ca="1" si="291"/>
        <v/>
      </c>
      <c r="N834" s="42" t="s">
        <v>96</v>
      </c>
      <c r="O834" s="47" t="str">
        <f t="shared" ca="1" si="294"/>
        <v>0
L-QC1
709 --- 0</v>
      </c>
    </row>
    <row r="835" spans="1:15">
      <c r="A835" s="45">
        <v>825</v>
      </c>
      <c r="B835" s="43" t="s">
        <v>17</v>
      </c>
      <c r="C835" s="30" t="str">
        <f t="shared" si="286"/>
        <v>04:00-05:30</v>
      </c>
      <c r="D835" s="43" t="s">
        <v>71</v>
      </c>
      <c r="E835" s="30">
        <f t="shared" si="289"/>
        <v>205</v>
      </c>
      <c r="F835" s="30" t="str">
        <f t="shared" ca="1" si="307"/>
        <v>L-QC2
708</v>
      </c>
      <c r="G835" s="30">
        <f t="shared" ca="1" si="307"/>
        <v>0</v>
      </c>
      <c r="H835" s="30">
        <f t="shared" ca="1" si="308"/>
        <v>0</v>
      </c>
      <c r="I835" s="30">
        <f t="shared" ca="1" si="305"/>
        <v>0</v>
      </c>
      <c r="J835" s="30" t="str">
        <f t="shared" ca="1" si="292"/>
        <v>Thursday04:00-05:300</v>
      </c>
      <c r="K835" s="30" t="str">
        <f t="shared" ca="1" si="293"/>
        <v>Thursday04:00-05:300</v>
      </c>
      <c r="L835" s="39">
        <f t="shared" ca="1" si="306"/>
        <v>4</v>
      </c>
      <c r="M835" s="47" t="str">
        <f t="shared" ca="1" si="291"/>
        <v/>
      </c>
      <c r="N835" s="42" t="s">
        <v>96</v>
      </c>
      <c r="O835" s="47" t="str">
        <f t="shared" ca="1" si="294"/>
        <v>0
L-QC2
708 --- 0</v>
      </c>
    </row>
    <row r="836" spans="1:15">
      <c r="A836" s="30">
        <v>826</v>
      </c>
      <c r="B836" s="43" t="s">
        <v>17</v>
      </c>
      <c r="C836" s="30" t="str">
        <f t="shared" si="286"/>
        <v>04:00-05:30</v>
      </c>
      <c r="D836" s="43" t="s">
        <v>71</v>
      </c>
      <c r="E836" s="30">
        <f t="shared" si="289"/>
        <v>206</v>
      </c>
      <c r="F836" s="30">
        <f t="shared" ca="1" si="307"/>
        <v>501</v>
      </c>
      <c r="G836" s="30">
        <f t="shared" ca="1" si="307"/>
        <v>0</v>
      </c>
      <c r="H836" s="30">
        <f t="shared" ca="1" si="308"/>
        <v>0</v>
      </c>
      <c r="I836" s="30">
        <f t="shared" ca="1" si="305"/>
        <v>0</v>
      </c>
      <c r="J836" s="30" t="str">
        <f t="shared" ca="1" si="292"/>
        <v>Thursday04:00-05:300</v>
      </c>
      <c r="K836" s="30" t="str">
        <f t="shared" ca="1" si="293"/>
        <v>Thursday04:00-05:300</v>
      </c>
      <c r="L836" s="39">
        <f t="shared" ca="1" si="306"/>
        <v>4</v>
      </c>
      <c r="M836" s="47" t="str">
        <f t="shared" ca="1" si="291"/>
        <v/>
      </c>
      <c r="N836" s="42" t="s">
        <v>96</v>
      </c>
      <c r="O836" s="47" t="str">
        <f t="shared" ca="1" si="294"/>
        <v>0
501 --- 0</v>
      </c>
    </row>
    <row r="837" spans="1:15">
      <c r="A837" s="45">
        <v>827</v>
      </c>
      <c r="B837" s="43" t="s">
        <v>17</v>
      </c>
      <c r="C837" s="30" t="str">
        <f t="shared" si="286"/>
        <v>04:00-05:30</v>
      </c>
      <c r="D837" s="43" t="s">
        <v>71</v>
      </c>
      <c r="E837" s="30">
        <f t="shared" si="289"/>
        <v>207</v>
      </c>
      <c r="F837" s="30">
        <f t="shared" ca="1" si="307"/>
        <v>502</v>
      </c>
      <c r="G837" s="30">
        <f t="shared" ca="1" si="307"/>
        <v>0</v>
      </c>
      <c r="H837" s="30">
        <f t="shared" ca="1" si="308"/>
        <v>0</v>
      </c>
      <c r="I837" s="30">
        <f t="shared" ca="1" si="305"/>
        <v>0</v>
      </c>
      <c r="J837" s="30" t="str">
        <f t="shared" ca="1" si="292"/>
        <v>Thursday04:00-05:300</v>
      </c>
      <c r="K837" s="30" t="str">
        <f t="shared" ca="1" si="293"/>
        <v>Thursday04:00-05:300</v>
      </c>
      <c r="L837" s="39">
        <f t="shared" ca="1" si="306"/>
        <v>4</v>
      </c>
      <c r="M837" s="47" t="str">
        <f t="shared" ca="1" si="291"/>
        <v/>
      </c>
      <c r="N837" s="42" t="s">
        <v>96</v>
      </c>
      <c r="O837" s="47" t="str">
        <f t="shared" ca="1" si="294"/>
        <v>0
502 --- 0</v>
      </c>
    </row>
    <row r="838" spans="1:15">
      <c r="A838" s="30">
        <v>828</v>
      </c>
      <c r="B838" s="43" t="s">
        <v>17</v>
      </c>
      <c r="C838" s="30" t="str">
        <f>LOOKUP(D838,$L$1:$L$6,$K$1:$K$6)</f>
        <v>04:00-05:30</v>
      </c>
      <c r="D838" s="43" t="s">
        <v>71</v>
      </c>
      <c r="E838" s="30">
        <f t="shared" si="289"/>
        <v>208</v>
      </c>
      <c r="F838" s="30" t="str">
        <f t="shared" ca="1" si="307"/>
        <v>L-draw</v>
      </c>
      <c r="G838" s="30">
        <f t="shared" ca="1" si="307"/>
        <v>0</v>
      </c>
      <c r="H838" s="30">
        <f t="shared" ca="1" si="308"/>
        <v>0</v>
      </c>
      <c r="I838" s="30">
        <f t="shared" ca="1" si="305"/>
        <v>0</v>
      </c>
      <c r="J838" s="30" t="str">
        <f t="shared" ca="1" si="292"/>
        <v>Thursday04:00-05:300</v>
      </c>
      <c r="K838" s="30" t="str">
        <f t="shared" ca="1" si="293"/>
        <v>Thursday04:00-05:300</v>
      </c>
      <c r="L838" s="39">
        <f t="shared" ca="1" si="306"/>
        <v>4</v>
      </c>
      <c r="M838" s="47" t="str">
        <f t="shared" ca="1" si="291"/>
        <v/>
      </c>
      <c r="N838" s="42" t="s">
        <v>96</v>
      </c>
      <c r="O838" s="47" t="str">
        <f t="shared" ca="1" si="294"/>
        <v>0
L-draw --- 0</v>
      </c>
    </row>
    <row r="839" spans="1:15">
      <c r="A839" s="45">
        <v>829</v>
      </c>
      <c r="B839" s="43" t="s">
        <v>17</v>
      </c>
      <c r="C839" s="30" t="str">
        <f>LOOKUP(D839,$L$1:$L$6,$K$1:$K$6)</f>
        <v>04:00-05:30</v>
      </c>
      <c r="D839" s="43" t="s">
        <v>71</v>
      </c>
      <c r="E839" s="30">
        <f>E838+1</f>
        <v>209</v>
      </c>
      <c r="F839" s="30" t="str">
        <f t="shared" ca="1" si="307"/>
        <v>L-Chem</v>
      </c>
      <c r="G839" s="30">
        <f t="shared" ca="1" si="307"/>
        <v>0</v>
      </c>
      <c r="H839" s="30">
        <f t="shared" ca="1" si="308"/>
        <v>0</v>
      </c>
      <c r="I839" s="30">
        <f t="shared" ca="1" si="305"/>
        <v>0</v>
      </c>
      <c r="J839" s="30" t="str">
        <f t="shared" ca="1" si="292"/>
        <v>Thursday04:00-05:300</v>
      </c>
      <c r="K839" s="30" t="str">
        <f t="shared" ca="1" si="293"/>
        <v>Thursday04:00-05:300</v>
      </c>
      <c r="L839" s="39">
        <f t="shared" ca="1" si="306"/>
        <v>4</v>
      </c>
      <c r="M839" s="47" t="str">
        <f t="shared" ca="1" si="291"/>
        <v/>
      </c>
      <c r="N839" s="42" t="s">
        <v>96</v>
      </c>
      <c r="O839" s="47" t="str">
        <f t="shared" ca="1" si="294"/>
        <v>0
L-Chem --- 0</v>
      </c>
    </row>
  </sheetData>
  <autoFilter ref="A10:L839"/>
  <phoneticPr fontId="3" type="noConversion"/>
  <conditionalFormatting sqref="L10:O10 J22:K22 J443:K839 K1:K1048576 J9:J65536">
    <cfRule type="duplicateValues" dxfId="0" priority="19" stopIfTrue="1"/>
  </conditionalFormatting>
  <dataValidations count="2">
    <dataValidation type="list" allowBlank="1" showInputMessage="1" showErrorMessage="1" sqref="A5">
      <formula1>$R$3:$R$152</formula1>
    </dataValidation>
    <dataValidation type="list" allowBlank="1" showInputMessage="1" showErrorMessage="1" sqref="A3">
      <formula1>$P$3:$P$117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5"/>
  <sheetViews>
    <sheetView view="pageBreakPreview" zoomScale="80" zoomScaleSheetLayoutView="80" workbookViewId="0"/>
  </sheetViews>
  <sheetFormatPr defaultRowHeight="12.75" outlineLevelCol="1"/>
  <cols>
    <col min="1" max="1" width="12.28515625" bestFit="1" customWidth="1"/>
    <col min="2" max="2" width="16.42578125" customWidth="1"/>
    <col min="3" max="8" width="27" style="49" customWidth="1"/>
    <col min="11" max="11" width="12.28515625" customWidth="1" outlineLevel="1"/>
    <col min="12" max="12" width="8.42578125" bestFit="1" customWidth="1"/>
  </cols>
  <sheetData>
    <row r="1" spans="1:12" ht="15">
      <c r="A1" s="55"/>
      <c r="B1" s="56"/>
      <c r="C1" s="58" t="str">
        <f>Data!D1</f>
        <v>08:30-10:00</v>
      </c>
      <c r="D1" s="58" t="str">
        <f>Data!E1</f>
        <v>10:00-11:30</v>
      </c>
      <c r="E1" s="58" t="str">
        <f>Data!F1</f>
        <v>11:30-01:00</v>
      </c>
      <c r="F1" s="58" t="str">
        <f>Data!G1</f>
        <v>01:00-02:30</v>
      </c>
      <c r="G1" s="58" t="str">
        <f>Data!H1</f>
        <v>2:30-04:00</v>
      </c>
      <c r="H1" s="58" t="str">
        <f>Data!I1</f>
        <v>04:00-05:30</v>
      </c>
      <c r="K1" s="15" t="s">
        <v>97</v>
      </c>
      <c r="L1" s="14" t="s">
        <v>98</v>
      </c>
    </row>
    <row r="2" spans="1:12" ht="94.5">
      <c r="A2" s="13" t="s">
        <v>78</v>
      </c>
      <c r="B2" s="58" t="s">
        <v>0</v>
      </c>
      <c r="C2" s="52" t="str">
        <f ca="1">IFERROR(INDEX(Data!$A$10:$O$842,MATCH(CONCATENATE($B2,C$1,$A$2),Data!$K$10:$K$842,0),15),"")&amp;CHAR(10)&amp;IFERROR(INDEX(Data!$A$10:$O$842,MATCH(CONCATENATE($B2,C$1,$A$3),Data!$K$10:$K$842,0),15),"")&amp;CHAR(10)&amp;IFERROR(INDEX(Data!$A$10:$O$842,MATCH(CONCATENATE($B2,C$1,$A$4),Data!$K$10:$K$842,0),15),"")&amp;CHAR(10)&amp;IFERROR(INDEX(Data!$A$10:$O$842,MATCH(CONCATENATE($B2,C$1,$A$5),Data!$K$10:$K$842,0),15),"")&amp;CHAR(10)&amp;IFERROR(INDEX(Data!$A$10:$O$842,MATCH(CONCATENATE($B2,C$1,$A$6),Data!$K$10:$K$842,0),15),"")&amp;CHAR(10)&amp;IFERROR(INDEX(Data!$A$10:$O$842,MATCH(CONCATENATE($B2,C$1,$A$7),Data!$K$10:$K$842,0),15),"")</f>
        <v xml:space="preserve">
</v>
      </c>
      <c r="D2" s="52" t="str">
        <f ca="1">IFERROR(INDEX(Data!$A$10:$O$842,MATCH(CONCATENATE($B2,D$1,$A$2),Data!$K$10:$K$842,0),15),"")&amp;CHAR(10)&amp;IFERROR(INDEX(Data!$A$10:$O$842,MATCH(CONCATENATE($B2,D$1,$A$3),Data!$K$10:$K$842,0),15),"")&amp;CHAR(10)&amp;IFERROR(INDEX(Data!$A$10:$O$842,MATCH(CONCATENATE($B2,D$1,$A$4),Data!$K$10:$K$842,0),15),"")&amp;CHAR(10)&amp;IFERROR(INDEX(Data!$A$10:$O$842,MATCH(CONCATENATE($B2,D$1,$A$5),Data!$K$10:$K$842,0),15),"")&amp;CHAR(10)&amp;IFERROR(INDEX(Data!$A$10:$O$842,MATCH(CONCATENATE($B2,D$1,$A$6),Data!$K$10:$K$842,0),15),"")&amp;CHAR(10)&amp;IFERROR(INDEX(Data!$A$10:$O$842,MATCH(CONCATENATE($B2,D$1,$A$7),Data!$K$10:$K$842,0),15),"")</f>
        <v xml:space="preserve">
</v>
      </c>
      <c r="E2" s="52" t="str">
        <f ca="1">IFERROR(INDEX(Data!$A$10:$O$842,MATCH(CONCATENATE($B2,E$1,$A$2),Data!$K$10:$K$842,0),15),"")&amp;CHAR(10)&amp;IFERROR(INDEX(Data!$A$10:$O$842,MATCH(CONCATENATE($B2,E$1,$A$3),Data!$K$10:$K$842,0),15),"")&amp;CHAR(10)&amp;IFERROR(INDEX(Data!$A$10:$O$842,MATCH(CONCATENATE($B2,E$1,$A$4),Data!$K$10:$K$842,0),15),"")&amp;CHAR(10)&amp;IFERROR(INDEX(Data!$A$10:$O$842,MATCH(CONCATENATE($B2,E$1,$A$5),Data!$K$10:$K$842,0),15),"")&amp;CHAR(10)&amp;IFERROR(INDEX(Data!$A$10:$O$842,MATCH(CONCATENATE($B2,E$1,$A$6),Data!$K$10:$K$842,0),15),"")&amp;CHAR(10)&amp;IFERROR(INDEX(Data!$A$10:$O$842,MATCH(CONCATENATE($B2,E$1,$A$7),Data!$K$10:$K$842,0),15),"")</f>
        <v xml:space="preserve">
TE401(L4T1)B(Ap)
704 --- MMR
</v>
      </c>
      <c r="F2" s="52" t="str">
        <f ca="1">IFERROR(INDEX(Data!$A$10:$O$842,MATCH(CONCATENATE($B2,F$1,$A$2),Data!$K$10:$K$842,0),15),"")&amp;CHAR(10)&amp;IFERROR(INDEX(Data!$A$10:$O$842,MATCH(CONCATENATE($B2,F$1,$A$3),Data!$K$10:$K$842,0),15),"")&amp;CHAR(10)&amp;IFERROR(INDEX(Data!$A$10:$O$842,MATCH(CONCATENATE($B2,F$1,$A$4),Data!$K$10:$K$842,0),15),"")&amp;CHAR(10)&amp;IFERROR(INDEX(Data!$A$10:$O$842,MATCH(CONCATENATE($B2,F$1,$A$5),Data!$K$10:$K$842,0),15),"")&amp;CHAR(10)&amp;IFERROR(INDEX(Data!$A$10:$O$842,MATCH(CONCATENATE($B2,F$1,$A$6),Data!$K$10:$K$842,0),15),"")&amp;CHAR(10)&amp;IFERROR(INDEX(Data!$A$10:$O$842,MATCH(CONCATENATE($B2,F$1,$A$7),Data!$K$10:$K$842,0),15),"")</f>
        <v xml:space="preserve">
TE401(L4T1)A(Ap)
707 --- MMR
</v>
      </c>
      <c r="G2" s="52" t="str">
        <f ca="1">IFERROR(INDEX(Data!$A$10:$O$842,MATCH(CONCATENATE($B2,G$1,$A$2),Data!$K$10:$K$842,0),15),"")&amp;CHAR(10)&amp;IFERROR(INDEX(Data!$A$10:$O$842,MATCH(CONCATENATE($B2,G$1,$A$3),Data!$K$10:$K$842,0),15),"")&amp;CHAR(10)&amp;IFERROR(INDEX(Data!$A$10:$O$842,MATCH(CONCATENATE($B2,G$1,$A$4),Data!$K$10:$K$842,0),15),"")&amp;CHAR(10)&amp;IFERROR(INDEX(Data!$A$10:$O$842,MATCH(CONCATENATE($B2,G$1,$A$5),Data!$K$10:$K$842,0),15),"")&amp;CHAR(10)&amp;IFERROR(INDEX(Data!$A$10:$O$842,MATCH(CONCATENATE($B2,G$1,$A$6),Data!$K$10:$K$842,0),15),"")&amp;CHAR(10)&amp;IFERROR(INDEX(Data!$A$10:$O$842,MATCH(CONCATENATE($B2,G$1,$A$7),Data!$K$10:$K$842,0),15),"")</f>
        <v xml:space="preserve">
</v>
      </c>
      <c r="H2" s="52" t="str">
        <f ca="1">IFERROR(INDEX(Data!$A$10:$O$842,MATCH(CONCATENATE($B2,H$1,$A$2),Data!$K$10:$K$842,0),15),"")&amp;CHAR(10)&amp;IFERROR(INDEX(Data!$A$10:$O$842,MATCH(CONCATENATE($B2,H$1,$A$3),Data!$K$10:$K$842,0),15),"")&amp;CHAR(10)&amp;IFERROR(INDEX(Data!$A$10:$O$842,MATCH(CONCATENATE($B2,H$1,$A$4),Data!$K$10:$K$842,0),15),"")&amp;CHAR(10)&amp;IFERROR(INDEX(Data!$A$10:$O$842,MATCH(CONCATENATE($B2,H$1,$A$5),Data!$K$10:$K$842,0),15),"")&amp;CHAR(10)&amp;IFERROR(INDEX(Data!$A$10:$O$842,MATCH(CONCATENATE($B2,H$1,$A$6),Data!$K$10:$K$842,0),15),"")&amp;CHAR(10)&amp;IFERROR(INDEX(Data!$A$10:$O$842,MATCH(CONCATENATE($B2,H$1,$A$7),Data!$K$10:$K$842,0),15),"")</f>
        <v xml:space="preserve">
</v>
      </c>
    </row>
    <row r="3" spans="1:12" ht="108">
      <c r="A3" s="13" t="s">
        <v>94</v>
      </c>
      <c r="B3" s="58" t="s">
        <v>13</v>
      </c>
      <c r="C3" s="52" t="str">
        <f ca="1">IFERROR(INDEX(Data!$A$10:$O$842,MATCH(CONCATENATE($B3,C$1,$A$2),Data!$K$10:$K$842,0),15),"")&amp;CHAR(10)&amp;IFERROR(INDEX(Data!$A$10:$O$842,MATCH(CONCATENATE($B3,C$1,$A$3),Data!$K$10:$K$842,0),15),"")&amp;CHAR(10)&amp;IFERROR(INDEX(Data!$A$10:$O$842,MATCH(CONCATENATE($B3,C$1,$A$4),Data!$K$10:$K$842,0),15),"")&amp;CHAR(10)&amp;IFERROR(INDEX(Data!$A$10:$O$842,MATCH(CONCATENATE($B3,C$1,$A$5),Data!$K$10:$K$842,0),15),"")&amp;CHAR(10)&amp;IFERROR(INDEX(Data!$A$10:$O$842,MATCH(CONCATENATE($B3,C$1,$A$6),Data!$K$10:$K$842,0),15),"")&amp;CHAR(10)&amp;IFERROR(INDEX(Data!$A$10:$O$842,MATCH(CONCATENATE($B3,C$1,$A$7),Data!$K$10:$K$842,0),15),"")</f>
        <v xml:space="preserve">TE406(L4T1)A
703 --- AAA
</v>
      </c>
      <c r="D3" s="52" t="str">
        <f ca="1">IFERROR(INDEX(Data!$A$10:$O$842,MATCH(CONCATENATE($B3,D$1,$A$2),Data!$K$10:$K$842,0),15),"")&amp;CHAR(10)&amp;IFERROR(INDEX(Data!$A$10:$O$842,MATCH(CONCATENATE($B3,D$1,$A$3),Data!$K$10:$K$842,0),15),"")&amp;CHAR(10)&amp;IFERROR(INDEX(Data!$A$10:$O$842,MATCH(CONCATENATE($B3,D$1,$A$4),Data!$K$10:$K$842,0),15),"")&amp;CHAR(10)&amp;IFERROR(INDEX(Data!$A$10:$O$842,MATCH(CONCATENATE($B3,D$1,$A$5),Data!$K$10:$K$842,0),15),"")&amp;CHAR(10)&amp;IFERROR(INDEX(Data!$A$10:$O$842,MATCH(CONCATENATE($B3,D$1,$A$6),Data!$K$10:$K$842,0),15),"")&amp;CHAR(10)&amp;IFERROR(INDEX(Data!$A$10:$O$842,MATCH(CONCATENATE($B3,D$1,$A$7),Data!$K$10:$K$842,0),15),"")</f>
        <v xml:space="preserve">TE409(L4T1)A
301 --- MH
</v>
      </c>
      <c r="E3" s="52" t="str">
        <f ca="1">IFERROR(INDEX(Data!$A$10:$O$842,MATCH(CONCATENATE($B3,E$1,$A$2),Data!$K$10:$K$842,0),15),"")&amp;CHAR(10)&amp;IFERROR(INDEX(Data!$A$10:$O$842,MATCH(CONCATENATE($B3,E$1,$A$3),Data!$K$10:$K$842,0),15),"")&amp;CHAR(10)&amp;IFERROR(INDEX(Data!$A$10:$O$842,MATCH(CONCATENATE($B3,E$1,$A$4),Data!$K$10:$K$842,0),15),"")&amp;CHAR(10)&amp;IFERROR(INDEX(Data!$A$10:$O$842,MATCH(CONCATENATE($B3,E$1,$A$5),Data!$K$10:$K$842,0),15),"")&amp;CHAR(10)&amp;IFERROR(INDEX(Data!$A$10:$O$842,MATCH(CONCATENATE($B3,E$1,$A$6),Data!$K$10:$K$842,0),15),"")&amp;CHAR(10)&amp;IFERROR(INDEX(Data!$A$10:$O$842,MATCH(CONCATENATE($B3,E$1,$A$7),Data!$K$10:$K$842,0),15),"")</f>
        <v xml:space="preserve">
</v>
      </c>
      <c r="F3" s="52" t="str">
        <f ca="1">IFERROR(INDEX(Data!$A$10:$O$842,MATCH(CONCATENATE($B3,F$1,$A$2),Data!$K$10:$K$842,0),15),"")&amp;CHAR(10)&amp;IFERROR(INDEX(Data!$A$10:$O$842,MATCH(CONCATENATE($B3,F$1,$A$3),Data!$K$10:$K$842,0),15),"")&amp;CHAR(10)&amp;IFERROR(INDEX(Data!$A$10:$O$842,MATCH(CONCATENATE($B3,F$1,$A$4),Data!$K$10:$K$842,0),15),"")&amp;CHAR(10)&amp;IFERROR(INDEX(Data!$A$10:$O$842,MATCH(CONCATENATE($B3,F$1,$A$5),Data!$K$10:$K$842,0),15),"")&amp;CHAR(10)&amp;IFERROR(INDEX(Data!$A$10:$O$842,MATCH(CONCATENATE($B3,F$1,$A$6),Data!$K$10:$K$842,0),15),"")&amp;CHAR(10)&amp;IFERROR(INDEX(Data!$A$10:$O$842,MATCH(CONCATENATE($B3,F$1,$A$7),Data!$K$10:$K$842,0),15),"")</f>
        <v xml:space="preserve">
</v>
      </c>
      <c r="G3" s="52" t="str">
        <f ca="1">IFERROR(INDEX(Data!$A$10:$O$842,MATCH(CONCATENATE($B3,G$1,$A$2),Data!$K$10:$K$842,0),15),"")&amp;CHAR(10)&amp;IFERROR(INDEX(Data!$A$10:$O$842,MATCH(CONCATENATE($B3,G$1,$A$3),Data!$K$10:$K$842,0),15),"")&amp;CHAR(10)&amp;IFERROR(INDEX(Data!$A$10:$O$842,MATCH(CONCATENATE($B3,G$1,$A$4),Data!$K$10:$K$842,0),15),"")&amp;CHAR(10)&amp;IFERROR(INDEX(Data!$A$10:$O$842,MATCH(CONCATENATE($B3,G$1,$A$5),Data!$K$10:$K$842,0),15),"")&amp;CHAR(10)&amp;IFERROR(INDEX(Data!$A$10:$O$842,MATCH(CONCATENATE($B3,G$1,$A$6),Data!$K$10:$K$842,0),15),"")&amp;CHAR(10)&amp;IFERROR(INDEX(Data!$A$10:$O$842,MATCH(CONCATENATE($B3,G$1,$A$7),Data!$K$10:$K$842,0),15),"")</f>
        <v xml:space="preserve">
TE401(L4T1)(WP)
701 --- ZU
TE401(L4T1)A(Ap)
707 --- MMR
</v>
      </c>
      <c r="H3" s="52" t="str">
        <f ca="1">IFERROR(INDEX(Data!$A$10:$O$842,MATCH(CONCATENATE($B3,H$1,$A$2),Data!$K$10:$K$842,0),15),"")&amp;CHAR(10)&amp;IFERROR(INDEX(Data!$A$10:$O$842,MATCH(CONCATENATE($B3,H$1,$A$3),Data!$K$10:$K$842,0),15),"")&amp;CHAR(10)&amp;IFERROR(INDEX(Data!$A$10:$O$842,MATCH(CONCATENATE($B3,H$1,$A$4),Data!$K$10:$K$842,0),15),"")&amp;CHAR(10)&amp;IFERROR(INDEX(Data!$A$10:$O$842,MATCH(CONCATENATE($B3,H$1,$A$5),Data!$K$10:$K$842,0),15),"")&amp;CHAR(10)&amp;IFERROR(INDEX(Data!$A$10:$O$842,MATCH(CONCATENATE($B3,H$1,$A$6),Data!$K$10:$K$842,0),15),"")&amp;CHAR(10)&amp;IFERROR(INDEX(Data!$A$10:$O$842,MATCH(CONCATENATE($B3,H$1,$A$7),Data!$K$10:$K$842,0),15),"")</f>
        <v xml:space="preserve">
</v>
      </c>
      <c r="J3" s="42" t="s">
        <v>59</v>
      </c>
      <c r="K3" s="11" t="s">
        <v>72</v>
      </c>
    </row>
    <row r="4" spans="1:12" ht="94.5">
      <c r="A4" s="13" t="s">
        <v>91</v>
      </c>
      <c r="B4" s="58" t="s">
        <v>14</v>
      </c>
      <c r="C4" s="52" t="str">
        <f ca="1">IFERROR(INDEX(Data!$A$10:$O$842,MATCH(CONCATENATE($B4,C$1,$A$2),Data!$K$10:$K$842,0),15),"")&amp;CHAR(10)&amp;IFERROR(INDEX(Data!$A$10:$O$842,MATCH(CONCATENATE($B4,C$1,$A$3),Data!$K$10:$K$842,0),15),"")&amp;CHAR(10)&amp;IFERROR(INDEX(Data!$A$10:$O$842,MATCH(CONCATENATE($B4,C$1,$A$4),Data!$K$10:$K$842,0),15),"")&amp;CHAR(10)&amp;IFERROR(INDEX(Data!$A$10:$O$842,MATCH(CONCATENATE($B4,C$1,$A$5),Data!$K$10:$K$842,0),15),"")&amp;CHAR(10)&amp;IFERROR(INDEX(Data!$A$10:$O$842,MATCH(CONCATENATE($B4,C$1,$A$6),Data!$K$10:$K$842,0),15),"")&amp;CHAR(10)&amp;IFERROR(INDEX(Data!$A$10:$O$842,MATCH(CONCATENATE($B4,C$1,$A$7),Data!$K$10:$K$842,0),15),"")</f>
        <v xml:space="preserve">
</v>
      </c>
      <c r="D4" s="52" t="str">
        <f ca="1">IFERROR(INDEX(Data!$A$10:$O$842,MATCH(CONCATENATE($B4,D$1,$A$2),Data!$K$10:$K$842,0),15),"")&amp;CHAR(10)&amp;IFERROR(INDEX(Data!$A$10:$O$842,MATCH(CONCATENATE($B4,D$1,$A$3),Data!$K$10:$K$842,0),15),"")&amp;CHAR(10)&amp;IFERROR(INDEX(Data!$A$10:$O$842,MATCH(CONCATENATE($B4,D$1,$A$4),Data!$K$10:$K$842,0),15),"")&amp;CHAR(10)&amp;IFERROR(INDEX(Data!$A$10:$O$842,MATCH(CONCATENATE($B4,D$1,$A$5),Data!$K$10:$K$842,0),15),"")&amp;CHAR(10)&amp;IFERROR(INDEX(Data!$A$10:$O$842,MATCH(CONCATENATE($B4,D$1,$A$6),Data!$K$10:$K$842,0),15),"")&amp;CHAR(10)&amp;IFERROR(INDEX(Data!$A$10:$O$842,MATCH(CONCATENATE($B4,D$1,$A$7),Data!$K$10:$K$842,0),15),"")</f>
        <v xml:space="preserve">
</v>
      </c>
      <c r="E4" s="52" t="str">
        <f ca="1">IFERROR(INDEX(Data!$A$10:$O$842,MATCH(CONCATENATE($B4,E$1,$A$2),Data!$K$10:$K$842,0),15),"")&amp;CHAR(10)&amp;IFERROR(INDEX(Data!$A$10:$O$842,MATCH(CONCATENATE($B4,E$1,$A$3),Data!$K$10:$K$842,0),15),"")&amp;CHAR(10)&amp;IFERROR(INDEX(Data!$A$10:$O$842,MATCH(CONCATENATE($B4,E$1,$A$4),Data!$K$10:$K$842,0),15),"")&amp;CHAR(10)&amp;IFERROR(INDEX(Data!$A$10:$O$842,MATCH(CONCATENATE($B4,E$1,$A$5),Data!$K$10:$K$842,0),15),"")&amp;CHAR(10)&amp;IFERROR(INDEX(Data!$A$10:$O$842,MATCH(CONCATENATE($B4,E$1,$A$6),Data!$K$10:$K$842,0),15),"")&amp;CHAR(10)&amp;IFERROR(INDEX(Data!$A$10:$O$842,MATCH(CONCATENATE($B4,E$1,$A$7),Data!$K$10:$K$842,0),15),"")</f>
        <v xml:space="preserve">
</v>
      </c>
      <c r="F4" s="52" t="str">
        <f ca="1">IFERROR(INDEX(Data!$A$10:$O$842,MATCH(CONCATENATE($B4,F$1,$A$2),Data!$K$10:$K$842,0),15),"")&amp;CHAR(10)&amp;IFERROR(INDEX(Data!$A$10:$O$842,MATCH(CONCATENATE($B4,F$1,$A$3),Data!$K$10:$K$842,0),15),"")&amp;CHAR(10)&amp;IFERROR(INDEX(Data!$A$10:$O$842,MATCH(CONCATENATE($B4,F$1,$A$4),Data!$K$10:$K$842,0),15),"")&amp;CHAR(10)&amp;IFERROR(INDEX(Data!$A$10:$O$842,MATCH(CONCATENATE($B4,F$1,$A$5),Data!$K$10:$K$842,0),15),"")&amp;CHAR(10)&amp;IFERROR(INDEX(Data!$A$10:$O$842,MATCH(CONCATENATE($B4,F$1,$A$6),Data!$K$10:$K$842,0),15),"")&amp;CHAR(10)&amp;IFERROR(INDEX(Data!$A$10:$O$842,MATCH(CONCATENATE($B4,F$1,$A$7),Data!$K$10:$K$842,0),15),"")</f>
        <v xml:space="preserve">TE406(L4T1)A
703 --- AAA
</v>
      </c>
      <c r="G4" s="52" t="str">
        <f ca="1">IFERROR(INDEX(Data!$A$10:$O$842,MATCH(CONCATENATE($B4,G$1,$A$2),Data!$K$10:$K$842,0),15),"")&amp;CHAR(10)&amp;IFERROR(INDEX(Data!$A$10:$O$842,MATCH(CONCATENATE($B4,G$1,$A$3),Data!$K$10:$K$842,0),15),"")&amp;CHAR(10)&amp;IFERROR(INDEX(Data!$A$10:$O$842,MATCH(CONCATENATE($B4,G$1,$A$4),Data!$K$10:$K$842,0),15),"")&amp;CHAR(10)&amp;IFERROR(INDEX(Data!$A$10:$O$842,MATCH(CONCATENATE($B4,G$1,$A$5),Data!$K$10:$K$842,0),15),"")&amp;CHAR(10)&amp;IFERROR(INDEX(Data!$A$10:$O$842,MATCH(CONCATENATE($B4,G$1,$A$6),Data!$K$10:$K$842,0),15),"")&amp;CHAR(10)&amp;IFERROR(INDEX(Data!$A$10:$O$842,MATCH(CONCATENATE($B4,G$1,$A$7),Data!$K$10:$K$842,0),15),"")</f>
        <v xml:space="preserve">
</v>
      </c>
      <c r="H4" s="52" t="str">
        <f ca="1">IFERROR(INDEX(Data!$A$10:$O$842,MATCH(CONCATENATE($B4,H$1,$A$2),Data!$K$10:$K$842,0),15),"")&amp;CHAR(10)&amp;IFERROR(INDEX(Data!$A$10:$O$842,MATCH(CONCATENATE($B4,H$1,$A$3),Data!$K$10:$K$842,0),15),"")&amp;CHAR(10)&amp;IFERROR(INDEX(Data!$A$10:$O$842,MATCH(CONCATENATE($B4,H$1,$A$4),Data!$K$10:$K$842,0),15),"")&amp;CHAR(10)&amp;IFERROR(INDEX(Data!$A$10:$O$842,MATCH(CONCATENATE($B4,H$1,$A$5),Data!$K$10:$K$842,0),15),"")&amp;CHAR(10)&amp;IFERROR(INDEX(Data!$A$10:$O$842,MATCH(CONCATENATE($B4,H$1,$A$6),Data!$K$10:$K$842,0),15),"")&amp;CHAR(10)&amp;IFERROR(INDEX(Data!$A$10:$O$842,MATCH(CONCATENATE($B4,H$1,$A$7),Data!$K$10:$K$842,0),15),"")</f>
        <v xml:space="preserve">
</v>
      </c>
      <c r="J4">
        <v>1</v>
      </c>
      <c r="K4" s="12" t="s">
        <v>94</v>
      </c>
    </row>
    <row r="5" spans="1:12" ht="94.5">
      <c r="A5" s="13" t="s">
        <v>100</v>
      </c>
      <c r="B5" s="58" t="s">
        <v>15</v>
      </c>
      <c r="C5" s="52" t="str">
        <f ca="1">IFERROR(INDEX(Data!$A$10:$O$842,MATCH(CONCATENATE($B5,C$1,$A$2),Data!$K$10:$K$842,0),15),"")&amp;CHAR(10)&amp;IFERROR(INDEX(Data!$A$10:$O$842,MATCH(CONCATENATE($B5,C$1,$A$3),Data!$K$10:$K$842,0),15),"")&amp;CHAR(10)&amp;IFERROR(INDEX(Data!$A$10:$O$842,MATCH(CONCATENATE($B5,C$1,$A$4),Data!$K$10:$K$842,0),15),"")&amp;CHAR(10)&amp;IFERROR(INDEX(Data!$A$10:$O$842,MATCH(CONCATENATE($B5,C$1,$A$5),Data!$K$10:$K$842,0),15),"")&amp;CHAR(10)&amp;IFERROR(INDEX(Data!$A$10:$O$842,MATCH(CONCATENATE($B5,C$1,$A$6),Data!$K$10:$K$842,0),15),"")&amp;CHAR(10)&amp;IFERROR(INDEX(Data!$A$10:$O$842,MATCH(CONCATENATE($B5,C$1,$A$7),Data!$K$10:$K$842,0),15),"")</f>
        <v xml:space="preserve">
</v>
      </c>
      <c r="D5" s="52" t="str">
        <f ca="1">IFERROR(INDEX(Data!$A$10:$O$842,MATCH(CONCATENATE($B5,D$1,$A$2),Data!$K$10:$K$842,0),15),"")&amp;CHAR(10)&amp;IFERROR(INDEX(Data!$A$10:$O$842,MATCH(CONCATENATE($B5,D$1,$A$3),Data!$K$10:$K$842,0),15),"")&amp;CHAR(10)&amp;IFERROR(INDEX(Data!$A$10:$O$842,MATCH(CONCATENATE($B5,D$1,$A$4),Data!$K$10:$K$842,0),15),"")&amp;CHAR(10)&amp;IFERROR(INDEX(Data!$A$10:$O$842,MATCH(CONCATENATE($B5,D$1,$A$5),Data!$K$10:$K$842,0),15),"")&amp;CHAR(10)&amp;IFERROR(INDEX(Data!$A$10:$O$842,MATCH(CONCATENATE($B5,D$1,$A$6),Data!$K$10:$K$842,0),15),"")&amp;CHAR(10)&amp;IFERROR(INDEX(Data!$A$10:$O$842,MATCH(CONCATENATE($B5,D$1,$A$7),Data!$K$10:$K$842,0),15),"")</f>
        <v xml:space="preserve">TE405(L4T1)A
707 --- MRR
</v>
      </c>
      <c r="E5" s="52" t="str">
        <f ca="1">IFERROR(INDEX(Data!$A$10:$O$842,MATCH(CONCATENATE($B5,E$1,$A$2),Data!$K$10:$K$842,0),15),"")&amp;CHAR(10)&amp;IFERROR(INDEX(Data!$A$10:$O$842,MATCH(CONCATENATE($B5,E$1,$A$3),Data!$K$10:$K$842,0),15),"")&amp;CHAR(10)&amp;IFERROR(INDEX(Data!$A$10:$O$842,MATCH(CONCATENATE($B5,E$1,$A$4),Data!$K$10:$K$842,0),15),"")&amp;CHAR(10)&amp;IFERROR(INDEX(Data!$A$10:$O$842,MATCH(CONCATENATE($B5,E$1,$A$5),Data!$K$10:$K$842,0),15),"")&amp;CHAR(10)&amp;IFERROR(INDEX(Data!$A$10:$O$842,MATCH(CONCATENATE($B5,E$1,$A$6),Data!$K$10:$K$842,0),15),"")&amp;CHAR(10)&amp;IFERROR(INDEX(Data!$A$10:$O$842,MATCH(CONCATENATE($B5,E$1,$A$7),Data!$K$10:$K$842,0),15),"")</f>
        <v xml:space="preserve">
</v>
      </c>
      <c r="F5" s="52" t="str">
        <f ca="1">IFERROR(INDEX(Data!$A$10:$O$842,MATCH(CONCATENATE($B5,F$1,$A$2),Data!$K$10:$K$842,0),15),"")&amp;CHAR(10)&amp;IFERROR(INDEX(Data!$A$10:$O$842,MATCH(CONCATENATE($B5,F$1,$A$3),Data!$K$10:$K$842,0),15),"")&amp;CHAR(10)&amp;IFERROR(INDEX(Data!$A$10:$O$842,MATCH(CONCATENATE($B5,F$1,$A$4),Data!$K$10:$K$842,0),15),"")&amp;CHAR(10)&amp;IFERROR(INDEX(Data!$A$10:$O$842,MATCH(CONCATENATE($B5,F$1,$A$5),Data!$K$10:$K$842,0),15),"")&amp;CHAR(10)&amp;IFERROR(INDEX(Data!$A$10:$O$842,MATCH(CONCATENATE($B5,F$1,$A$6),Data!$K$10:$K$842,0),15),"")&amp;CHAR(10)&amp;IFERROR(INDEX(Data!$A$10:$O$842,MATCH(CONCATENATE($B5,F$1,$A$7),Data!$K$10:$K$842,0),15),"")</f>
        <v xml:space="preserve">
</v>
      </c>
      <c r="G5" s="52" t="str">
        <f ca="1">IFERROR(INDEX(Data!$A$10:$O$842,MATCH(CONCATENATE($B5,G$1,$A$2),Data!$K$10:$K$842,0),15),"")&amp;CHAR(10)&amp;IFERROR(INDEX(Data!$A$10:$O$842,MATCH(CONCATENATE($B5,G$1,$A$3),Data!$K$10:$K$842,0),15),"")&amp;CHAR(10)&amp;IFERROR(INDEX(Data!$A$10:$O$842,MATCH(CONCATENATE($B5,G$1,$A$4),Data!$K$10:$K$842,0),15),"")&amp;CHAR(10)&amp;IFERROR(INDEX(Data!$A$10:$O$842,MATCH(CONCATENATE($B5,G$1,$A$5),Data!$K$10:$K$842,0),15),"")&amp;CHAR(10)&amp;IFERROR(INDEX(Data!$A$10:$O$842,MATCH(CONCATENATE($B5,G$1,$A$6),Data!$K$10:$K$842,0),15),"")&amp;CHAR(10)&amp;IFERROR(INDEX(Data!$A$10:$O$842,MATCH(CONCATENATE($B5,G$1,$A$7),Data!$K$10:$K$842,0),15),"")</f>
        <v xml:space="preserve">
</v>
      </c>
      <c r="H5" s="52" t="str">
        <f ca="1">IFERROR(INDEX(Data!$A$10:$O$842,MATCH(CONCATENATE($B5,H$1,$A$2),Data!$K$10:$K$842,0),15),"")&amp;CHAR(10)&amp;IFERROR(INDEX(Data!$A$10:$O$842,MATCH(CONCATENATE($B5,H$1,$A$3),Data!$K$10:$K$842,0),15),"")&amp;CHAR(10)&amp;IFERROR(INDEX(Data!$A$10:$O$842,MATCH(CONCATENATE($B5,H$1,$A$4),Data!$K$10:$K$842,0),15),"")&amp;CHAR(10)&amp;IFERROR(INDEX(Data!$A$10:$O$842,MATCH(CONCATENATE($B5,H$1,$A$5),Data!$K$10:$K$842,0),15),"")&amp;CHAR(10)&amp;IFERROR(INDEX(Data!$A$10:$O$842,MATCH(CONCATENATE($B5,H$1,$A$6),Data!$K$10:$K$842,0),15),"")&amp;CHAR(10)&amp;IFERROR(INDEX(Data!$A$10:$O$842,MATCH(CONCATENATE($B5,H$1,$A$7),Data!$K$10:$K$842,0),15),"")</f>
        <v xml:space="preserve">
</v>
      </c>
      <c r="J5">
        <v>2</v>
      </c>
      <c r="K5" s="13" t="s">
        <v>78</v>
      </c>
    </row>
    <row r="6" spans="1:12" ht="108">
      <c r="A6" s="13" t="s">
        <v>92</v>
      </c>
      <c r="B6" s="58" t="s">
        <v>16</v>
      </c>
      <c r="C6" s="52" t="str">
        <f ca="1">IFERROR(INDEX(Data!$A$10:$O$842,MATCH(CONCATENATE($B6,C$1,$A$2),Data!$K$10:$K$842,0),15),"")&amp;CHAR(10)&amp;IFERROR(INDEX(Data!$A$10:$O$842,MATCH(CONCATENATE($B6,C$1,$A$3),Data!$K$10:$K$842,0),15),"")&amp;CHAR(10)&amp;IFERROR(INDEX(Data!$A$10:$O$842,MATCH(CONCATENATE($B6,C$1,$A$4),Data!$K$10:$K$842,0),15),"")&amp;CHAR(10)&amp;IFERROR(INDEX(Data!$A$10:$O$842,MATCH(CONCATENATE($B6,C$1,$A$5),Data!$K$10:$K$842,0),15),"")&amp;CHAR(10)&amp;IFERROR(INDEX(Data!$A$10:$O$842,MATCH(CONCATENATE($B6,C$1,$A$6),Data!$K$10:$K$842,0),15),"")&amp;CHAR(10)&amp;IFERROR(INDEX(Data!$A$10:$O$842,MATCH(CONCATENATE($B6,C$1,$A$7),Data!$K$10:$K$842,0),15),"")</f>
        <v xml:space="preserve">
</v>
      </c>
      <c r="D6" s="52" t="str">
        <f ca="1">IFERROR(INDEX(Data!$A$10:$O$842,MATCH(CONCATENATE($B6,D$1,$A$2),Data!$K$10:$K$842,0),15),"")&amp;CHAR(10)&amp;IFERROR(INDEX(Data!$A$10:$O$842,MATCH(CONCATENATE($B6,D$1,$A$3),Data!$K$10:$K$842,0),15),"")&amp;CHAR(10)&amp;IFERROR(INDEX(Data!$A$10:$O$842,MATCH(CONCATENATE($B6,D$1,$A$4),Data!$K$10:$K$842,0),15),"")&amp;CHAR(10)&amp;IFERROR(INDEX(Data!$A$10:$O$842,MATCH(CONCATENATE($B6,D$1,$A$5),Data!$K$10:$K$842,0),15),"")&amp;CHAR(10)&amp;IFERROR(INDEX(Data!$A$10:$O$842,MATCH(CONCATENATE($B6,D$1,$A$6),Data!$K$10:$K$842,0),15),"")&amp;CHAR(10)&amp;IFERROR(INDEX(Data!$A$10:$O$842,MATCH(CONCATENATE($B6,D$1,$A$7),Data!$K$10:$K$842,0),15),"")</f>
        <v xml:space="preserve">
</v>
      </c>
      <c r="E6" s="52" t="str">
        <f ca="1">IFERROR(INDEX(Data!$A$10:$O$842,MATCH(CONCATENATE($B6,E$1,$A$2),Data!$K$10:$K$842,0),15),"")&amp;CHAR(10)&amp;IFERROR(INDEX(Data!$A$10:$O$842,MATCH(CONCATENATE($B6,E$1,$A$3),Data!$K$10:$K$842,0),15),"")&amp;CHAR(10)&amp;IFERROR(INDEX(Data!$A$10:$O$842,MATCH(CONCATENATE($B6,E$1,$A$4),Data!$K$10:$K$842,0),15),"")&amp;CHAR(10)&amp;IFERROR(INDEX(Data!$A$10:$O$842,MATCH(CONCATENATE($B6,E$1,$A$5),Data!$K$10:$K$842,0),15),"")&amp;CHAR(10)&amp;IFERROR(INDEX(Data!$A$10:$O$842,MATCH(CONCATENATE($B6,E$1,$A$6),Data!$K$10:$K$842,0),15),"")&amp;CHAR(10)&amp;IFERROR(INDEX(Data!$A$10:$O$842,MATCH(CONCATENATE($B6,E$1,$A$7),Data!$K$10:$K$842,0),15),"")</f>
        <v xml:space="preserve">
TE401(L4T1)B(Ap)
705 --- MMR
</v>
      </c>
      <c r="F6" s="52" t="str">
        <f ca="1">IFERROR(INDEX(Data!$A$10:$O$842,MATCH(CONCATENATE($B6,F$1,$A$2),Data!$K$10:$K$842,0),15),"")&amp;CHAR(10)&amp;IFERROR(INDEX(Data!$A$10:$O$842,MATCH(CONCATENATE($B6,F$1,$A$3),Data!$K$10:$K$842,0),15),"")&amp;CHAR(10)&amp;IFERROR(INDEX(Data!$A$10:$O$842,MATCH(CONCATENATE($B6,F$1,$A$4),Data!$K$10:$K$842,0),15),"")&amp;CHAR(10)&amp;IFERROR(INDEX(Data!$A$10:$O$842,MATCH(CONCATENATE($B6,F$1,$A$5),Data!$K$10:$K$842,0),15),"")&amp;CHAR(10)&amp;IFERROR(INDEX(Data!$A$10:$O$842,MATCH(CONCATENATE($B6,F$1,$A$6),Data!$K$10:$K$842,0),15),"")&amp;CHAR(10)&amp;IFERROR(INDEX(Data!$A$10:$O$842,MATCH(CONCATENATE($B6,F$1,$A$7),Data!$K$10:$K$842,0),15),"")</f>
        <v xml:space="preserve">TE405(L4T1)A
711 --- MRR
</v>
      </c>
      <c r="G6" s="52" t="str">
        <f ca="1">IFERROR(INDEX(Data!$A$10:$O$842,MATCH(CONCATENATE($B6,G$1,$A$2),Data!$K$10:$K$842,0),15),"")&amp;CHAR(10)&amp;IFERROR(INDEX(Data!$A$10:$O$842,MATCH(CONCATENATE($B6,G$1,$A$3),Data!$K$10:$K$842,0),15),"")&amp;CHAR(10)&amp;IFERROR(INDEX(Data!$A$10:$O$842,MATCH(CONCATENATE($B6,G$1,$A$4),Data!$K$10:$K$842,0),15),"")&amp;CHAR(10)&amp;IFERROR(INDEX(Data!$A$10:$O$842,MATCH(CONCATENATE($B6,G$1,$A$5),Data!$K$10:$K$842,0),15),"")&amp;CHAR(10)&amp;IFERROR(INDEX(Data!$A$10:$O$842,MATCH(CONCATENATE($B6,G$1,$A$6),Data!$K$10:$K$842,0),15),"")&amp;CHAR(10)&amp;IFERROR(INDEX(Data!$A$10:$O$842,MATCH(CONCATENATE($B6,G$1,$A$7),Data!$K$10:$K$842,0),15),"")</f>
        <v xml:space="preserve">TE405(L4T1)A
L-QC2
708 --- MRR
</v>
      </c>
      <c r="H6" s="52" t="str">
        <f ca="1">IFERROR(INDEX(Data!$A$10:$O$842,MATCH(CONCATENATE($B6,H$1,$A$2),Data!$K$10:$K$842,0),15),"")&amp;CHAR(10)&amp;IFERROR(INDEX(Data!$A$10:$O$842,MATCH(CONCATENATE($B6,H$1,$A$3),Data!$K$10:$K$842,0),15),"")&amp;CHAR(10)&amp;IFERROR(INDEX(Data!$A$10:$O$842,MATCH(CONCATENATE($B6,H$1,$A$4),Data!$K$10:$K$842,0),15),"")&amp;CHAR(10)&amp;IFERROR(INDEX(Data!$A$10:$O$842,MATCH(CONCATENATE($B6,H$1,$A$5),Data!$K$10:$K$842,0),15),"")&amp;CHAR(10)&amp;IFERROR(INDEX(Data!$A$10:$O$842,MATCH(CONCATENATE($B6,H$1,$A$6),Data!$K$10:$K$842,0),15),"")&amp;CHAR(10)&amp;IFERROR(INDEX(Data!$A$10:$O$842,MATCH(CONCATENATE($B6,H$1,$A$7),Data!$K$10:$K$842,0),15),"")</f>
        <v xml:space="preserve">TE405(L4T1)A
L-QC2
708 --- MRR
</v>
      </c>
      <c r="J6">
        <v>3</v>
      </c>
      <c r="K6" s="13" t="s">
        <v>91</v>
      </c>
    </row>
    <row r="7" spans="1:12" ht="94.5">
      <c r="A7" s="12" t="s">
        <v>93</v>
      </c>
      <c r="B7" s="58" t="s">
        <v>17</v>
      </c>
      <c r="C7" s="52" t="str">
        <f ca="1">IFERROR(INDEX(Data!$A$10:$O$842,MATCH(CONCATENATE($B7,C$1,$A$2),Data!$K$10:$K$842,0),15),"")&amp;CHAR(10)&amp;IFERROR(INDEX(Data!$A$10:$O$842,MATCH(CONCATENATE($B7,C$1,$A$3),Data!$K$10:$K$842,0),15),"")&amp;CHAR(10)&amp;IFERROR(INDEX(Data!$A$10:$O$842,MATCH(CONCATENATE($B7,C$1,$A$4),Data!$K$10:$K$842,0),15),"")&amp;CHAR(10)&amp;IFERROR(INDEX(Data!$A$10:$O$842,MATCH(CONCATENATE($B7,C$1,$A$5),Data!$K$10:$K$842,0),15),"")&amp;CHAR(10)&amp;IFERROR(INDEX(Data!$A$10:$O$842,MATCH(CONCATENATE($B7,C$1,$A$6),Data!$K$10:$K$842,0),15),"")&amp;CHAR(10)&amp;IFERROR(INDEX(Data!$A$10:$O$842,MATCH(CONCATENATE($B7,C$1,$A$7),Data!$K$10:$K$842,0),15),"")</f>
        <v xml:space="preserve">
</v>
      </c>
      <c r="D7" s="52" t="str">
        <f ca="1">IFERROR(INDEX(Data!$A$10:$O$842,MATCH(CONCATENATE($B7,D$1,$A$2),Data!$K$10:$K$842,0),15),"")&amp;CHAR(10)&amp;IFERROR(INDEX(Data!$A$10:$O$842,MATCH(CONCATENATE($B7,D$1,$A$3),Data!$K$10:$K$842,0),15),"")&amp;CHAR(10)&amp;IFERROR(INDEX(Data!$A$10:$O$842,MATCH(CONCATENATE($B7,D$1,$A$4),Data!$K$10:$K$842,0),15),"")&amp;CHAR(10)&amp;IFERROR(INDEX(Data!$A$10:$O$842,MATCH(CONCATENATE($B7,D$1,$A$5),Data!$K$10:$K$842,0),15),"")&amp;CHAR(10)&amp;IFERROR(INDEX(Data!$A$10:$O$842,MATCH(CONCATENATE($B7,D$1,$A$6),Data!$K$10:$K$842,0),15),"")&amp;CHAR(10)&amp;IFERROR(INDEX(Data!$A$10:$O$842,MATCH(CONCATENATE($B7,D$1,$A$7),Data!$K$10:$K$842,0),15),"")</f>
        <v xml:space="preserve">
</v>
      </c>
      <c r="E7" s="52" t="str">
        <f ca="1">IFERROR(INDEX(Data!$A$10:$O$842,MATCH(CONCATENATE($B7,E$1,$A$2),Data!$K$10:$K$842,0),15),"")&amp;CHAR(10)&amp;IFERROR(INDEX(Data!$A$10:$O$842,MATCH(CONCATENATE($B7,E$1,$A$3),Data!$K$10:$K$842,0),15),"")&amp;CHAR(10)&amp;IFERROR(INDEX(Data!$A$10:$O$842,MATCH(CONCATENATE($B7,E$1,$A$4),Data!$K$10:$K$842,0),15),"")&amp;CHAR(10)&amp;IFERROR(INDEX(Data!$A$10:$O$842,MATCH(CONCATENATE($B7,E$1,$A$5),Data!$K$10:$K$842,0),15),"")&amp;CHAR(10)&amp;IFERROR(INDEX(Data!$A$10:$O$842,MATCH(CONCATENATE($B7,E$1,$A$6),Data!$K$10:$K$842,0),15),"")&amp;CHAR(10)&amp;IFERROR(INDEX(Data!$A$10:$O$842,MATCH(CONCATENATE($B7,E$1,$A$7),Data!$K$10:$K$842,0),15),"")</f>
        <v xml:space="preserve">
TE401(L4T1)(WP)
L-Col --- SM
</v>
      </c>
      <c r="F7" s="52" t="str">
        <f ca="1">IFERROR(INDEX(Data!$A$10:$O$842,MATCH(CONCATENATE($B7,F$1,$A$2),Data!$K$10:$K$842,0),15),"")&amp;CHAR(10)&amp;IFERROR(INDEX(Data!$A$10:$O$842,MATCH(CONCATENATE($B7,F$1,$A$3),Data!$K$10:$K$842,0),15),"")&amp;CHAR(10)&amp;IFERROR(INDEX(Data!$A$10:$O$842,MATCH(CONCATENATE($B7,F$1,$A$4),Data!$K$10:$K$842,0),15),"")&amp;CHAR(10)&amp;IFERROR(INDEX(Data!$A$10:$O$842,MATCH(CONCATENATE($B7,F$1,$A$5),Data!$K$10:$K$842,0),15),"")&amp;CHAR(10)&amp;IFERROR(INDEX(Data!$A$10:$O$842,MATCH(CONCATENATE($B7,F$1,$A$6),Data!$K$10:$K$842,0),15),"")&amp;CHAR(10)&amp;IFERROR(INDEX(Data!$A$10:$O$842,MATCH(CONCATENATE($B7,F$1,$A$7),Data!$K$10:$K$842,0),15),"")</f>
        <v xml:space="preserve">
TE401(L4T1)(WP)
L-Col --- SM
</v>
      </c>
      <c r="G7" s="52" t="str">
        <f ca="1">IFERROR(INDEX(Data!$A$10:$O$842,MATCH(CONCATENATE($B7,G$1,$A$2),Data!$K$10:$K$842,0),15),"")&amp;CHAR(10)&amp;IFERROR(INDEX(Data!$A$10:$O$842,MATCH(CONCATENATE($B7,G$1,$A$3),Data!$K$10:$K$842,0),15),"")&amp;CHAR(10)&amp;IFERROR(INDEX(Data!$A$10:$O$842,MATCH(CONCATENATE($B7,G$1,$A$4),Data!$K$10:$K$842,0),15),"")&amp;CHAR(10)&amp;IFERROR(INDEX(Data!$A$10:$O$842,MATCH(CONCATENATE($B7,G$1,$A$5),Data!$K$10:$K$842,0),15),"")&amp;CHAR(10)&amp;IFERROR(INDEX(Data!$A$10:$O$842,MATCH(CONCATENATE($B7,G$1,$A$6),Data!$K$10:$K$842,0),15),"")&amp;CHAR(10)&amp;IFERROR(INDEX(Data!$A$10:$O$842,MATCH(CONCATENATE($B7,G$1,$A$7),Data!$K$10:$K$842,0),15),"")</f>
        <v xml:space="preserve">
TE401(L4T1)(WP)
701 --- ZU
</v>
      </c>
      <c r="H7" s="52" t="str">
        <f ca="1">IFERROR(INDEX(Data!$A$10:$O$842,MATCH(CONCATENATE($B7,H$1,$A$2),Data!$K$10:$K$842,0),15),"")&amp;CHAR(10)&amp;IFERROR(INDEX(Data!$A$10:$O$842,MATCH(CONCATENATE($B7,H$1,$A$3),Data!$K$10:$K$842,0),15),"")&amp;CHAR(10)&amp;IFERROR(INDEX(Data!$A$10:$O$842,MATCH(CONCATENATE($B7,H$1,$A$4),Data!$K$10:$K$842,0),15),"")&amp;CHAR(10)&amp;IFERROR(INDEX(Data!$A$10:$O$842,MATCH(CONCATENATE($B7,H$1,$A$5),Data!$K$10:$K$842,0),15),"")&amp;CHAR(10)&amp;IFERROR(INDEX(Data!$A$10:$O$842,MATCH(CONCATENATE($B7,H$1,$A$6),Data!$K$10:$K$842,0),15),"")&amp;CHAR(10)&amp;IFERROR(INDEX(Data!$A$10:$O$842,MATCH(CONCATENATE($B7,H$1,$A$7),Data!$K$10:$K$842,0),15),"")</f>
        <v xml:space="preserve">
</v>
      </c>
      <c r="J7">
        <v>4</v>
      </c>
      <c r="K7" s="13" t="s">
        <v>100</v>
      </c>
    </row>
    <row r="8" spans="1:12" ht="15">
      <c r="B8" s="58"/>
      <c r="C8" s="53"/>
      <c r="D8" s="53"/>
      <c r="E8" s="53"/>
      <c r="F8" s="53"/>
      <c r="G8" s="53"/>
      <c r="H8" s="53"/>
      <c r="J8">
        <v>5</v>
      </c>
      <c r="K8" s="13" t="s">
        <v>79</v>
      </c>
    </row>
    <row r="9" spans="1:12" ht="94.5">
      <c r="A9" s="13" t="s">
        <v>79</v>
      </c>
      <c r="B9" s="58" t="s">
        <v>0</v>
      </c>
      <c r="C9" s="52" t="str">
        <f ca="1">IFERROR(INDEX(Data!$A$10:$O$842,MATCH(CONCATENATE($B9,C$1,$A$9),Data!$K$10:$K$842,0),15),"")&amp;CHAR(10)&amp;IFERROR(INDEX(Data!$A$10:$O$842,MATCH(CONCATENATE($B9,C$1,$A$3),Data!$K$10:$K$842,0),15),"")&amp;CHAR(10)&amp;IFERROR(INDEX(Data!$A$10:$O$842,MATCH(CONCATENATE($B9,C$1,$A$4),Data!$K$10:$K$842,0),15),"")&amp;CHAR(10)&amp;IFERROR(INDEX(Data!$A$10:$O$842,MATCH(CONCATENATE($B9,C$1,$A$5),Data!$K$10:$K$842,0),15),"")&amp;CHAR(10)&amp;IFERROR(INDEX(Data!$A$10:$O$842,MATCH(CONCATENATE($B9,C$1,$A$6),Data!$K$10:$K$842,0),15),"")&amp;CHAR(10)&amp;IFERROR(INDEX(Data!$A$10:$O$842,MATCH(CONCATENATE($B9,C$1,$A$7),Data!$K$10:$K$842,0),15),"")</f>
        <v xml:space="preserve">
</v>
      </c>
      <c r="D9" s="52" t="str">
        <f ca="1">IFERROR(INDEX(Data!$A$10:$O$842,MATCH(CONCATENATE($B9,D$1,$A$9),Data!$K$10:$K$842,0),15),"")&amp;CHAR(10)&amp;IFERROR(INDEX(Data!$A$10:$O$842,MATCH(CONCATENATE($B9,D$1,$A$3),Data!$K$10:$K$842,0),15),"")&amp;CHAR(10)&amp;IFERROR(INDEX(Data!$A$10:$O$842,MATCH(CONCATENATE($B9,D$1,$A$4),Data!$K$10:$K$842,0),15),"")&amp;CHAR(10)&amp;IFERROR(INDEX(Data!$A$10:$O$842,MATCH(CONCATENATE($B9,D$1,$A$5),Data!$K$10:$K$842,0),15),"")&amp;CHAR(10)&amp;IFERROR(INDEX(Data!$A$10:$O$842,MATCH(CONCATENATE($B9,D$1,$A$6),Data!$K$10:$K$842,0),15),"")&amp;CHAR(10)&amp;IFERROR(INDEX(Data!$A$10:$O$842,MATCH(CONCATENATE($B9,D$1,$A$7),Data!$K$10:$K$842,0),15),"")</f>
        <v xml:space="preserve">
</v>
      </c>
      <c r="E9" s="52" t="str">
        <f ca="1">IFERROR(INDEX(Data!$A$10:$O$842,MATCH(CONCATENATE($B9,E$1,$A$9),Data!$K$10:$K$842,0),15),"")&amp;CHAR(10)&amp;IFERROR(INDEX(Data!$A$10:$O$842,MATCH(CONCATENATE($B9,E$1,$A$3),Data!$K$10:$K$842,0),15),"")&amp;CHAR(10)&amp;IFERROR(INDEX(Data!$A$10:$O$842,MATCH(CONCATENATE($B9,E$1,$A$4),Data!$K$10:$K$842,0),15),"")&amp;CHAR(10)&amp;IFERROR(INDEX(Data!$A$10:$O$842,MATCH(CONCATENATE($B9,E$1,$A$5),Data!$K$10:$K$842,0),15),"")&amp;CHAR(10)&amp;IFERROR(INDEX(Data!$A$10:$O$842,MATCH(CONCATENATE($B9,E$1,$A$6),Data!$K$10:$K$842,0),15),"")&amp;CHAR(10)&amp;IFERROR(INDEX(Data!$A$10:$O$842,MATCH(CONCATENATE($B9,E$1,$A$7),Data!$K$10:$K$842,0),15),"")</f>
        <v xml:space="preserve">
TE401(L4T1)B(Ap)
704 --- MMR
</v>
      </c>
      <c r="F9" s="52" t="str">
        <f ca="1">IFERROR(INDEX(Data!$A$10:$O$842,MATCH(CONCATENATE($B9,F$1,$A$9),Data!$K$10:$K$842,0),15),"")&amp;CHAR(10)&amp;IFERROR(INDEX(Data!$A$10:$O$842,MATCH(CONCATENATE($B9,F$1,$A$3),Data!$K$10:$K$842,0),15),"")&amp;CHAR(10)&amp;IFERROR(INDEX(Data!$A$10:$O$842,MATCH(CONCATENATE($B9,F$1,$A$4),Data!$K$10:$K$842,0),15),"")&amp;CHAR(10)&amp;IFERROR(INDEX(Data!$A$10:$O$842,MATCH(CONCATENATE($B9,F$1,$A$5),Data!$K$10:$K$842,0),15),"")&amp;CHAR(10)&amp;IFERROR(INDEX(Data!$A$10:$O$842,MATCH(CONCATENATE($B9,F$1,$A$6),Data!$K$10:$K$842,0),15),"")&amp;CHAR(10)&amp;IFERROR(INDEX(Data!$A$10:$O$842,MATCH(CONCATENATE($B9,F$1,$A$7),Data!$K$10:$K$842,0),15),"")</f>
        <v xml:space="preserve">
TE401(L4T1)A(Ap)
707 --- MMR
</v>
      </c>
      <c r="G9" s="52" t="str">
        <f ca="1">IFERROR(INDEX(Data!$A$10:$O$842,MATCH(CONCATENATE($B9,G$1,$A$9),Data!$K$10:$K$842,0),15),"")&amp;CHAR(10)&amp;IFERROR(INDEX(Data!$A$10:$O$842,MATCH(CONCATENATE($B9,G$1,$A$3),Data!$K$10:$K$842,0),15),"")&amp;CHAR(10)&amp;IFERROR(INDEX(Data!$A$10:$O$842,MATCH(CONCATENATE($B9,G$1,$A$4),Data!$K$10:$K$842,0),15),"")&amp;CHAR(10)&amp;IFERROR(INDEX(Data!$A$10:$O$842,MATCH(CONCATENATE($B9,G$1,$A$5),Data!$K$10:$K$842,0),15),"")&amp;CHAR(10)&amp;IFERROR(INDEX(Data!$A$10:$O$842,MATCH(CONCATENATE($B9,G$1,$A$6),Data!$K$10:$K$842,0),15),"")&amp;CHAR(10)&amp;IFERROR(INDEX(Data!$A$10:$O$842,MATCH(CONCATENATE($B9,G$1,$A$7),Data!$K$10:$K$842,0),15),"")</f>
        <v xml:space="preserve">
</v>
      </c>
      <c r="H9" s="52" t="str">
        <f ca="1">IFERROR(INDEX(Data!$A$10:$O$842,MATCH(CONCATENATE($B9,H$1,$A$9),Data!$K$10:$K$842,0),15),"")&amp;CHAR(10)&amp;IFERROR(INDEX(Data!$A$10:$O$842,MATCH(CONCATENATE($B9,H$1,$A$3),Data!$K$10:$K$842,0),15),"")&amp;CHAR(10)&amp;IFERROR(INDEX(Data!$A$10:$O$842,MATCH(CONCATENATE($B9,H$1,$A$4),Data!$K$10:$K$842,0),15),"")&amp;CHAR(10)&amp;IFERROR(INDEX(Data!$A$10:$O$842,MATCH(CONCATENATE($B9,H$1,$A$5),Data!$K$10:$K$842,0),15),"")&amp;CHAR(10)&amp;IFERROR(INDEX(Data!$A$10:$O$842,MATCH(CONCATENATE($B9,H$1,$A$6),Data!$K$10:$K$842,0),15),"")&amp;CHAR(10)&amp;IFERROR(INDEX(Data!$A$10:$O$842,MATCH(CONCATENATE($B9,H$1,$A$7),Data!$K$10:$K$842,0),15),"")</f>
        <v xml:space="preserve">
</v>
      </c>
      <c r="J9">
        <v>6</v>
      </c>
      <c r="K9" s="13" t="s">
        <v>87</v>
      </c>
    </row>
    <row r="10" spans="1:12" ht="108">
      <c r="A10" s="12"/>
      <c r="B10" s="58" t="s">
        <v>13</v>
      </c>
      <c r="C10" s="52" t="str">
        <f ca="1">IFERROR(INDEX(Data!$A$10:$O$842,MATCH(CONCATENATE($B10,C$1,$A$9),Data!$K$10:$K$842,0),15),"")&amp;CHAR(10)&amp;IFERROR(INDEX(Data!$A$10:$O$842,MATCH(CONCATENATE($B10,C$1,$A$3),Data!$K$10:$K$842,0),15),"")&amp;CHAR(10)&amp;IFERROR(INDEX(Data!$A$10:$O$842,MATCH(CONCATENATE($B10,C$1,$A$4),Data!$K$10:$K$842,0),15),"")&amp;CHAR(10)&amp;IFERROR(INDEX(Data!$A$10:$O$842,MATCH(CONCATENATE($B10,C$1,$A$5),Data!$K$10:$K$842,0),15),"")&amp;CHAR(10)&amp;IFERROR(INDEX(Data!$A$10:$O$842,MATCH(CONCATENATE($B10,C$1,$A$6),Data!$K$10:$K$842,0),15),"")&amp;CHAR(10)&amp;IFERROR(INDEX(Data!$A$10:$O$842,MATCH(CONCATENATE($B10,C$1,$A$7),Data!$K$10:$K$842,0),15),"")</f>
        <v xml:space="preserve">
</v>
      </c>
      <c r="D10" s="52" t="str">
        <f ca="1">IFERROR(INDEX(Data!$A$10:$O$842,MATCH(CONCATENATE($B10,D$1,$A$9),Data!$K$10:$K$842,0),15),"")&amp;CHAR(10)&amp;IFERROR(INDEX(Data!$A$10:$O$842,MATCH(CONCATENATE($B10,D$1,$A$3),Data!$K$10:$K$842,0),15),"")&amp;CHAR(10)&amp;IFERROR(INDEX(Data!$A$10:$O$842,MATCH(CONCATENATE($B10,D$1,$A$4),Data!$K$10:$K$842,0),15),"")&amp;CHAR(10)&amp;IFERROR(INDEX(Data!$A$10:$O$842,MATCH(CONCATENATE($B10,D$1,$A$5),Data!$K$10:$K$842,0),15),"")&amp;CHAR(10)&amp;IFERROR(INDEX(Data!$A$10:$O$842,MATCH(CONCATENATE($B10,D$1,$A$6),Data!$K$10:$K$842,0),15),"")&amp;CHAR(10)&amp;IFERROR(INDEX(Data!$A$10:$O$842,MATCH(CONCATENATE($B10,D$1,$A$7),Data!$K$10:$K$842,0),15),"")</f>
        <v xml:space="preserve">
</v>
      </c>
      <c r="E10" s="52" t="str">
        <f ca="1">IFERROR(INDEX(Data!$A$10:$O$842,MATCH(CONCATENATE($B10,E$1,$A$9),Data!$K$10:$K$842,0),15),"")&amp;CHAR(10)&amp;IFERROR(INDEX(Data!$A$10:$O$842,MATCH(CONCATENATE($B10,E$1,$A$3),Data!$K$10:$K$842,0),15),"")&amp;CHAR(10)&amp;IFERROR(INDEX(Data!$A$10:$O$842,MATCH(CONCATENATE($B10,E$1,$A$4),Data!$K$10:$K$842,0),15),"")&amp;CHAR(10)&amp;IFERROR(INDEX(Data!$A$10:$O$842,MATCH(CONCATENATE($B10,E$1,$A$5),Data!$K$10:$K$842,0),15),"")&amp;CHAR(10)&amp;IFERROR(INDEX(Data!$A$10:$O$842,MATCH(CONCATENATE($B10,E$1,$A$6),Data!$K$10:$K$842,0),15),"")&amp;CHAR(10)&amp;IFERROR(INDEX(Data!$A$10:$O$842,MATCH(CONCATENATE($B10,E$1,$A$7),Data!$K$10:$K$842,0),15),"")</f>
        <v xml:space="preserve">
</v>
      </c>
      <c r="F10" s="52" t="str">
        <f ca="1">IFERROR(INDEX(Data!$A$10:$O$842,MATCH(CONCATENATE($B10,F$1,$A$9),Data!$K$10:$K$842,0),15),"")&amp;CHAR(10)&amp;IFERROR(INDEX(Data!$A$10:$O$842,MATCH(CONCATENATE($B10,F$1,$A$3),Data!$K$10:$K$842,0),15),"")&amp;CHAR(10)&amp;IFERROR(INDEX(Data!$A$10:$O$842,MATCH(CONCATENATE($B10,F$1,$A$4),Data!$K$10:$K$842,0),15),"")&amp;CHAR(10)&amp;IFERROR(INDEX(Data!$A$10:$O$842,MATCH(CONCATENATE($B10,F$1,$A$5),Data!$K$10:$K$842,0),15),"")&amp;CHAR(10)&amp;IFERROR(INDEX(Data!$A$10:$O$842,MATCH(CONCATENATE($B10,F$1,$A$6),Data!$K$10:$K$842,0),15),"")&amp;CHAR(10)&amp;IFERROR(INDEX(Data!$A$10:$O$842,MATCH(CONCATENATE($B10,F$1,$A$7),Data!$K$10:$K$842,0),15),"")</f>
        <v xml:space="preserve">
</v>
      </c>
      <c r="G10" s="52" t="str">
        <f ca="1">IFERROR(INDEX(Data!$A$10:$O$842,MATCH(CONCATENATE($B10,G$1,$A$9),Data!$K$10:$K$842,0),15),"")&amp;CHAR(10)&amp;IFERROR(INDEX(Data!$A$10:$O$842,MATCH(CONCATENATE($B10,G$1,$A$3),Data!$K$10:$K$842,0),15),"")&amp;CHAR(10)&amp;IFERROR(INDEX(Data!$A$10:$O$842,MATCH(CONCATENATE($B10,G$1,$A$4),Data!$K$10:$K$842,0),15),"")&amp;CHAR(10)&amp;IFERROR(INDEX(Data!$A$10:$O$842,MATCH(CONCATENATE($B10,G$1,$A$5),Data!$K$10:$K$842,0),15),"")&amp;CHAR(10)&amp;IFERROR(INDEX(Data!$A$10:$O$842,MATCH(CONCATENATE($B10,G$1,$A$6),Data!$K$10:$K$842,0),15),"")&amp;CHAR(10)&amp;IFERROR(INDEX(Data!$A$10:$O$842,MATCH(CONCATENATE($B10,G$1,$A$7),Data!$K$10:$K$842,0),15),"")</f>
        <v xml:space="preserve">
TE401(L4T1)(WP)
701 --- ZU
TE401(L4T1)A(Ap)
707 --- MMR
</v>
      </c>
      <c r="H10" s="52" t="str">
        <f ca="1">IFERROR(INDEX(Data!$A$10:$O$842,MATCH(CONCATENATE($B10,H$1,$A$9),Data!$K$10:$K$842,0),15),"")&amp;CHAR(10)&amp;IFERROR(INDEX(Data!$A$10:$O$842,MATCH(CONCATENATE($B10,H$1,$A$3),Data!$K$10:$K$842,0),15),"")&amp;CHAR(10)&amp;IFERROR(INDEX(Data!$A$10:$O$842,MATCH(CONCATENATE($B10,H$1,$A$4),Data!$K$10:$K$842,0),15),"")&amp;CHAR(10)&amp;IFERROR(INDEX(Data!$A$10:$O$842,MATCH(CONCATENATE($B10,H$1,$A$5),Data!$K$10:$K$842,0),15),"")&amp;CHAR(10)&amp;IFERROR(INDEX(Data!$A$10:$O$842,MATCH(CONCATENATE($B10,H$1,$A$6),Data!$K$10:$K$842,0),15),"")&amp;CHAR(10)&amp;IFERROR(INDEX(Data!$A$10:$O$842,MATCH(CONCATENATE($B10,H$1,$A$7),Data!$K$10:$K$842,0),15),"")</f>
        <v xml:space="preserve">
</v>
      </c>
      <c r="J10">
        <v>7</v>
      </c>
      <c r="K10" s="13" t="s">
        <v>439</v>
      </c>
    </row>
    <row r="11" spans="1:12" ht="94.5">
      <c r="A11" s="13"/>
      <c r="B11" s="58" t="s">
        <v>14</v>
      </c>
      <c r="C11" s="52" t="str">
        <f ca="1">IFERROR(INDEX(Data!$A$10:$O$842,MATCH(CONCATENATE($B11,C$1,$A$9),Data!$K$10:$K$842,0),15),"")&amp;CHAR(10)&amp;IFERROR(INDEX(Data!$A$10:$O$842,MATCH(CONCATENATE($B11,C$1,$A$3),Data!$K$10:$K$842,0),15),"")&amp;CHAR(10)&amp;IFERROR(INDEX(Data!$A$10:$O$842,MATCH(CONCATENATE($B11,C$1,$A$4),Data!$K$10:$K$842,0),15),"")&amp;CHAR(10)&amp;IFERROR(INDEX(Data!$A$10:$O$842,MATCH(CONCATENATE($B11,C$1,$A$5),Data!$K$10:$K$842,0),15),"")&amp;CHAR(10)&amp;IFERROR(INDEX(Data!$A$10:$O$842,MATCH(CONCATENATE($B11,C$1,$A$6),Data!$K$10:$K$842,0),15),"")&amp;CHAR(10)&amp;IFERROR(INDEX(Data!$A$10:$O$842,MATCH(CONCATENATE($B11,C$1,$A$7),Data!$K$10:$K$842,0),15),"")</f>
        <v xml:space="preserve">TE409(L4T1)C
301 --- MH
</v>
      </c>
      <c r="D11" s="52" t="str">
        <f ca="1">IFERROR(INDEX(Data!$A$10:$O$842,MATCH(CONCATENATE($B11,D$1,$A$9),Data!$K$10:$K$842,0),15),"")&amp;CHAR(10)&amp;IFERROR(INDEX(Data!$A$10:$O$842,MATCH(CONCATENATE($B11,D$1,$A$3),Data!$K$10:$K$842,0),15),"")&amp;CHAR(10)&amp;IFERROR(INDEX(Data!$A$10:$O$842,MATCH(CONCATENATE($B11,D$1,$A$4),Data!$K$10:$K$842,0),15),"")&amp;CHAR(10)&amp;IFERROR(INDEX(Data!$A$10:$O$842,MATCH(CONCATENATE($B11,D$1,$A$5),Data!$K$10:$K$842,0),15),"")&amp;CHAR(10)&amp;IFERROR(INDEX(Data!$A$10:$O$842,MATCH(CONCATENATE($B11,D$1,$A$6),Data!$K$10:$K$842,0),15),"")&amp;CHAR(10)&amp;IFERROR(INDEX(Data!$A$10:$O$842,MATCH(CONCATENATE($B11,D$1,$A$7),Data!$K$10:$K$842,0),15),"")</f>
        <v xml:space="preserve">
</v>
      </c>
      <c r="E11" s="52" t="str">
        <f ca="1">IFERROR(INDEX(Data!$A$10:$O$842,MATCH(CONCATENATE($B11,E$1,$A$9),Data!$K$10:$K$842,0),15),"")&amp;CHAR(10)&amp;IFERROR(INDEX(Data!$A$10:$O$842,MATCH(CONCATENATE($B11,E$1,$A$3),Data!$K$10:$K$842,0),15),"")&amp;CHAR(10)&amp;IFERROR(INDEX(Data!$A$10:$O$842,MATCH(CONCATENATE($B11,E$1,$A$4),Data!$K$10:$K$842,0),15),"")&amp;CHAR(10)&amp;IFERROR(INDEX(Data!$A$10:$O$842,MATCH(CONCATENATE($B11,E$1,$A$5),Data!$K$10:$K$842,0),15),"")&amp;CHAR(10)&amp;IFERROR(INDEX(Data!$A$10:$O$842,MATCH(CONCATENATE($B11,E$1,$A$6),Data!$K$10:$K$842,0),15),"")&amp;CHAR(10)&amp;IFERROR(INDEX(Data!$A$10:$O$842,MATCH(CONCATENATE($B11,E$1,$A$7),Data!$K$10:$K$842,0),15),"")</f>
        <v xml:space="preserve">
</v>
      </c>
      <c r="F11" s="52" t="str">
        <f ca="1">IFERROR(INDEX(Data!$A$10:$O$842,MATCH(CONCATENATE($B11,F$1,$A$9),Data!$K$10:$K$842,0),15),"")&amp;CHAR(10)&amp;IFERROR(INDEX(Data!$A$10:$O$842,MATCH(CONCATENATE($B11,F$1,$A$3),Data!$K$10:$K$842,0),15),"")&amp;CHAR(10)&amp;IFERROR(INDEX(Data!$A$10:$O$842,MATCH(CONCATENATE($B11,F$1,$A$4),Data!$K$10:$K$842,0),15),"")&amp;CHAR(10)&amp;IFERROR(INDEX(Data!$A$10:$O$842,MATCH(CONCATENATE($B11,F$1,$A$5),Data!$K$10:$K$842,0),15),"")&amp;CHAR(10)&amp;IFERROR(INDEX(Data!$A$10:$O$842,MATCH(CONCATENATE($B11,F$1,$A$6),Data!$K$10:$K$842,0),15),"")&amp;CHAR(10)&amp;IFERROR(INDEX(Data!$A$10:$O$842,MATCH(CONCATENATE($B11,F$1,$A$7),Data!$K$10:$K$842,0),15),"")</f>
        <v xml:space="preserve">TE405(L4T1)C
707 --- FBS
</v>
      </c>
      <c r="G11" s="52" t="str">
        <f ca="1">IFERROR(INDEX(Data!$A$10:$O$842,MATCH(CONCATENATE($B11,G$1,$A$9),Data!$K$10:$K$842,0),15),"")&amp;CHAR(10)&amp;IFERROR(INDEX(Data!$A$10:$O$842,MATCH(CONCATENATE($B11,G$1,$A$3),Data!$K$10:$K$842,0),15),"")&amp;CHAR(10)&amp;IFERROR(INDEX(Data!$A$10:$O$842,MATCH(CONCATENATE($B11,G$1,$A$4),Data!$K$10:$K$842,0),15),"")&amp;CHAR(10)&amp;IFERROR(INDEX(Data!$A$10:$O$842,MATCH(CONCATENATE($B11,G$1,$A$5),Data!$K$10:$K$842,0),15),"")&amp;CHAR(10)&amp;IFERROR(INDEX(Data!$A$10:$O$842,MATCH(CONCATENATE($B11,G$1,$A$6),Data!$K$10:$K$842,0),15),"")&amp;CHAR(10)&amp;IFERROR(INDEX(Data!$A$10:$O$842,MATCH(CONCATENATE($B11,G$1,$A$7),Data!$K$10:$K$842,0),15),"")</f>
        <v xml:space="preserve">
</v>
      </c>
      <c r="H11" s="52" t="str">
        <f ca="1">IFERROR(INDEX(Data!$A$10:$O$842,MATCH(CONCATENATE($B11,H$1,$A$9),Data!$K$10:$K$842,0),15),"")&amp;CHAR(10)&amp;IFERROR(INDEX(Data!$A$10:$O$842,MATCH(CONCATENATE($B11,H$1,$A$3),Data!$K$10:$K$842,0),15),"")&amp;CHAR(10)&amp;IFERROR(INDEX(Data!$A$10:$O$842,MATCH(CONCATENATE($B11,H$1,$A$4),Data!$K$10:$K$842,0),15),"")&amp;CHAR(10)&amp;IFERROR(INDEX(Data!$A$10:$O$842,MATCH(CONCATENATE($B11,H$1,$A$5),Data!$K$10:$K$842,0),15),"")&amp;CHAR(10)&amp;IFERROR(INDEX(Data!$A$10:$O$842,MATCH(CONCATENATE($B11,H$1,$A$6),Data!$K$10:$K$842,0),15),"")&amp;CHAR(10)&amp;IFERROR(INDEX(Data!$A$10:$O$842,MATCH(CONCATENATE($B11,H$1,$A$7),Data!$K$10:$K$842,0),15),"")</f>
        <v xml:space="preserve">TE406(L4T1)C
702 --- AAA
</v>
      </c>
      <c r="J11">
        <v>8</v>
      </c>
      <c r="K11" s="13" t="s">
        <v>440</v>
      </c>
    </row>
    <row r="12" spans="1:12" ht="81">
      <c r="A12" s="13"/>
      <c r="B12" s="58" t="s">
        <v>15</v>
      </c>
      <c r="C12" s="52" t="str">
        <f ca="1">IFERROR(INDEX(Data!$A$10:$O$842,MATCH(CONCATENATE($B12,C$1,$A$9),Data!$K$10:$K$842,0),15),"")&amp;CHAR(10)&amp;IFERROR(INDEX(Data!$A$10:$O$842,MATCH(CONCATENATE($B12,C$1,$A$3),Data!$K$10:$K$842,0),15),"")&amp;CHAR(10)&amp;IFERROR(INDEX(Data!$A$10:$O$842,MATCH(CONCATENATE($B12,C$1,$A$4),Data!$K$10:$K$842,0),15),"")&amp;CHAR(10)&amp;IFERROR(INDEX(Data!$A$10:$O$842,MATCH(CONCATENATE($B12,C$1,$A$5),Data!$K$10:$K$842,0),15),"")&amp;CHAR(10)&amp;IFERROR(INDEX(Data!$A$10:$O$842,MATCH(CONCATENATE($B12,C$1,$A$6),Data!$K$10:$K$842,0),15),"")&amp;CHAR(10)&amp;IFERROR(INDEX(Data!$A$10:$O$842,MATCH(CONCATENATE($B12,C$1,$A$7),Data!$K$10:$K$842,0),15),"")</f>
        <v xml:space="preserve">
</v>
      </c>
      <c r="D12" s="52" t="str">
        <f ca="1">IFERROR(INDEX(Data!$A$10:$O$842,MATCH(CONCATENATE($B12,D$1,$A$9),Data!$K$10:$K$842,0),15),"")&amp;CHAR(10)&amp;IFERROR(INDEX(Data!$A$10:$O$842,MATCH(CONCATENATE($B12,D$1,$A$3),Data!$K$10:$K$842,0),15),"")&amp;CHAR(10)&amp;IFERROR(INDEX(Data!$A$10:$O$842,MATCH(CONCATENATE($B12,D$1,$A$4),Data!$K$10:$K$842,0),15),"")&amp;CHAR(10)&amp;IFERROR(INDEX(Data!$A$10:$O$842,MATCH(CONCATENATE($B12,D$1,$A$5),Data!$K$10:$K$842,0),15),"")&amp;CHAR(10)&amp;IFERROR(INDEX(Data!$A$10:$O$842,MATCH(CONCATENATE($B12,D$1,$A$6),Data!$K$10:$K$842,0),15),"")&amp;CHAR(10)&amp;IFERROR(INDEX(Data!$A$10:$O$842,MATCH(CONCATENATE($B12,D$1,$A$7),Data!$K$10:$K$842,0),15),"")</f>
        <v xml:space="preserve">
</v>
      </c>
      <c r="E12" s="52" t="str">
        <f ca="1">IFERROR(INDEX(Data!$A$10:$O$842,MATCH(CONCATENATE($B12,E$1,$A$9),Data!$K$10:$K$842,0),15),"")&amp;CHAR(10)&amp;IFERROR(INDEX(Data!$A$10:$O$842,MATCH(CONCATENATE($B12,E$1,$A$3),Data!$K$10:$K$842,0),15),"")&amp;CHAR(10)&amp;IFERROR(INDEX(Data!$A$10:$O$842,MATCH(CONCATENATE($B12,E$1,$A$4),Data!$K$10:$K$842,0),15),"")&amp;CHAR(10)&amp;IFERROR(INDEX(Data!$A$10:$O$842,MATCH(CONCATENATE($B12,E$1,$A$5),Data!$K$10:$K$842,0),15),"")&amp;CHAR(10)&amp;IFERROR(INDEX(Data!$A$10:$O$842,MATCH(CONCATENATE($B12,E$1,$A$6),Data!$K$10:$K$842,0),15),"")&amp;CHAR(10)&amp;IFERROR(INDEX(Data!$A$10:$O$842,MATCH(CONCATENATE($B12,E$1,$A$7),Data!$K$10:$K$842,0),15),"")</f>
        <v xml:space="preserve">
</v>
      </c>
      <c r="F12" s="52" t="str">
        <f ca="1">IFERROR(INDEX(Data!$A$10:$O$842,MATCH(CONCATENATE($B12,F$1,$A$9),Data!$K$10:$K$842,0),15),"")&amp;CHAR(10)&amp;IFERROR(INDEX(Data!$A$10:$O$842,MATCH(CONCATENATE($B12,F$1,$A$3),Data!$K$10:$K$842,0),15),"")&amp;CHAR(10)&amp;IFERROR(INDEX(Data!$A$10:$O$842,MATCH(CONCATENATE($B12,F$1,$A$4),Data!$K$10:$K$842,0),15),"")&amp;CHAR(10)&amp;IFERROR(INDEX(Data!$A$10:$O$842,MATCH(CONCATENATE($B12,F$1,$A$5),Data!$K$10:$K$842,0),15),"")&amp;CHAR(10)&amp;IFERROR(INDEX(Data!$A$10:$O$842,MATCH(CONCATENATE($B12,F$1,$A$6),Data!$K$10:$K$842,0),15),"")&amp;CHAR(10)&amp;IFERROR(INDEX(Data!$A$10:$O$842,MATCH(CONCATENATE($B12,F$1,$A$7),Data!$K$10:$K$842,0),15),"")</f>
        <v xml:space="preserve">
</v>
      </c>
      <c r="G12" s="52" t="str">
        <f ca="1">IFERROR(INDEX(Data!$A$10:$O$842,MATCH(CONCATENATE($B12,G$1,$A$9),Data!$K$10:$K$842,0),15),"")&amp;CHAR(10)&amp;IFERROR(INDEX(Data!$A$10:$O$842,MATCH(CONCATENATE($B12,G$1,$A$3),Data!$K$10:$K$842,0),15),"")&amp;CHAR(10)&amp;IFERROR(INDEX(Data!$A$10:$O$842,MATCH(CONCATENATE($B12,G$1,$A$4),Data!$K$10:$K$842,0),15),"")&amp;CHAR(10)&amp;IFERROR(INDEX(Data!$A$10:$O$842,MATCH(CONCATENATE($B12,G$1,$A$5),Data!$K$10:$K$842,0),15),"")&amp;CHAR(10)&amp;IFERROR(INDEX(Data!$A$10:$O$842,MATCH(CONCATENATE($B12,G$1,$A$6),Data!$K$10:$K$842,0),15),"")&amp;CHAR(10)&amp;IFERROR(INDEX(Data!$A$10:$O$842,MATCH(CONCATENATE($B12,G$1,$A$7),Data!$K$10:$K$842,0),15),"")</f>
        <v xml:space="preserve">
</v>
      </c>
      <c r="H12" s="52" t="str">
        <f ca="1">IFERROR(INDEX(Data!$A$10:$O$842,MATCH(CONCATENATE($B12,H$1,$A$9),Data!$K$10:$K$842,0),15),"")&amp;CHAR(10)&amp;IFERROR(INDEX(Data!$A$10:$O$842,MATCH(CONCATENATE($B12,H$1,$A$3),Data!$K$10:$K$842,0),15),"")&amp;CHAR(10)&amp;IFERROR(INDEX(Data!$A$10:$O$842,MATCH(CONCATENATE($B12,H$1,$A$4),Data!$K$10:$K$842,0),15),"")&amp;CHAR(10)&amp;IFERROR(INDEX(Data!$A$10:$O$842,MATCH(CONCATENATE($B12,H$1,$A$5),Data!$K$10:$K$842,0),15),"")&amp;CHAR(10)&amp;IFERROR(INDEX(Data!$A$10:$O$842,MATCH(CONCATENATE($B12,H$1,$A$6),Data!$K$10:$K$842,0),15),"")&amp;CHAR(10)&amp;IFERROR(INDEX(Data!$A$10:$O$842,MATCH(CONCATENATE($B12,H$1,$A$7),Data!$K$10:$K$842,0),15),"")</f>
        <v xml:space="preserve">
</v>
      </c>
      <c r="J12">
        <v>9</v>
      </c>
      <c r="K12" s="14" t="s">
        <v>74</v>
      </c>
    </row>
    <row r="13" spans="1:12" ht="108">
      <c r="A13" s="13"/>
      <c r="B13" s="58" t="s">
        <v>16</v>
      </c>
      <c r="C13" s="52" t="str">
        <f ca="1">IFERROR(INDEX(Data!$A$10:$O$842,MATCH(CONCATENATE($B13,C$1,$A$9),Data!$K$10:$K$842,0),15),"")&amp;CHAR(10)&amp;IFERROR(INDEX(Data!$A$10:$O$842,MATCH(CONCATENATE($B13,C$1,$A$3),Data!$K$10:$K$842,0),15),"")&amp;CHAR(10)&amp;IFERROR(INDEX(Data!$A$10:$O$842,MATCH(CONCATENATE($B13,C$1,$A$4),Data!$K$10:$K$842,0),15),"")&amp;CHAR(10)&amp;IFERROR(INDEX(Data!$A$10:$O$842,MATCH(CONCATENATE($B13,C$1,$A$5),Data!$K$10:$K$842,0),15),"")&amp;CHAR(10)&amp;IFERROR(INDEX(Data!$A$10:$O$842,MATCH(CONCATENATE($B13,C$1,$A$6),Data!$K$10:$K$842,0),15),"")&amp;CHAR(10)&amp;IFERROR(INDEX(Data!$A$10:$O$842,MATCH(CONCATENATE($B13,C$1,$A$7),Data!$K$10:$K$842,0),15),"")</f>
        <v xml:space="preserve">TE409(L4T1)C
301 --- 0
</v>
      </c>
      <c r="D13" s="52" t="str">
        <f ca="1">IFERROR(INDEX(Data!$A$10:$O$842,MATCH(CONCATENATE($B13,D$1,$A$9),Data!$K$10:$K$842,0),15),"")&amp;CHAR(10)&amp;IFERROR(INDEX(Data!$A$10:$O$842,MATCH(CONCATENATE($B13,D$1,$A$3),Data!$K$10:$K$842,0),15),"")&amp;CHAR(10)&amp;IFERROR(INDEX(Data!$A$10:$O$842,MATCH(CONCATENATE($B13,D$1,$A$4),Data!$K$10:$K$842,0),15),"")&amp;CHAR(10)&amp;IFERROR(INDEX(Data!$A$10:$O$842,MATCH(CONCATENATE($B13,D$1,$A$5),Data!$K$10:$K$842,0),15),"")&amp;CHAR(10)&amp;IFERROR(INDEX(Data!$A$10:$O$842,MATCH(CONCATENATE($B13,D$1,$A$6),Data!$K$10:$K$842,0),15),"")&amp;CHAR(10)&amp;IFERROR(INDEX(Data!$A$10:$O$842,MATCH(CONCATENATE($B13,D$1,$A$7),Data!$K$10:$K$842,0),15),"")</f>
        <v xml:space="preserve">TE409(L4T1)C
301 --- 0
</v>
      </c>
      <c r="E13" s="52" t="str">
        <f ca="1">IFERROR(INDEX(Data!$A$10:$O$842,MATCH(CONCATENATE($B13,E$1,$A$9),Data!$K$10:$K$842,0),15),"")&amp;CHAR(10)&amp;IFERROR(INDEX(Data!$A$10:$O$842,MATCH(CONCATENATE($B13,E$1,$A$3),Data!$K$10:$K$842,0),15),"")&amp;CHAR(10)&amp;IFERROR(INDEX(Data!$A$10:$O$842,MATCH(CONCATENATE($B13,E$1,$A$4),Data!$K$10:$K$842,0),15),"")&amp;CHAR(10)&amp;IFERROR(INDEX(Data!$A$10:$O$842,MATCH(CONCATENATE($B13,E$1,$A$5),Data!$K$10:$K$842,0),15),"")&amp;CHAR(10)&amp;IFERROR(INDEX(Data!$A$10:$O$842,MATCH(CONCATENATE($B13,E$1,$A$6),Data!$K$10:$K$842,0),15),"")&amp;CHAR(10)&amp;IFERROR(INDEX(Data!$A$10:$O$842,MATCH(CONCATENATE($B13,E$1,$A$7),Data!$K$10:$K$842,0),15),"")</f>
        <v xml:space="preserve">TE406(L4T1)C
707 --- AAA
TE401(L4T1)B(Ap)
705 --- MMR
</v>
      </c>
      <c r="F13" s="52" t="str">
        <f ca="1">IFERROR(INDEX(Data!$A$10:$O$842,MATCH(CONCATENATE($B13,F$1,$A$9),Data!$K$10:$K$842,0),15),"")&amp;CHAR(10)&amp;IFERROR(INDEX(Data!$A$10:$O$842,MATCH(CONCATENATE($B13,F$1,$A$3),Data!$K$10:$K$842,0),15),"")&amp;CHAR(10)&amp;IFERROR(INDEX(Data!$A$10:$O$842,MATCH(CONCATENATE($B13,F$1,$A$4),Data!$K$10:$K$842,0),15),"")&amp;CHAR(10)&amp;IFERROR(INDEX(Data!$A$10:$O$842,MATCH(CONCATENATE($B13,F$1,$A$5),Data!$K$10:$K$842,0),15),"")&amp;CHAR(10)&amp;IFERROR(INDEX(Data!$A$10:$O$842,MATCH(CONCATENATE($B13,F$1,$A$6),Data!$K$10:$K$842,0),15),"")&amp;CHAR(10)&amp;IFERROR(INDEX(Data!$A$10:$O$842,MATCH(CONCATENATE($B13,F$1,$A$7),Data!$K$10:$K$842,0),15),"")</f>
        <v xml:space="preserve">
</v>
      </c>
      <c r="G13" s="52" t="str">
        <f ca="1">IFERROR(INDEX(Data!$A$10:$O$842,MATCH(CONCATENATE($B13,G$1,$A$9),Data!$K$10:$K$842,0),15),"")&amp;CHAR(10)&amp;IFERROR(INDEX(Data!$A$10:$O$842,MATCH(CONCATENATE($B13,G$1,$A$3),Data!$K$10:$K$842,0),15),"")&amp;CHAR(10)&amp;IFERROR(INDEX(Data!$A$10:$O$842,MATCH(CONCATENATE($B13,G$1,$A$4),Data!$K$10:$K$842,0),15),"")&amp;CHAR(10)&amp;IFERROR(INDEX(Data!$A$10:$O$842,MATCH(CONCATENATE($B13,G$1,$A$5),Data!$K$10:$K$842,0),15),"")&amp;CHAR(10)&amp;IFERROR(INDEX(Data!$A$10:$O$842,MATCH(CONCATENATE($B13,G$1,$A$6),Data!$K$10:$K$842,0),15),"")&amp;CHAR(10)&amp;IFERROR(INDEX(Data!$A$10:$O$842,MATCH(CONCATENATE($B13,G$1,$A$7),Data!$K$10:$K$842,0),15),"")</f>
        <v xml:space="preserve">
</v>
      </c>
      <c r="H13" s="52" t="str">
        <f ca="1">IFERROR(INDEX(Data!$A$10:$O$842,MATCH(CONCATENATE($B13,H$1,$A$9),Data!$K$10:$K$842,0),15),"")&amp;CHAR(10)&amp;IFERROR(INDEX(Data!$A$10:$O$842,MATCH(CONCATENATE($B13,H$1,$A$3),Data!$K$10:$K$842,0),15),"")&amp;CHAR(10)&amp;IFERROR(INDEX(Data!$A$10:$O$842,MATCH(CONCATENATE($B13,H$1,$A$4),Data!$K$10:$K$842,0),15),"")&amp;CHAR(10)&amp;IFERROR(INDEX(Data!$A$10:$O$842,MATCH(CONCATENATE($B13,H$1,$A$5),Data!$K$10:$K$842,0),15),"")&amp;CHAR(10)&amp;IFERROR(INDEX(Data!$A$10:$O$842,MATCH(CONCATENATE($B13,H$1,$A$6),Data!$K$10:$K$842,0),15),"")&amp;CHAR(10)&amp;IFERROR(INDEX(Data!$A$10:$O$842,MATCH(CONCATENATE($B13,H$1,$A$7),Data!$K$10:$K$842,0),15),"")</f>
        <v xml:space="preserve">
</v>
      </c>
      <c r="J13">
        <v>10</v>
      </c>
    </row>
    <row r="14" spans="1:12" ht="121.5">
      <c r="A14" s="13"/>
      <c r="B14" s="58" t="s">
        <v>17</v>
      </c>
      <c r="C14" s="52" t="str">
        <f ca="1">IFERROR(INDEX(Data!$A$10:$O$842,MATCH(CONCATENATE($B14,C$1,$A$9),Data!$K$10:$K$842,0),15),"")&amp;CHAR(10)&amp;IFERROR(INDEX(Data!$A$10:$O$842,MATCH(CONCATENATE($B14,C$1,$A$3),Data!$K$10:$K$842,0),15),"")&amp;CHAR(10)&amp;IFERROR(INDEX(Data!$A$10:$O$842,MATCH(CONCATENATE($B14,C$1,$A$4),Data!$K$10:$K$842,0),15),"")&amp;CHAR(10)&amp;IFERROR(INDEX(Data!$A$10:$O$842,MATCH(CONCATENATE($B14,C$1,$A$5),Data!$K$10:$K$842,0),15),"")&amp;CHAR(10)&amp;IFERROR(INDEX(Data!$A$10:$O$842,MATCH(CONCATENATE($B14,C$1,$A$6),Data!$K$10:$K$842,0),15),"")&amp;CHAR(10)&amp;IFERROR(INDEX(Data!$A$10:$O$842,MATCH(CONCATENATE($B14,C$1,$A$7),Data!$K$10:$K$842,0),15),"")</f>
        <v xml:space="preserve">TE405(L4T1)C
707 --- FBS
</v>
      </c>
      <c r="D14" s="52" t="str">
        <f ca="1">IFERROR(INDEX(Data!$A$10:$O$842,MATCH(CONCATENATE($B14,D$1,$A$9),Data!$K$10:$K$842,0),15),"")&amp;CHAR(10)&amp;IFERROR(INDEX(Data!$A$10:$O$842,MATCH(CONCATENATE($B14,D$1,$A$3),Data!$K$10:$K$842,0),15),"")&amp;CHAR(10)&amp;IFERROR(INDEX(Data!$A$10:$O$842,MATCH(CONCATENATE($B14,D$1,$A$4),Data!$K$10:$K$842,0),15),"")&amp;CHAR(10)&amp;IFERROR(INDEX(Data!$A$10:$O$842,MATCH(CONCATENATE($B14,D$1,$A$5),Data!$K$10:$K$842,0),15),"")&amp;CHAR(10)&amp;IFERROR(INDEX(Data!$A$10:$O$842,MATCH(CONCATENATE($B14,D$1,$A$6),Data!$K$10:$K$842,0),15),"")&amp;CHAR(10)&amp;IFERROR(INDEX(Data!$A$10:$O$842,MATCH(CONCATENATE($B14,D$1,$A$7),Data!$K$10:$K$842,0),15),"")</f>
        <v xml:space="preserve">
</v>
      </c>
      <c r="E14" s="52" t="str">
        <f ca="1">IFERROR(INDEX(Data!$A$10:$O$842,MATCH(CONCATENATE($B14,E$1,$A$9),Data!$K$10:$K$842,0),15),"")&amp;CHAR(10)&amp;IFERROR(INDEX(Data!$A$10:$O$842,MATCH(CONCATENATE($B14,E$1,$A$3),Data!$K$10:$K$842,0),15),"")&amp;CHAR(10)&amp;IFERROR(INDEX(Data!$A$10:$O$842,MATCH(CONCATENATE($B14,E$1,$A$4),Data!$K$10:$K$842,0),15),"")&amp;CHAR(10)&amp;IFERROR(INDEX(Data!$A$10:$O$842,MATCH(CONCATENATE($B14,E$1,$A$5),Data!$K$10:$K$842,0),15),"")&amp;CHAR(10)&amp;IFERROR(INDEX(Data!$A$10:$O$842,MATCH(CONCATENATE($B14,E$1,$A$6),Data!$K$10:$K$842,0),15),"")&amp;CHAR(10)&amp;IFERROR(INDEX(Data!$A$10:$O$842,MATCH(CONCATENATE($B14,E$1,$A$7),Data!$K$10:$K$842,0),15),"")</f>
        <v xml:space="preserve">TE405(L4T1)C
L-QC1
709 --- FBS
TE401(L4T1)(WP)
L-Col --- SM
</v>
      </c>
      <c r="F14" s="52" t="str">
        <f ca="1">IFERROR(INDEX(Data!$A$10:$O$842,MATCH(CONCATENATE($B14,F$1,$A$9),Data!$K$10:$K$842,0),15),"")&amp;CHAR(10)&amp;IFERROR(INDEX(Data!$A$10:$O$842,MATCH(CONCATENATE($B14,F$1,$A$3),Data!$K$10:$K$842,0),15),"")&amp;CHAR(10)&amp;IFERROR(INDEX(Data!$A$10:$O$842,MATCH(CONCATENATE($B14,F$1,$A$4),Data!$K$10:$K$842,0),15),"")&amp;CHAR(10)&amp;IFERROR(INDEX(Data!$A$10:$O$842,MATCH(CONCATENATE($B14,F$1,$A$5),Data!$K$10:$K$842,0),15),"")&amp;CHAR(10)&amp;IFERROR(INDEX(Data!$A$10:$O$842,MATCH(CONCATENATE($B14,F$1,$A$6),Data!$K$10:$K$842,0),15),"")&amp;CHAR(10)&amp;IFERROR(INDEX(Data!$A$10:$O$842,MATCH(CONCATENATE($B14,F$1,$A$7),Data!$K$10:$K$842,0),15),"")</f>
        <v xml:space="preserve">TE405(L4T1)C
L-QC1
709 --- FBS
TE401(L4T1)(WP)
L-Col --- SM
</v>
      </c>
      <c r="G14" s="52" t="str">
        <f ca="1">IFERROR(INDEX(Data!$A$10:$O$842,MATCH(CONCATENATE($B14,G$1,$A$9),Data!$K$10:$K$842,0),15),"")&amp;CHAR(10)&amp;IFERROR(INDEX(Data!$A$10:$O$842,MATCH(CONCATENATE($B14,G$1,$A$3),Data!$K$10:$K$842,0),15),"")&amp;CHAR(10)&amp;IFERROR(INDEX(Data!$A$10:$O$842,MATCH(CONCATENATE($B14,G$1,$A$4),Data!$K$10:$K$842,0),15),"")&amp;CHAR(10)&amp;IFERROR(INDEX(Data!$A$10:$O$842,MATCH(CONCATENATE($B14,G$1,$A$5),Data!$K$10:$K$842,0),15),"")&amp;CHAR(10)&amp;IFERROR(INDEX(Data!$A$10:$O$842,MATCH(CONCATENATE($B14,G$1,$A$6),Data!$K$10:$K$842,0),15),"")&amp;CHAR(10)&amp;IFERROR(INDEX(Data!$A$10:$O$842,MATCH(CONCATENATE($B14,G$1,$A$7),Data!$K$10:$K$842,0),15),"")</f>
        <v xml:space="preserve">
TE401(L4T1)(WP)
701 --- ZU
</v>
      </c>
      <c r="H14" s="52" t="str">
        <f ca="1">IFERROR(INDEX(Data!$A$10:$O$842,MATCH(CONCATENATE($B14,H$1,$A$9),Data!$K$10:$K$842,0),15),"")&amp;CHAR(10)&amp;IFERROR(INDEX(Data!$A$10:$O$842,MATCH(CONCATENATE($B14,H$1,$A$3),Data!$K$10:$K$842,0),15),"")&amp;CHAR(10)&amp;IFERROR(INDEX(Data!$A$10:$O$842,MATCH(CONCATENATE($B14,H$1,$A$4),Data!$K$10:$K$842,0),15),"")&amp;CHAR(10)&amp;IFERROR(INDEX(Data!$A$10:$O$842,MATCH(CONCATENATE($B14,H$1,$A$5),Data!$K$10:$K$842,0),15),"")&amp;CHAR(10)&amp;IFERROR(INDEX(Data!$A$10:$O$842,MATCH(CONCATENATE($B14,H$1,$A$6),Data!$K$10:$K$842,0),15),"")&amp;CHAR(10)&amp;IFERROR(INDEX(Data!$A$10:$O$842,MATCH(CONCATENATE($B14,H$1,$A$7),Data!$K$10:$K$842,0),15),"")</f>
        <v xml:space="preserve">
</v>
      </c>
      <c r="J14">
        <v>11</v>
      </c>
    </row>
    <row r="15" spans="1:12" ht="15">
      <c r="A15" s="59"/>
      <c r="B15" s="58"/>
      <c r="C15" s="53"/>
      <c r="D15" s="53"/>
      <c r="E15" s="53"/>
      <c r="F15" s="53"/>
      <c r="G15" s="53"/>
      <c r="H15" s="53"/>
      <c r="J15">
        <v>12</v>
      </c>
    </row>
    <row r="16" spans="1:12" ht="94.5">
      <c r="A16" s="13" t="s">
        <v>80</v>
      </c>
      <c r="B16" s="58" t="s">
        <v>0</v>
      </c>
      <c r="C16" s="52" t="str">
        <f ca="1">IFERROR(INDEX(Data!$A$10:$O$842,MATCH(CONCATENATE($B16,C$1,$A$16),Data!$K$10:$K$842,0),15),"")&amp;CHAR(10)&amp;IFERROR(INDEX(Data!$A$10:$O$842,MATCH(CONCATENATE($B16,C$1,$A$3),Data!$K$10:$K$842,0),15),"")&amp;CHAR(10)&amp;IFERROR(INDEX(Data!$A$10:$O$842,MATCH(CONCATENATE($B16,C$1,$A$4),Data!$K$10:$K$842,0),15),"")&amp;CHAR(10)&amp;IFERROR(INDEX(Data!$A$10:$O$842,MATCH(CONCATENATE($B16,C$1,$A$5),Data!$K$10:$K$842,0),15),"")&amp;CHAR(10)&amp;IFERROR(INDEX(Data!$A$10:$O$842,MATCH(CONCATENATE($B16,C$1,$A$6),Data!$K$10:$K$842,0),15),"")&amp;CHAR(10)&amp;IFERROR(INDEX(Data!$A$10:$O$842,MATCH(CONCATENATE($B16,C$1,$A$7),Data!$K$10:$K$842,0),15),"")</f>
        <v xml:space="preserve">
</v>
      </c>
      <c r="D16" s="52" t="str">
        <f ca="1">IFERROR(INDEX(Data!$A$10:$O$842,MATCH(CONCATENATE($B16,D$1,$A$16),Data!$K$10:$K$842,0),15),"")&amp;CHAR(10)&amp;IFERROR(INDEX(Data!$A$10:$O$842,MATCH(CONCATENATE($B16,D$1,$A$3),Data!$K$10:$K$842,0),15),"")&amp;CHAR(10)&amp;IFERROR(INDEX(Data!$A$10:$O$842,MATCH(CONCATENATE($B16,D$1,$A$4),Data!$K$10:$K$842,0),15),"")&amp;CHAR(10)&amp;IFERROR(INDEX(Data!$A$10:$O$842,MATCH(CONCATENATE($B16,D$1,$A$5),Data!$K$10:$K$842,0),15),"")&amp;CHAR(10)&amp;IFERROR(INDEX(Data!$A$10:$O$842,MATCH(CONCATENATE($B16,D$1,$A$6),Data!$K$10:$K$842,0),15),"")&amp;CHAR(10)&amp;IFERROR(INDEX(Data!$A$10:$O$842,MATCH(CONCATENATE($B16,D$1,$A$7),Data!$K$10:$K$842,0),15),"")</f>
        <v xml:space="preserve">
</v>
      </c>
      <c r="E16" s="52" t="str">
        <f ca="1">IFERROR(INDEX(Data!$A$10:$O$842,MATCH(CONCATENATE($B16,E$1,$A$16),Data!$K$10:$K$842,0),15),"")&amp;CHAR(10)&amp;IFERROR(INDEX(Data!$A$10:$O$842,MATCH(CONCATENATE($B16,E$1,$A$3),Data!$K$10:$K$842,0),15),"")&amp;CHAR(10)&amp;IFERROR(INDEX(Data!$A$10:$O$842,MATCH(CONCATENATE($B16,E$1,$A$4),Data!$K$10:$K$842,0),15),"")&amp;CHAR(10)&amp;IFERROR(INDEX(Data!$A$10:$O$842,MATCH(CONCATENATE($B16,E$1,$A$5),Data!$K$10:$K$842,0),15),"")&amp;CHAR(10)&amp;IFERROR(INDEX(Data!$A$10:$O$842,MATCH(CONCATENATE($B16,E$1,$A$6),Data!$K$10:$K$842,0),15),"")&amp;CHAR(10)&amp;IFERROR(INDEX(Data!$A$10:$O$842,MATCH(CONCATENATE($B16,E$1,$A$7),Data!$K$10:$K$842,0),15),"")</f>
        <v xml:space="preserve">
TE401(L4T1)B(Ap)
704 --- MMR
</v>
      </c>
      <c r="F16" s="52" t="str">
        <f ca="1">IFERROR(INDEX(Data!$A$10:$O$842,MATCH(CONCATENATE($B16,F$1,$A$16),Data!$K$10:$K$842,0),15),"")&amp;CHAR(10)&amp;IFERROR(INDEX(Data!$A$10:$O$842,MATCH(CONCATENATE($B16,F$1,$A$3),Data!$K$10:$K$842,0),15),"")&amp;CHAR(10)&amp;IFERROR(INDEX(Data!$A$10:$O$842,MATCH(CONCATENATE($B16,F$1,$A$4),Data!$K$10:$K$842,0),15),"")&amp;CHAR(10)&amp;IFERROR(INDEX(Data!$A$10:$O$842,MATCH(CONCATENATE($B16,F$1,$A$5),Data!$K$10:$K$842,0),15),"")&amp;CHAR(10)&amp;IFERROR(INDEX(Data!$A$10:$O$842,MATCH(CONCATENATE($B16,F$1,$A$6),Data!$K$10:$K$842,0),15),"")&amp;CHAR(10)&amp;IFERROR(INDEX(Data!$A$10:$O$842,MATCH(CONCATENATE($B16,F$1,$A$7),Data!$K$10:$K$842,0),15),"")</f>
        <v xml:space="preserve">
TE401(L4T1)A(Ap)
707 --- MMR
</v>
      </c>
      <c r="G16" s="52" t="str">
        <f ca="1">IFERROR(INDEX(Data!$A$10:$O$842,MATCH(CONCATENATE($B16,G$1,$A$16),Data!$K$10:$K$842,0),15),"")&amp;CHAR(10)&amp;IFERROR(INDEX(Data!$A$10:$O$842,MATCH(CONCATENATE($B16,G$1,$A$3),Data!$K$10:$K$842,0),15),"")&amp;CHAR(10)&amp;IFERROR(INDEX(Data!$A$10:$O$842,MATCH(CONCATENATE($B16,G$1,$A$4),Data!$K$10:$K$842,0),15),"")&amp;CHAR(10)&amp;IFERROR(INDEX(Data!$A$10:$O$842,MATCH(CONCATENATE($B16,G$1,$A$5),Data!$K$10:$K$842,0),15),"")&amp;CHAR(10)&amp;IFERROR(INDEX(Data!$A$10:$O$842,MATCH(CONCATENATE($B16,G$1,$A$6),Data!$K$10:$K$842,0),15),"")&amp;CHAR(10)&amp;IFERROR(INDEX(Data!$A$10:$O$842,MATCH(CONCATENATE($B16,G$1,$A$7),Data!$K$10:$K$842,0),15),"")</f>
        <v xml:space="preserve">
</v>
      </c>
      <c r="H16" s="52" t="str">
        <f ca="1">IFERROR(INDEX(Data!$A$10:$O$842,MATCH(CONCATENATE($B16,H$1,$A$16),Data!$K$10:$K$842,0),15),"")&amp;CHAR(10)&amp;IFERROR(INDEX(Data!$A$10:$O$842,MATCH(CONCATENATE($B16,H$1,$A$3),Data!$K$10:$K$842,0),15),"")&amp;CHAR(10)&amp;IFERROR(INDEX(Data!$A$10:$O$842,MATCH(CONCATENATE($B16,H$1,$A$4),Data!$K$10:$K$842,0),15),"")&amp;CHAR(10)&amp;IFERROR(INDEX(Data!$A$10:$O$842,MATCH(CONCATENATE($B16,H$1,$A$5),Data!$K$10:$K$842,0),15),"")&amp;CHAR(10)&amp;IFERROR(INDEX(Data!$A$10:$O$842,MATCH(CONCATENATE($B16,H$1,$A$6),Data!$K$10:$K$842,0),15),"")&amp;CHAR(10)&amp;IFERROR(INDEX(Data!$A$10:$O$842,MATCH(CONCATENATE($B16,H$1,$A$7),Data!$K$10:$K$842,0),15),"")</f>
        <v xml:space="preserve">
</v>
      </c>
      <c r="J16">
        <v>13</v>
      </c>
    </row>
    <row r="17" spans="1:10" ht="108">
      <c r="B17" s="58" t="s">
        <v>13</v>
      </c>
      <c r="C17" s="52" t="str">
        <f ca="1">IFERROR(INDEX(Data!$A$10:$O$842,MATCH(CONCATENATE($B17,C$1,$A$16),Data!$K$10:$K$842,0),15),"")&amp;CHAR(10)&amp;IFERROR(INDEX(Data!$A$10:$O$842,MATCH(CONCATENATE($B17,C$1,$A$3),Data!$K$10:$K$842,0),15),"")&amp;CHAR(10)&amp;IFERROR(INDEX(Data!$A$10:$O$842,MATCH(CONCATENATE($B17,C$1,$A$4),Data!$K$10:$K$842,0),15),"")&amp;CHAR(10)&amp;IFERROR(INDEX(Data!$A$10:$O$842,MATCH(CONCATENATE($B17,C$1,$A$5),Data!$K$10:$K$842,0),15),"")&amp;CHAR(10)&amp;IFERROR(INDEX(Data!$A$10:$O$842,MATCH(CONCATENATE($B17,C$1,$A$6),Data!$K$10:$K$842,0),15),"")&amp;CHAR(10)&amp;IFERROR(INDEX(Data!$A$10:$O$842,MATCH(CONCATENATE($B17,C$1,$A$7),Data!$K$10:$K$842,0),15),"")</f>
        <v xml:space="preserve">
</v>
      </c>
      <c r="D17" s="52" t="str">
        <f ca="1">IFERROR(INDEX(Data!$A$10:$O$842,MATCH(CONCATENATE($B17,D$1,$A$16),Data!$K$10:$K$842,0),15),"")&amp;CHAR(10)&amp;IFERROR(INDEX(Data!$A$10:$O$842,MATCH(CONCATENATE($B17,D$1,$A$3),Data!$K$10:$K$842,0),15),"")&amp;CHAR(10)&amp;IFERROR(INDEX(Data!$A$10:$O$842,MATCH(CONCATENATE($B17,D$1,$A$4),Data!$K$10:$K$842,0),15),"")&amp;CHAR(10)&amp;IFERROR(INDEX(Data!$A$10:$O$842,MATCH(CONCATENATE($B17,D$1,$A$5),Data!$K$10:$K$842,0),15),"")&amp;CHAR(10)&amp;IFERROR(INDEX(Data!$A$10:$O$842,MATCH(CONCATENATE($B17,D$1,$A$6),Data!$K$10:$K$842,0),15),"")&amp;CHAR(10)&amp;IFERROR(INDEX(Data!$A$10:$O$842,MATCH(CONCATENATE($B17,D$1,$A$7),Data!$K$10:$K$842,0),15),"")</f>
        <v xml:space="preserve">
</v>
      </c>
      <c r="E17" s="52" t="str">
        <f ca="1">IFERROR(INDEX(Data!$A$10:$O$842,MATCH(CONCATENATE($B17,E$1,$A$16),Data!$K$10:$K$842,0),15),"")&amp;CHAR(10)&amp;IFERROR(INDEX(Data!$A$10:$O$842,MATCH(CONCATENATE($B17,E$1,$A$3),Data!$K$10:$K$842,0),15),"")&amp;CHAR(10)&amp;IFERROR(INDEX(Data!$A$10:$O$842,MATCH(CONCATENATE($B17,E$1,$A$4),Data!$K$10:$K$842,0),15),"")&amp;CHAR(10)&amp;IFERROR(INDEX(Data!$A$10:$O$842,MATCH(CONCATENATE($B17,E$1,$A$5),Data!$K$10:$K$842,0),15),"")&amp;CHAR(10)&amp;IFERROR(INDEX(Data!$A$10:$O$842,MATCH(CONCATENATE($B17,E$1,$A$6),Data!$K$10:$K$842,0),15),"")&amp;CHAR(10)&amp;IFERROR(INDEX(Data!$A$10:$O$842,MATCH(CONCATENATE($B17,E$1,$A$7),Data!$K$10:$K$842,0),15),"")</f>
        <v xml:space="preserve">
</v>
      </c>
      <c r="F17" s="52" t="str">
        <f ca="1">IFERROR(INDEX(Data!$A$10:$O$842,MATCH(CONCATENATE($B17,F$1,$A$16),Data!$K$10:$K$842,0),15),"")&amp;CHAR(10)&amp;IFERROR(INDEX(Data!$A$10:$O$842,MATCH(CONCATENATE($B17,F$1,$A$3),Data!$K$10:$K$842,0),15),"")&amp;CHAR(10)&amp;IFERROR(INDEX(Data!$A$10:$O$842,MATCH(CONCATENATE($B17,F$1,$A$4),Data!$K$10:$K$842,0),15),"")&amp;CHAR(10)&amp;IFERROR(INDEX(Data!$A$10:$O$842,MATCH(CONCATENATE($B17,F$1,$A$5),Data!$K$10:$K$842,0),15),"")&amp;CHAR(10)&amp;IFERROR(INDEX(Data!$A$10:$O$842,MATCH(CONCATENATE($B17,F$1,$A$6),Data!$K$10:$K$842,0),15),"")&amp;CHAR(10)&amp;IFERROR(INDEX(Data!$A$10:$O$842,MATCH(CONCATENATE($B17,F$1,$A$7),Data!$K$10:$K$842,0),15),"")</f>
        <v xml:space="preserve">
</v>
      </c>
      <c r="G17" s="52" t="str">
        <f ca="1">IFERROR(INDEX(Data!$A$10:$O$842,MATCH(CONCATENATE($B17,G$1,$A$16),Data!$K$10:$K$842,0),15),"")&amp;CHAR(10)&amp;IFERROR(INDEX(Data!$A$10:$O$842,MATCH(CONCATENATE($B17,G$1,$A$3),Data!$K$10:$K$842,0),15),"")&amp;CHAR(10)&amp;IFERROR(INDEX(Data!$A$10:$O$842,MATCH(CONCATENATE($B17,G$1,$A$4),Data!$K$10:$K$842,0),15),"")&amp;CHAR(10)&amp;IFERROR(INDEX(Data!$A$10:$O$842,MATCH(CONCATENATE($B17,G$1,$A$5),Data!$K$10:$K$842,0),15),"")&amp;CHAR(10)&amp;IFERROR(INDEX(Data!$A$10:$O$842,MATCH(CONCATENATE($B17,G$1,$A$6),Data!$K$10:$K$842,0),15),"")&amp;CHAR(10)&amp;IFERROR(INDEX(Data!$A$10:$O$842,MATCH(CONCATENATE($B17,G$1,$A$7),Data!$K$10:$K$842,0),15),"")</f>
        <v xml:space="preserve">
TE401(L4T1)(WP)
701 --- ZU
TE401(L4T1)A(Ap)
707 --- MMR
</v>
      </c>
      <c r="H17" s="52" t="str">
        <f ca="1">IFERROR(INDEX(Data!$A$10:$O$842,MATCH(CONCATENATE($B17,H$1,$A$16),Data!$K$10:$K$842,0),15),"")&amp;CHAR(10)&amp;IFERROR(INDEX(Data!$A$10:$O$842,MATCH(CONCATENATE($B17,H$1,$A$3),Data!$K$10:$K$842,0),15),"")&amp;CHAR(10)&amp;IFERROR(INDEX(Data!$A$10:$O$842,MATCH(CONCATENATE($B17,H$1,$A$4),Data!$K$10:$K$842,0),15),"")&amp;CHAR(10)&amp;IFERROR(INDEX(Data!$A$10:$O$842,MATCH(CONCATENATE($B17,H$1,$A$5),Data!$K$10:$K$842,0),15),"")&amp;CHAR(10)&amp;IFERROR(INDEX(Data!$A$10:$O$842,MATCH(CONCATENATE($B17,H$1,$A$6),Data!$K$10:$K$842,0),15),"")&amp;CHAR(10)&amp;IFERROR(INDEX(Data!$A$10:$O$842,MATCH(CONCATENATE($B17,H$1,$A$7),Data!$K$10:$K$842,0),15),"")</f>
        <v xml:space="preserve">
</v>
      </c>
      <c r="J17">
        <v>14</v>
      </c>
    </row>
    <row r="18" spans="1:10" ht="81">
      <c r="B18" s="58" t="s">
        <v>14</v>
      </c>
      <c r="C18" s="52" t="str">
        <f ca="1">IFERROR(INDEX(Data!$A$10:$O$842,MATCH(CONCATENATE($B18,C$1,$A$16),Data!$K$10:$K$842,0),15),"")&amp;CHAR(10)&amp;IFERROR(INDEX(Data!$A$10:$O$842,MATCH(CONCATENATE($B18,C$1,$A$3),Data!$K$10:$K$842,0),15),"")&amp;CHAR(10)&amp;IFERROR(INDEX(Data!$A$10:$O$842,MATCH(CONCATENATE($B18,C$1,$A$4),Data!$K$10:$K$842,0),15),"")&amp;CHAR(10)&amp;IFERROR(INDEX(Data!$A$10:$O$842,MATCH(CONCATENATE($B18,C$1,$A$5),Data!$K$10:$K$842,0),15),"")&amp;CHAR(10)&amp;IFERROR(INDEX(Data!$A$10:$O$842,MATCH(CONCATENATE($B18,C$1,$A$6),Data!$K$10:$K$842,0),15),"")&amp;CHAR(10)&amp;IFERROR(INDEX(Data!$A$10:$O$842,MATCH(CONCATENATE($B18,C$1,$A$7),Data!$K$10:$K$842,0),15),"")</f>
        <v xml:space="preserve">
</v>
      </c>
      <c r="D18" s="52" t="str">
        <f ca="1">IFERROR(INDEX(Data!$A$10:$O$842,MATCH(CONCATENATE($B18,D$1,$A$16),Data!$K$10:$K$842,0),15),"")&amp;CHAR(10)&amp;IFERROR(INDEX(Data!$A$10:$O$842,MATCH(CONCATENATE($B18,D$1,$A$3),Data!$K$10:$K$842,0),15),"")&amp;CHAR(10)&amp;IFERROR(INDEX(Data!$A$10:$O$842,MATCH(CONCATENATE($B18,D$1,$A$4),Data!$K$10:$K$842,0),15),"")&amp;CHAR(10)&amp;IFERROR(INDEX(Data!$A$10:$O$842,MATCH(CONCATENATE($B18,D$1,$A$5),Data!$K$10:$K$842,0),15),"")&amp;CHAR(10)&amp;IFERROR(INDEX(Data!$A$10:$O$842,MATCH(CONCATENATE($B18,D$1,$A$6),Data!$K$10:$K$842,0),15),"")&amp;CHAR(10)&amp;IFERROR(INDEX(Data!$A$10:$O$842,MATCH(CONCATENATE($B18,D$1,$A$7),Data!$K$10:$K$842,0),15),"")</f>
        <v xml:space="preserve">
</v>
      </c>
      <c r="E18" s="52" t="str">
        <f ca="1">IFERROR(INDEX(Data!$A$10:$O$842,MATCH(CONCATENATE($B18,E$1,$A$16),Data!$K$10:$K$842,0),15),"")&amp;CHAR(10)&amp;IFERROR(INDEX(Data!$A$10:$O$842,MATCH(CONCATENATE($B18,E$1,$A$3),Data!$K$10:$K$842,0),15),"")&amp;CHAR(10)&amp;IFERROR(INDEX(Data!$A$10:$O$842,MATCH(CONCATENATE($B18,E$1,$A$4),Data!$K$10:$K$842,0),15),"")&amp;CHAR(10)&amp;IFERROR(INDEX(Data!$A$10:$O$842,MATCH(CONCATENATE($B18,E$1,$A$5),Data!$K$10:$K$842,0),15),"")&amp;CHAR(10)&amp;IFERROR(INDEX(Data!$A$10:$O$842,MATCH(CONCATENATE($B18,E$1,$A$6),Data!$K$10:$K$842,0),15),"")&amp;CHAR(10)&amp;IFERROR(INDEX(Data!$A$10:$O$842,MATCH(CONCATENATE($B18,E$1,$A$7),Data!$K$10:$K$842,0),15),"")</f>
        <v xml:space="preserve">
</v>
      </c>
      <c r="F18" s="52" t="str">
        <f ca="1">IFERROR(INDEX(Data!$A$10:$O$842,MATCH(CONCATENATE($B18,F$1,$A$16),Data!$K$10:$K$842,0),15),"")&amp;CHAR(10)&amp;IFERROR(INDEX(Data!$A$10:$O$842,MATCH(CONCATENATE($B18,F$1,$A$3),Data!$K$10:$K$842,0),15),"")&amp;CHAR(10)&amp;IFERROR(INDEX(Data!$A$10:$O$842,MATCH(CONCATENATE($B18,F$1,$A$4),Data!$K$10:$K$842,0),15),"")&amp;CHAR(10)&amp;IFERROR(INDEX(Data!$A$10:$O$842,MATCH(CONCATENATE($B18,F$1,$A$5),Data!$K$10:$K$842,0),15),"")&amp;CHAR(10)&amp;IFERROR(INDEX(Data!$A$10:$O$842,MATCH(CONCATENATE($B18,F$1,$A$6),Data!$K$10:$K$842,0),15),"")&amp;CHAR(10)&amp;IFERROR(INDEX(Data!$A$10:$O$842,MATCH(CONCATENATE($B18,F$1,$A$7),Data!$K$10:$K$842,0),15),"")</f>
        <v xml:space="preserve">
</v>
      </c>
      <c r="G18" s="52" t="str">
        <f ca="1">IFERROR(INDEX(Data!$A$10:$O$842,MATCH(CONCATENATE($B18,G$1,$A$16),Data!$K$10:$K$842,0),15),"")&amp;CHAR(10)&amp;IFERROR(INDEX(Data!$A$10:$O$842,MATCH(CONCATENATE($B18,G$1,$A$3),Data!$K$10:$K$842,0),15),"")&amp;CHAR(10)&amp;IFERROR(INDEX(Data!$A$10:$O$842,MATCH(CONCATENATE($B18,G$1,$A$4),Data!$K$10:$K$842,0),15),"")&amp;CHAR(10)&amp;IFERROR(INDEX(Data!$A$10:$O$842,MATCH(CONCATENATE($B18,G$1,$A$5),Data!$K$10:$K$842,0),15),"")&amp;CHAR(10)&amp;IFERROR(INDEX(Data!$A$10:$O$842,MATCH(CONCATENATE($B18,G$1,$A$6),Data!$K$10:$K$842,0),15),"")&amp;CHAR(10)&amp;IFERROR(INDEX(Data!$A$10:$O$842,MATCH(CONCATENATE($B18,G$1,$A$7),Data!$K$10:$K$842,0),15),"")</f>
        <v xml:space="preserve">
</v>
      </c>
      <c r="H18" s="52" t="str">
        <f ca="1">IFERROR(INDEX(Data!$A$10:$O$842,MATCH(CONCATENATE($B18,H$1,$A$16),Data!$K$10:$K$842,0),15),"")&amp;CHAR(10)&amp;IFERROR(INDEX(Data!$A$10:$O$842,MATCH(CONCATENATE($B18,H$1,$A$3),Data!$K$10:$K$842,0),15),"")&amp;CHAR(10)&amp;IFERROR(INDEX(Data!$A$10:$O$842,MATCH(CONCATENATE($B18,H$1,$A$4),Data!$K$10:$K$842,0),15),"")&amp;CHAR(10)&amp;IFERROR(INDEX(Data!$A$10:$O$842,MATCH(CONCATENATE($B18,H$1,$A$5),Data!$K$10:$K$842,0),15),"")&amp;CHAR(10)&amp;IFERROR(INDEX(Data!$A$10:$O$842,MATCH(CONCATENATE($B18,H$1,$A$6),Data!$K$10:$K$842,0),15),"")&amp;CHAR(10)&amp;IFERROR(INDEX(Data!$A$10:$O$842,MATCH(CONCATENATE($B18,H$1,$A$7),Data!$K$10:$K$842,0),15),"")</f>
        <v xml:space="preserve">
</v>
      </c>
      <c r="J18">
        <v>15</v>
      </c>
    </row>
    <row r="19" spans="1:10" ht="81">
      <c r="A19" s="57"/>
      <c r="B19" s="58" t="s">
        <v>15</v>
      </c>
      <c r="C19" s="52" t="str">
        <f ca="1">IFERROR(INDEX(Data!$A$10:$O$842,MATCH(CONCATENATE($B19,C$1,$A$16),Data!$K$10:$K$842,0),15),"")&amp;CHAR(10)&amp;IFERROR(INDEX(Data!$A$10:$O$842,MATCH(CONCATENATE($B19,C$1,$A$3),Data!$K$10:$K$842,0),15),"")&amp;CHAR(10)&amp;IFERROR(INDEX(Data!$A$10:$O$842,MATCH(CONCATENATE($B19,C$1,$A$4),Data!$K$10:$K$842,0),15),"")&amp;CHAR(10)&amp;IFERROR(INDEX(Data!$A$10:$O$842,MATCH(CONCATENATE($B19,C$1,$A$5),Data!$K$10:$K$842,0),15),"")&amp;CHAR(10)&amp;IFERROR(INDEX(Data!$A$10:$O$842,MATCH(CONCATENATE($B19,C$1,$A$6),Data!$K$10:$K$842,0),15),"")&amp;CHAR(10)&amp;IFERROR(INDEX(Data!$A$10:$O$842,MATCH(CONCATENATE($B19,C$1,$A$7),Data!$K$10:$K$842,0),15),"")</f>
        <v xml:space="preserve">
</v>
      </c>
      <c r="D19" s="52" t="str">
        <f ca="1">IFERROR(INDEX(Data!$A$10:$O$842,MATCH(CONCATENATE($B19,D$1,$A$16),Data!$K$10:$K$842,0),15),"")&amp;CHAR(10)&amp;IFERROR(INDEX(Data!$A$10:$O$842,MATCH(CONCATENATE($B19,D$1,$A$3),Data!$K$10:$K$842,0),15),"")&amp;CHAR(10)&amp;IFERROR(INDEX(Data!$A$10:$O$842,MATCH(CONCATENATE($B19,D$1,$A$4),Data!$K$10:$K$842,0),15),"")&amp;CHAR(10)&amp;IFERROR(INDEX(Data!$A$10:$O$842,MATCH(CONCATENATE($B19,D$1,$A$5),Data!$K$10:$K$842,0),15),"")&amp;CHAR(10)&amp;IFERROR(INDEX(Data!$A$10:$O$842,MATCH(CONCATENATE($B19,D$1,$A$6),Data!$K$10:$K$842,0),15),"")&amp;CHAR(10)&amp;IFERROR(INDEX(Data!$A$10:$O$842,MATCH(CONCATENATE($B19,D$1,$A$7),Data!$K$10:$K$842,0),15),"")</f>
        <v xml:space="preserve">
</v>
      </c>
      <c r="E19" s="52" t="str">
        <f ca="1">IFERROR(INDEX(Data!$A$10:$O$842,MATCH(CONCATENATE($B19,E$1,$A$16),Data!$K$10:$K$842,0),15),"")&amp;CHAR(10)&amp;IFERROR(INDEX(Data!$A$10:$O$842,MATCH(CONCATENATE($B19,E$1,$A$3),Data!$K$10:$K$842,0),15),"")&amp;CHAR(10)&amp;IFERROR(INDEX(Data!$A$10:$O$842,MATCH(CONCATENATE($B19,E$1,$A$4),Data!$K$10:$K$842,0),15),"")&amp;CHAR(10)&amp;IFERROR(INDEX(Data!$A$10:$O$842,MATCH(CONCATENATE($B19,E$1,$A$5),Data!$K$10:$K$842,0),15),"")&amp;CHAR(10)&amp;IFERROR(INDEX(Data!$A$10:$O$842,MATCH(CONCATENATE($B19,E$1,$A$6),Data!$K$10:$K$842,0),15),"")&amp;CHAR(10)&amp;IFERROR(INDEX(Data!$A$10:$O$842,MATCH(CONCATENATE($B19,E$1,$A$7),Data!$K$10:$K$842,0),15),"")</f>
        <v xml:space="preserve">
</v>
      </c>
      <c r="F19" s="52" t="str">
        <f ca="1">IFERROR(INDEX(Data!$A$10:$O$842,MATCH(CONCATENATE($B19,F$1,$A$16),Data!$K$10:$K$842,0),15),"")&amp;CHAR(10)&amp;IFERROR(INDEX(Data!$A$10:$O$842,MATCH(CONCATENATE($B19,F$1,$A$3),Data!$K$10:$K$842,0),15),"")&amp;CHAR(10)&amp;IFERROR(INDEX(Data!$A$10:$O$842,MATCH(CONCATENATE($B19,F$1,$A$4),Data!$K$10:$K$842,0),15),"")&amp;CHAR(10)&amp;IFERROR(INDEX(Data!$A$10:$O$842,MATCH(CONCATENATE($B19,F$1,$A$5),Data!$K$10:$K$842,0),15),"")&amp;CHAR(10)&amp;IFERROR(INDEX(Data!$A$10:$O$842,MATCH(CONCATENATE($B19,F$1,$A$6),Data!$K$10:$K$842,0),15),"")&amp;CHAR(10)&amp;IFERROR(INDEX(Data!$A$10:$O$842,MATCH(CONCATENATE($B19,F$1,$A$7),Data!$K$10:$K$842,0),15),"")</f>
        <v xml:space="preserve">
</v>
      </c>
      <c r="G19" s="52" t="str">
        <f ca="1">IFERROR(INDEX(Data!$A$10:$O$842,MATCH(CONCATENATE($B19,G$1,$A$16),Data!$K$10:$K$842,0),15),"")&amp;CHAR(10)&amp;IFERROR(INDEX(Data!$A$10:$O$842,MATCH(CONCATENATE($B19,G$1,$A$3),Data!$K$10:$K$842,0),15),"")&amp;CHAR(10)&amp;IFERROR(INDEX(Data!$A$10:$O$842,MATCH(CONCATENATE($B19,G$1,$A$4),Data!$K$10:$K$842,0),15),"")&amp;CHAR(10)&amp;IFERROR(INDEX(Data!$A$10:$O$842,MATCH(CONCATENATE($B19,G$1,$A$5),Data!$K$10:$K$842,0),15),"")&amp;CHAR(10)&amp;IFERROR(INDEX(Data!$A$10:$O$842,MATCH(CONCATENATE($B19,G$1,$A$6),Data!$K$10:$K$842,0),15),"")&amp;CHAR(10)&amp;IFERROR(INDEX(Data!$A$10:$O$842,MATCH(CONCATENATE($B19,G$1,$A$7),Data!$K$10:$K$842,0),15),"")</f>
        <v xml:space="preserve">
</v>
      </c>
      <c r="H19" s="52" t="str">
        <f ca="1">IFERROR(INDEX(Data!$A$10:$O$842,MATCH(CONCATENATE($B19,H$1,$A$16),Data!$K$10:$K$842,0),15),"")&amp;CHAR(10)&amp;IFERROR(INDEX(Data!$A$10:$O$842,MATCH(CONCATENATE($B19,H$1,$A$3),Data!$K$10:$K$842,0),15),"")&amp;CHAR(10)&amp;IFERROR(INDEX(Data!$A$10:$O$842,MATCH(CONCATENATE($B19,H$1,$A$4),Data!$K$10:$K$842,0),15),"")&amp;CHAR(10)&amp;IFERROR(INDEX(Data!$A$10:$O$842,MATCH(CONCATENATE($B19,H$1,$A$5),Data!$K$10:$K$842,0),15),"")&amp;CHAR(10)&amp;IFERROR(INDEX(Data!$A$10:$O$842,MATCH(CONCATENATE($B19,H$1,$A$6),Data!$K$10:$K$842,0),15),"")&amp;CHAR(10)&amp;IFERROR(INDEX(Data!$A$10:$O$842,MATCH(CONCATENATE($B19,H$1,$A$7),Data!$K$10:$K$842,0),15),"")</f>
        <v xml:space="preserve">
</v>
      </c>
      <c r="J19">
        <v>16</v>
      </c>
    </row>
    <row r="20" spans="1:10" ht="94.5">
      <c r="A20" s="57"/>
      <c r="B20" s="58" t="s">
        <v>16</v>
      </c>
      <c r="C20" s="52" t="str">
        <f ca="1">IFERROR(INDEX(Data!$A$10:$O$842,MATCH(CONCATENATE($B20,C$1,$A$16),Data!$K$10:$K$842,0),15),"")&amp;CHAR(10)&amp;IFERROR(INDEX(Data!$A$10:$O$842,MATCH(CONCATENATE($B20,C$1,$A$3),Data!$K$10:$K$842,0),15),"")&amp;CHAR(10)&amp;IFERROR(INDEX(Data!$A$10:$O$842,MATCH(CONCATENATE($B20,C$1,$A$4),Data!$K$10:$K$842,0),15),"")&amp;CHAR(10)&amp;IFERROR(INDEX(Data!$A$10:$O$842,MATCH(CONCATENATE($B20,C$1,$A$5),Data!$K$10:$K$842,0),15),"")&amp;CHAR(10)&amp;IFERROR(INDEX(Data!$A$10:$O$842,MATCH(CONCATENATE($B20,C$1,$A$6),Data!$K$10:$K$842,0),15),"")&amp;CHAR(10)&amp;IFERROR(INDEX(Data!$A$10:$O$842,MATCH(CONCATENATE($B20,C$1,$A$7),Data!$K$10:$K$842,0),15),"")</f>
        <v xml:space="preserve">
</v>
      </c>
      <c r="D20" s="52" t="str">
        <f ca="1">IFERROR(INDEX(Data!$A$10:$O$842,MATCH(CONCATENATE($B20,D$1,$A$16),Data!$K$10:$K$842,0),15),"")&amp;CHAR(10)&amp;IFERROR(INDEX(Data!$A$10:$O$842,MATCH(CONCATENATE($B20,D$1,$A$3),Data!$K$10:$K$842,0),15),"")&amp;CHAR(10)&amp;IFERROR(INDEX(Data!$A$10:$O$842,MATCH(CONCATENATE($B20,D$1,$A$4),Data!$K$10:$K$842,0),15),"")&amp;CHAR(10)&amp;IFERROR(INDEX(Data!$A$10:$O$842,MATCH(CONCATENATE($B20,D$1,$A$5),Data!$K$10:$K$842,0),15),"")&amp;CHAR(10)&amp;IFERROR(INDEX(Data!$A$10:$O$842,MATCH(CONCATENATE($B20,D$1,$A$6),Data!$K$10:$K$842,0),15),"")&amp;CHAR(10)&amp;IFERROR(INDEX(Data!$A$10:$O$842,MATCH(CONCATENATE($B20,D$1,$A$7),Data!$K$10:$K$842,0),15),"")</f>
        <v xml:space="preserve">
</v>
      </c>
      <c r="E20" s="52" t="str">
        <f ca="1">IFERROR(INDEX(Data!$A$10:$O$842,MATCH(CONCATENATE($B20,E$1,$A$16),Data!$K$10:$K$842,0),15),"")&amp;CHAR(10)&amp;IFERROR(INDEX(Data!$A$10:$O$842,MATCH(CONCATENATE($B20,E$1,$A$3),Data!$K$10:$K$842,0),15),"")&amp;CHAR(10)&amp;IFERROR(INDEX(Data!$A$10:$O$842,MATCH(CONCATENATE($B20,E$1,$A$4),Data!$K$10:$K$842,0),15),"")&amp;CHAR(10)&amp;IFERROR(INDEX(Data!$A$10:$O$842,MATCH(CONCATENATE($B20,E$1,$A$5),Data!$K$10:$K$842,0),15),"")&amp;CHAR(10)&amp;IFERROR(INDEX(Data!$A$10:$O$842,MATCH(CONCATENATE($B20,E$1,$A$6),Data!$K$10:$K$842,0),15),"")&amp;CHAR(10)&amp;IFERROR(INDEX(Data!$A$10:$O$842,MATCH(CONCATENATE($B20,E$1,$A$7),Data!$K$10:$K$842,0),15),"")</f>
        <v xml:space="preserve">
TE401(L4T1)B(Ap)
705 --- MMR
</v>
      </c>
      <c r="F20" s="52" t="str">
        <f ca="1">IFERROR(INDEX(Data!$A$10:$O$842,MATCH(CONCATENATE($B20,F$1,$A$16),Data!$K$10:$K$842,0),15),"")&amp;CHAR(10)&amp;IFERROR(INDEX(Data!$A$10:$O$842,MATCH(CONCATENATE($B20,F$1,$A$3),Data!$K$10:$K$842,0),15),"")&amp;CHAR(10)&amp;IFERROR(INDEX(Data!$A$10:$O$842,MATCH(CONCATENATE($B20,F$1,$A$4),Data!$K$10:$K$842,0),15),"")&amp;CHAR(10)&amp;IFERROR(INDEX(Data!$A$10:$O$842,MATCH(CONCATENATE($B20,F$1,$A$5),Data!$K$10:$K$842,0),15),"")&amp;CHAR(10)&amp;IFERROR(INDEX(Data!$A$10:$O$842,MATCH(CONCATENATE($B20,F$1,$A$6),Data!$K$10:$K$842,0),15),"")&amp;CHAR(10)&amp;IFERROR(INDEX(Data!$A$10:$O$842,MATCH(CONCATENATE($B20,F$1,$A$7),Data!$K$10:$K$842,0),15),"")</f>
        <v xml:space="preserve">
</v>
      </c>
      <c r="G20" s="52" t="str">
        <f ca="1">IFERROR(INDEX(Data!$A$10:$O$842,MATCH(CONCATENATE($B20,G$1,$A$16),Data!$K$10:$K$842,0),15),"")&amp;CHAR(10)&amp;IFERROR(INDEX(Data!$A$10:$O$842,MATCH(CONCATENATE($B20,G$1,$A$3),Data!$K$10:$K$842,0),15),"")&amp;CHAR(10)&amp;IFERROR(INDEX(Data!$A$10:$O$842,MATCH(CONCATENATE($B20,G$1,$A$4),Data!$K$10:$K$842,0),15),"")&amp;CHAR(10)&amp;IFERROR(INDEX(Data!$A$10:$O$842,MATCH(CONCATENATE($B20,G$1,$A$5),Data!$K$10:$K$842,0),15),"")&amp;CHAR(10)&amp;IFERROR(INDEX(Data!$A$10:$O$842,MATCH(CONCATENATE($B20,G$1,$A$6),Data!$K$10:$K$842,0),15),"")&amp;CHAR(10)&amp;IFERROR(INDEX(Data!$A$10:$O$842,MATCH(CONCATENATE($B20,G$1,$A$7),Data!$K$10:$K$842,0),15),"")</f>
        <v xml:space="preserve">
</v>
      </c>
      <c r="H20" s="52" t="str">
        <f ca="1">IFERROR(INDEX(Data!$A$10:$O$842,MATCH(CONCATENATE($B20,H$1,$A$16),Data!$K$10:$K$842,0),15),"")&amp;CHAR(10)&amp;IFERROR(INDEX(Data!$A$10:$O$842,MATCH(CONCATENATE($B20,H$1,$A$3),Data!$K$10:$K$842,0),15),"")&amp;CHAR(10)&amp;IFERROR(INDEX(Data!$A$10:$O$842,MATCH(CONCATENATE($B20,H$1,$A$4),Data!$K$10:$K$842,0),15),"")&amp;CHAR(10)&amp;IFERROR(INDEX(Data!$A$10:$O$842,MATCH(CONCATENATE($B20,H$1,$A$5),Data!$K$10:$K$842,0),15),"")&amp;CHAR(10)&amp;IFERROR(INDEX(Data!$A$10:$O$842,MATCH(CONCATENATE($B20,H$1,$A$6),Data!$K$10:$K$842,0),15),"")&amp;CHAR(10)&amp;IFERROR(INDEX(Data!$A$10:$O$842,MATCH(CONCATENATE($B20,H$1,$A$7),Data!$K$10:$K$842,0),15),"")</f>
        <v xml:space="preserve">
</v>
      </c>
      <c r="J20">
        <v>17</v>
      </c>
    </row>
    <row r="21" spans="1:10" ht="94.5">
      <c r="A21" s="57"/>
      <c r="B21" s="58" t="s">
        <v>17</v>
      </c>
      <c r="C21" s="52" t="str">
        <f ca="1">IFERROR(INDEX(Data!$A$10:$O$842,MATCH(CONCATENATE($B21,C$1,$A$16),Data!$K$10:$K$842,0),15),"")&amp;CHAR(10)&amp;IFERROR(INDEX(Data!$A$10:$O$842,MATCH(CONCATENATE($B21,C$1,$A$3),Data!$K$10:$K$842,0),15),"")&amp;CHAR(10)&amp;IFERROR(INDEX(Data!$A$10:$O$842,MATCH(CONCATENATE($B21,C$1,$A$4),Data!$K$10:$K$842,0),15),"")&amp;CHAR(10)&amp;IFERROR(INDEX(Data!$A$10:$O$842,MATCH(CONCATENATE($B21,C$1,$A$5),Data!$K$10:$K$842,0),15),"")&amp;CHAR(10)&amp;IFERROR(INDEX(Data!$A$10:$O$842,MATCH(CONCATENATE($B21,C$1,$A$6),Data!$K$10:$K$842,0),15),"")&amp;CHAR(10)&amp;IFERROR(INDEX(Data!$A$10:$O$842,MATCH(CONCATENATE($B21,C$1,$A$7),Data!$K$10:$K$842,0),15),"")</f>
        <v xml:space="preserve">
</v>
      </c>
      <c r="D21" s="52" t="str">
        <f ca="1">IFERROR(INDEX(Data!$A$10:$O$842,MATCH(CONCATENATE($B21,D$1,$A$16),Data!$K$10:$K$842,0),15),"")&amp;CHAR(10)&amp;IFERROR(INDEX(Data!$A$10:$O$842,MATCH(CONCATENATE($B21,D$1,$A$3),Data!$K$10:$K$842,0),15),"")&amp;CHAR(10)&amp;IFERROR(INDEX(Data!$A$10:$O$842,MATCH(CONCATENATE($B21,D$1,$A$4),Data!$K$10:$K$842,0),15),"")&amp;CHAR(10)&amp;IFERROR(INDEX(Data!$A$10:$O$842,MATCH(CONCATENATE($B21,D$1,$A$5),Data!$K$10:$K$842,0),15),"")&amp;CHAR(10)&amp;IFERROR(INDEX(Data!$A$10:$O$842,MATCH(CONCATENATE($B21,D$1,$A$6),Data!$K$10:$K$842,0),15),"")&amp;CHAR(10)&amp;IFERROR(INDEX(Data!$A$10:$O$842,MATCH(CONCATENATE($B21,D$1,$A$7),Data!$K$10:$K$842,0),15),"")</f>
        <v xml:space="preserve">
</v>
      </c>
      <c r="E21" s="52" t="str">
        <f ca="1">IFERROR(INDEX(Data!$A$10:$O$842,MATCH(CONCATENATE($B21,E$1,$A$16),Data!$K$10:$K$842,0),15),"")&amp;CHAR(10)&amp;IFERROR(INDEX(Data!$A$10:$O$842,MATCH(CONCATENATE($B21,E$1,$A$3),Data!$K$10:$K$842,0),15),"")&amp;CHAR(10)&amp;IFERROR(INDEX(Data!$A$10:$O$842,MATCH(CONCATENATE($B21,E$1,$A$4),Data!$K$10:$K$842,0),15),"")&amp;CHAR(10)&amp;IFERROR(INDEX(Data!$A$10:$O$842,MATCH(CONCATENATE($B21,E$1,$A$5),Data!$K$10:$K$842,0),15),"")&amp;CHAR(10)&amp;IFERROR(INDEX(Data!$A$10:$O$842,MATCH(CONCATENATE($B21,E$1,$A$6),Data!$K$10:$K$842,0),15),"")&amp;CHAR(10)&amp;IFERROR(INDEX(Data!$A$10:$O$842,MATCH(CONCATENATE($B21,E$1,$A$7),Data!$K$10:$K$842,0),15),"")</f>
        <v xml:space="preserve">
TE401(L4T1)(WP)
L-Col --- SM
</v>
      </c>
      <c r="F21" s="52" t="str">
        <f ca="1">IFERROR(INDEX(Data!$A$10:$O$842,MATCH(CONCATENATE($B21,F$1,$A$16),Data!$K$10:$K$842,0),15),"")&amp;CHAR(10)&amp;IFERROR(INDEX(Data!$A$10:$O$842,MATCH(CONCATENATE($B21,F$1,$A$3),Data!$K$10:$K$842,0),15),"")&amp;CHAR(10)&amp;IFERROR(INDEX(Data!$A$10:$O$842,MATCH(CONCATENATE($B21,F$1,$A$4),Data!$K$10:$K$842,0),15),"")&amp;CHAR(10)&amp;IFERROR(INDEX(Data!$A$10:$O$842,MATCH(CONCATENATE($B21,F$1,$A$5),Data!$K$10:$K$842,0),15),"")&amp;CHAR(10)&amp;IFERROR(INDEX(Data!$A$10:$O$842,MATCH(CONCATENATE($B21,F$1,$A$6),Data!$K$10:$K$842,0),15),"")&amp;CHAR(10)&amp;IFERROR(INDEX(Data!$A$10:$O$842,MATCH(CONCATENATE($B21,F$1,$A$7),Data!$K$10:$K$842,0),15),"")</f>
        <v xml:space="preserve">
TE401(L4T1)(WP)
L-Col --- SM
</v>
      </c>
      <c r="G21" s="52" t="str">
        <f ca="1">IFERROR(INDEX(Data!$A$10:$O$842,MATCH(CONCATENATE($B21,G$1,$A$16),Data!$K$10:$K$842,0),15),"")&amp;CHAR(10)&amp;IFERROR(INDEX(Data!$A$10:$O$842,MATCH(CONCATENATE($B21,G$1,$A$3),Data!$K$10:$K$842,0),15),"")&amp;CHAR(10)&amp;IFERROR(INDEX(Data!$A$10:$O$842,MATCH(CONCATENATE($B21,G$1,$A$4),Data!$K$10:$K$842,0),15),"")&amp;CHAR(10)&amp;IFERROR(INDEX(Data!$A$10:$O$842,MATCH(CONCATENATE($B21,G$1,$A$5),Data!$K$10:$K$842,0),15),"")&amp;CHAR(10)&amp;IFERROR(INDEX(Data!$A$10:$O$842,MATCH(CONCATENATE($B21,G$1,$A$6),Data!$K$10:$K$842,0),15),"")&amp;CHAR(10)&amp;IFERROR(INDEX(Data!$A$10:$O$842,MATCH(CONCATENATE($B21,G$1,$A$7),Data!$K$10:$K$842,0),15),"")</f>
        <v xml:space="preserve">
TE401(L4T1)(WP)
701 --- ZU
</v>
      </c>
      <c r="H21" s="52" t="str">
        <f ca="1">IFERROR(INDEX(Data!$A$10:$O$842,MATCH(CONCATENATE($B21,H$1,$A$16),Data!$K$10:$K$842,0),15),"")&amp;CHAR(10)&amp;IFERROR(INDEX(Data!$A$10:$O$842,MATCH(CONCATENATE($B21,H$1,$A$3),Data!$K$10:$K$842,0),15),"")&amp;CHAR(10)&amp;IFERROR(INDEX(Data!$A$10:$O$842,MATCH(CONCATENATE($B21,H$1,$A$4),Data!$K$10:$K$842,0),15),"")&amp;CHAR(10)&amp;IFERROR(INDEX(Data!$A$10:$O$842,MATCH(CONCATENATE($B21,H$1,$A$5),Data!$K$10:$K$842,0),15),"")&amp;CHAR(10)&amp;IFERROR(INDEX(Data!$A$10:$O$842,MATCH(CONCATENATE($B21,H$1,$A$6),Data!$K$10:$K$842,0),15),"")&amp;CHAR(10)&amp;IFERROR(INDEX(Data!$A$10:$O$842,MATCH(CONCATENATE($B21,H$1,$A$7),Data!$K$10:$K$842,0),15),"")</f>
        <v xml:space="preserve">
</v>
      </c>
      <c r="J21">
        <v>18</v>
      </c>
    </row>
    <row r="22" spans="1:10" ht="15">
      <c r="A22" s="59"/>
      <c r="B22" s="58"/>
      <c r="C22" s="53"/>
      <c r="D22" s="53"/>
      <c r="E22" s="53"/>
      <c r="F22" s="53"/>
      <c r="G22" s="53"/>
      <c r="H22" s="53"/>
      <c r="J22">
        <v>19</v>
      </c>
    </row>
    <row r="23" spans="1:10" ht="94.5">
      <c r="A23" s="13" t="s">
        <v>87</v>
      </c>
      <c r="B23" s="58" t="s">
        <v>0</v>
      </c>
      <c r="C23" s="52" t="str">
        <f ca="1">IFERROR(INDEX(Data!$A$10:$O$842,MATCH(CONCATENATE($B23,C$1,$A$23),Data!$K$10:$K$842,0),15),"")&amp;CHAR(10)&amp;IFERROR(INDEX(Data!$A$10:$O$842,MATCH(CONCATENATE($B23,C$1,$A$3),Data!$K$10:$K$842,0),15),"")&amp;CHAR(10)&amp;IFERROR(INDEX(Data!$A$10:$O$842,MATCH(CONCATENATE($B23,C$1,$A$4),Data!$K$10:$K$842,0),15),"")&amp;CHAR(10)&amp;IFERROR(INDEX(Data!$A$10:$O$842,MATCH(CONCATENATE($B23,C$1,$A$5),Data!$K$10:$K$842,0),15),"")&amp;CHAR(10)&amp;IFERROR(INDEX(Data!$A$10:$O$842,MATCH(CONCATENATE($B23,C$1,$A$6),Data!$K$10:$K$842,0),15),"")&amp;CHAR(10)&amp;IFERROR(INDEX(Data!$A$10:$O$842,MATCH(CONCATENATE($B23,C$1,$A$7),Data!$K$10:$K$842,0),15),"")</f>
        <v xml:space="preserve">
</v>
      </c>
      <c r="D23" s="52" t="str">
        <f ca="1">IFERROR(INDEX(Data!$A$10:$O$842,MATCH(CONCATENATE($B23,D$1,$A$23),Data!$K$10:$K$842,0),15),"")&amp;CHAR(10)&amp;IFERROR(INDEX(Data!$A$10:$O$842,MATCH(CONCATENATE($B23,D$1,$A$3),Data!$K$10:$K$842,0),15),"")&amp;CHAR(10)&amp;IFERROR(INDEX(Data!$A$10:$O$842,MATCH(CONCATENATE($B23,D$1,$A$4),Data!$K$10:$K$842,0),15),"")&amp;CHAR(10)&amp;IFERROR(INDEX(Data!$A$10:$O$842,MATCH(CONCATENATE($B23,D$1,$A$5),Data!$K$10:$K$842,0),15),"")&amp;CHAR(10)&amp;IFERROR(INDEX(Data!$A$10:$O$842,MATCH(CONCATENATE($B23,D$1,$A$6),Data!$K$10:$K$842,0),15),"")&amp;CHAR(10)&amp;IFERROR(INDEX(Data!$A$10:$O$842,MATCH(CONCATENATE($B23,D$1,$A$7),Data!$K$10:$K$842,0),15),"")</f>
        <v xml:space="preserve">
</v>
      </c>
      <c r="E23" s="52" t="str">
        <f ca="1">IFERROR(INDEX(Data!$A$10:$O$842,MATCH(CONCATENATE($B23,E$1,$A$23),Data!$K$10:$K$842,0),15),"")&amp;CHAR(10)&amp;IFERROR(INDEX(Data!$A$10:$O$842,MATCH(CONCATENATE($B23,E$1,$A$3),Data!$K$10:$K$842,0),15),"")&amp;CHAR(10)&amp;IFERROR(INDEX(Data!$A$10:$O$842,MATCH(CONCATENATE($B23,E$1,$A$4),Data!$K$10:$K$842,0),15),"")&amp;CHAR(10)&amp;IFERROR(INDEX(Data!$A$10:$O$842,MATCH(CONCATENATE($B23,E$1,$A$5),Data!$K$10:$K$842,0),15),"")&amp;CHAR(10)&amp;IFERROR(INDEX(Data!$A$10:$O$842,MATCH(CONCATENATE($B23,E$1,$A$6),Data!$K$10:$K$842,0),15),"")&amp;CHAR(10)&amp;IFERROR(INDEX(Data!$A$10:$O$842,MATCH(CONCATENATE($B23,E$1,$A$7),Data!$K$10:$K$842,0),15),"")</f>
        <v xml:space="preserve">
TE401(L4T1)B(Ap)
704 --- MMR
</v>
      </c>
      <c r="F23" s="52" t="str">
        <f ca="1">IFERROR(INDEX(Data!$A$10:$O$842,MATCH(CONCATENATE($B23,F$1,$A$23),Data!$K$10:$K$842,0),15),"")&amp;CHAR(10)&amp;IFERROR(INDEX(Data!$A$10:$O$842,MATCH(CONCATENATE($B23,F$1,$A$3),Data!$K$10:$K$842,0),15),"")&amp;CHAR(10)&amp;IFERROR(INDEX(Data!$A$10:$O$842,MATCH(CONCATENATE($B23,F$1,$A$4),Data!$K$10:$K$842,0),15),"")&amp;CHAR(10)&amp;IFERROR(INDEX(Data!$A$10:$O$842,MATCH(CONCATENATE($B23,F$1,$A$5),Data!$K$10:$K$842,0),15),"")&amp;CHAR(10)&amp;IFERROR(INDEX(Data!$A$10:$O$842,MATCH(CONCATENATE($B23,F$1,$A$6),Data!$K$10:$K$842,0),15),"")&amp;CHAR(10)&amp;IFERROR(INDEX(Data!$A$10:$O$842,MATCH(CONCATENATE($B23,F$1,$A$7),Data!$K$10:$K$842,0),15),"")</f>
        <v xml:space="preserve">
TE401(L4T1)A(Ap)
707 --- MMR
</v>
      </c>
      <c r="G23" s="52" t="str">
        <f ca="1">IFERROR(INDEX(Data!$A$10:$O$842,MATCH(CONCATENATE($B23,G$1,$A$23),Data!$K$10:$K$842,0),15),"")&amp;CHAR(10)&amp;IFERROR(INDEX(Data!$A$10:$O$842,MATCH(CONCATENATE($B23,G$1,$A$3),Data!$K$10:$K$842,0),15),"")&amp;CHAR(10)&amp;IFERROR(INDEX(Data!$A$10:$O$842,MATCH(CONCATENATE($B23,G$1,$A$4),Data!$K$10:$K$842,0),15),"")&amp;CHAR(10)&amp;IFERROR(INDEX(Data!$A$10:$O$842,MATCH(CONCATENATE($B23,G$1,$A$5),Data!$K$10:$K$842,0),15),"")&amp;CHAR(10)&amp;IFERROR(INDEX(Data!$A$10:$O$842,MATCH(CONCATENATE($B23,G$1,$A$6),Data!$K$10:$K$842,0),15),"")&amp;CHAR(10)&amp;IFERROR(INDEX(Data!$A$10:$O$842,MATCH(CONCATENATE($B23,G$1,$A$7),Data!$K$10:$K$842,0),15),"")</f>
        <v xml:space="preserve">
</v>
      </c>
      <c r="H23" s="52" t="str">
        <f ca="1">IFERROR(INDEX(Data!$A$10:$O$842,MATCH(CONCATENATE($B23,H$1,$A$23),Data!$K$10:$K$842,0),15),"")&amp;CHAR(10)&amp;IFERROR(INDEX(Data!$A$10:$O$842,MATCH(CONCATENATE($B23,H$1,$A$3),Data!$K$10:$K$842,0),15),"")&amp;CHAR(10)&amp;IFERROR(INDEX(Data!$A$10:$O$842,MATCH(CONCATENATE($B23,H$1,$A$4),Data!$K$10:$K$842,0),15),"")&amp;CHAR(10)&amp;IFERROR(INDEX(Data!$A$10:$O$842,MATCH(CONCATENATE($B23,H$1,$A$5),Data!$K$10:$K$842,0),15),"")&amp;CHAR(10)&amp;IFERROR(INDEX(Data!$A$10:$O$842,MATCH(CONCATENATE($B23,H$1,$A$6),Data!$K$10:$K$842,0),15),"")&amp;CHAR(10)&amp;IFERROR(INDEX(Data!$A$10:$O$842,MATCH(CONCATENATE($B23,H$1,$A$7),Data!$K$10:$K$842,0),15),"")</f>
        <v xml:space="preserve">
</v>
      </c>
      <c r="J23">
        <v>20</v>
      </c>
    </row>
    <row r="24" spans="1:10" ht="108">
      <c r="B24" s="58" t="s">
        <v>13</v>
      </c>
      <c r="C24" s="52" t="str">
        <f ca="1">IFERROR(INDEX(Data!$A$10:$O$842,MATCH(CONCATENATE($B24,C$1,$A$23),Data!$K$10:$K$842,0),15),"")&amp;CHAR(10)&amp;IFERROR(INDEX(Data!$A$10:$O$842,MATCH(CONCATENATE($B24,C$1,$A$3),Data!$K$10:$K$842,0),15),"")&amp;CHAR(10)&amp;IFERROR(INDEX(Data!$A$10:$O$842,MATCH(CONCATENATE($B24,C$1,$A$4),Data!$K$10:$K$842,0),15),"")&amp;CHAR(10)&amp;IFERROR(INDEX(Data!$A$10:$O$842,MATCH(CONCATENATE($B24,C$1,$A$5),Data!$K$10:$K$842,0),15),"")&amp;CHAR(10)&amp;IFERROR(INDEX(Data!$A$10:$O$842,MATCH(CONCATENATE($B24,C$1,$A$6),Data!$K$10:$K$842,0),15),"")&amp;CHAR(10)&amp;IFERROR(INDEX(Data!$A$10:$O$842,MATCH(CONCATENATE($B24,C$1,$A$7),Data!$K$10:$K$842,0),15),"")</f>
        <v xml:space="preserve">
</v>
      </c>
      <c r="D24" s="52" t="str">
        <f ca="1">IFERROR(INDEX(Data!$A$10:$O$842,MATCH(CONCATENATE($B24,D$1,$A$23),Data!$K$10:$K$842,0),15),"")&amp;CHAR(10)&amp;IFERROR(INDEX(Data!$A$10:$O$842,MATCH(CONCATENATE($B24,D$1,$A$3),Data!$K$10:$K$842,0),15),"")&amp;CHAR(10)&amp;IFERROR(INDEX(Data!$A$10:$O$842,MATCH(CONCATENATE($B24,D$1,$A$4),Data!$K$10:$K$842,0),15),"")&amp;CHAR(10)&amp;IFERROR(INDEX(Data!$A$10:$O$842,MATCH(CONCATENATE($B24,D$1,$A$5),Data!$K$10:$K$842,0),15),"")&amp;CHAR(10)&amp;IFERROR(INDEX(Data!$A$10:$O$842,MATCH(CONCATENATE($B24,D$1,$A$6),Data!$K$10:$K$842,0),15),"")&amp;CHAR(10)&amp;IFERROR(INDEX(Data!$A$10:$O$842,MATCH(CONCATENATE($B24,D$1,$A$7),Data!$K$10:$K$842,0),15),"")</f>
        <v xml:space="preserve">
</v>
      </c>
      <c r="E24" s="52" t="str">
        <f ca="1">IFERROR(INDEX(Data!$A$10:$O$842,MATCH(CONCATENATE($B24,E$1,$A$23),Data!$K$10:$K$842,0),15),"")&amp;CHAR(10)&amp;IFERROR(INDEX(Data!$A$10:$O$842,MATCH(CONCATENATE($B24,E$1,$A$3),Data!$K$10:$K$842,0),15),"")&amp;CHAR(10)&amp;IFERROR(INDEX(Data!$A$10:$O$842,MATCH(CONCATENATE($B24,E$1,$A$4),Data!$K$10:$K$842,0),15),"")&amp;CHAR(10)&amp;IFERROR(INDEX(Data!$A$10:$O$842,MATCH(CONCATENATE($B24,E$1,$A$5),Data!$K$10:$K$842,0),15),"")&amp;CHAR(10)&amp;IFERROR(INDEX(Data!$A$10:$O$842,MATCH(CONCATENATE($B24,E$1,$A$6),Data!$K$10:$K$842,0),15),"")&amp;CHAR(10)&amp;IFERROR(INDEX(Data!$A$10:$O$842,MATCH(CONCATENATE($B24,E$1,$A$7),Data!$K$10:$K$842,0),15),"")</f>
        <v xml:space="preserve">TE405(L4T1)E
L-QC1
709 --- FBS
</v>
      </c>
      <c r="F24" s="52" t="str">
        <f ca="1">IFERROR(INDEX(Data!$A$10:$O$842,MATCH(CONCATENATE($B24,F$1,$A$23),Data!$K$10:$K$842,0),15),"")&amp;CHAR(10)&amp;IFERROR(INDEX(Data!$A$10:$O$842,MATCH(CONCATENATE($B24,F$1,$A$3),Data!$K$10:$K$842,0),15),"")&amp;CHAR(10)&amp;IFERROR(INDEX(Data!$A$10:$O$842,MATCH(CONCATENATE($B24,F$1,$A$4),Data!$K$10:$K$842,0),15),"")&amp;CHAR(10)&amp;IFERROR(INDEX(Data!$A$10:$O$842,MATCH(CONCATENATE($B24,F$1,$A$5),Data!$K$10:$K$842,0),15),"")&amp;CHAR(10)&amp;IFERROR(INDEX(Data!$A$10:$O$842,MATCH(CONCATENATE($B24,F$1,$A$6),Data!$K$10:$K$842,0),15),"")&amp;CHAR(10)&amp;IFERROR(INDEX(Data!$A$10:$O$842,MATCH(CONCATENATE($B24,F$1,$A$7),Data!$K$10:$K$842,0),15),"")</f>
        <v xml:space="preserve">TE405(L4T1)E
L-QC1
709 --- FBS
</v>
      </c>
      <c r="G24" s="52" t="str">
        <f ca="1">IFERROR(INDEX(Data!$A$10:$O$842,MATCH(CONCATENATE($B24,G$1,$A$23),Data!$K$10:$K$842,0),15),"")&amp;CHAR(10)&amp;IFERROR(INDEX(Data!$A$10:$O$842,MATCH(CONCATENATE($B24,G$1,$A$3),Data!$K$10:$K$842,0),15),"")&amp;CHAR(10)&amp;IFERROR(INDEX(Data!$A$10:$O$842,MATCH(CONCATENATE($B24,G$1,$A$4),Data!$K$10:$K$842,0),15),"")&amp;CHAR(10)&amp;IFERROR(INDEX(Data!$A$10:$O$842,MATCH(CONCATENATE($B24,G$1,$A$5),Data!$K$10:$K$842,0),15),"")&amp;CHAR(10)&amp;IFERROR(INDEX(Data!$A$10:$O$842,MATCH(CONCATENATE($B24,G$1,$A$6),Data!$K$10:$K$842,0),15),"")&amp;CHAR(10)&amp;IFERROR(INDEX(Data!$A$10:$O$842,MATCH(CONCATENATE($B24,G$1,$A$7),Data!$K$10:$K$842,0),15),"")</f>
        <v xml:space="preserve">
TE401(L4T1)(WP)
701 --- ZU
TE401(L4T1)A(Ap)
707 --- MMR
</v>
      </c>
      <c r="H24" s="52" t="str">
        <f ca="1">IFERROR(INDEX(Data!$A$10:$O$842,MATCH(CONCATENATE($B24,H$1,$A$23),Data!$K$10:$K$842,0),15),"")&amp;CHAR(10)&amp;IFERROR(INDEX(Data!$A$10:$O$842,MATCH(CONCATENATE($B24,H$1,$A$3),Data!$K$10:$K$842,0),15),"")&amp;CHAR(10)&amp;IFERROR(INDEX(Data!$A$10:$O$842,MATCH(CONCATENATE($B24,H$1,$A$4),Data!$K$10:$K$842,0),15),"")&amp;CHAR(10)&amp;IFERROR(INDEX(Data!$A$10:$O$842,MATCH(CONCATENATE($B24,H$1,$A$5),Data!$K$10:$K$842,0),15),"")&amp;CHAR(10)&amp;IFERROR(INDEX(Data!$A$10:$O$842,MATCH(CONCATENATE($B24,H$1,$A$6),Data!$K$10:$K$842,0),15),"")&amp;CHAR(10)&amp;IFERROR(INDEX(Data!$A$10:$O$842,MATCH(CONCATENATE($B24,H$1,$A$7),Data!$K$10:$K$842,0),15),"")</f>
        <v xml:space="preserve">
</v>
      </c>
      <c r="J24">
        <v>21</v>
      </c>
    </row>
    <row r="25" spans="1:10" ht="94.5">
      <c r="A25" s="57"/>
      <c r="B25" s="58" t="s">
        <v>14</v>
      </c>
      <c r="C25" s="52" t="str">
        <f ca="1">IFERROR(INDEX(Data!$A$10:$O$842,MATCH(CONCATENATE($B25,C$1,$A$23),Data!$K$10:$K$842,0),15),"")&amp;CHAR(10)&amp;IFERROR(INDEX(Data!$A$10:$O$842,MATCH(CONCATENATE($B25,C$1,$A$3),Data!$K$10:$K$842,0),15),"")&amp;CHAR(10)&amp;IFERROR(INDEX(Data!$A$10:$O$842,MATCH(CONCATENATE($B25,C$1,$A$4),Data!$K$10:$K$842,0),15),"")&amp;CHAR(10)&amp;IFERROR(INDEX(Data!$A$10:$O$842,MATCH(CONCATENATE($B25,C$1,$A$5),Data!$K$10:$K$842,0),15),"")&amp;CHAR(10)&amp;IFERROR(INDEX(Data!$A$10:$O$842,MATCH(CONCATENATE($B25,C$1,$A$6),Data!$K$10:$K$842,0),15),"")&amp;CHAR(10)&amp;IFERROR(INDEX(Data!$A$10:$O$842,MATCH(CONCATENATE($B25,C$1,$A$7),Data!$K$10:$K$842,0),15),"")</f>
        <v xml:space="preserve">
</v>
      </c>
      <c r="D25" s="52" t="str">
        <f ca="1">IFERROR(INDEX(Data!$A$10:$O$842,MATCH(CONCATENATE($B25,D$1,$A$23),Data!$K$10:$K$842,0),15),"")&amp;CHAR(10)&amp;IFERROR(INDEX(Data!$A$10:$O$842,MATCH(CONCATENATE($B25,D$1,$A$3),Data!$K$10:$K$842,0),15),"")&amp;CHAR(10)&amp;IFERROR(INDEX(Data!$A$10:$O$842,MATCH(CONCATENATE($B25,D$1,$A$4),Data!$K$10:$K$842,0),15),"")&amp;CHAR(10)&amp;IFERROR(INDEX(Data!$A$10:$O$842,MATCH(CONCATENATE($B25,D$1,$A$5),Data!$K$10:$K$842,0),15),"")&amp;CHAR(10)&amp;IFERROR(INDEX(Data!$A$10:$O$842,MATCH(CONCATENATE($B25,D$1,$A$6),Data!$K$10:$K$842,0),15),"")&amp;CHAR(10)&amp;IFERROR(INDEX(Data!$A$10:$O$842,MATCH(CONCATENATE($B25,D$1,$A$7),Data!$K$10:$K$842,0),15),"")</f>
        <v xml:space="preserve">
</v>
      </c>
      <c r="E25" s="52" t="str">
        <f ca="1">IFERROR(INDEX(Data!$A$10:$O$842,MATCH(CONCATENATE($B25,E$1,$A$23),Data!$K$10:$K$842,0),15),"")&amp;CHAR(10)&amp;IFERROR(INDEX(Data!$A$10:$O$842,MATCH(CONCATENATE($B25,E$1,$A$3),Data!$K$10:$K$842,0),15),"")&amp;CHAR(10)&amp;IFERROR(INDEX(Data!$A$10:$O$842,MATCH(CONCATENATE($B25,E$1,$A$4),Data!$K$10:$K$842,0),15),"")&amp;CHAR(10)&amp;IFERROR(INDEX(Data!$A$10:$O$842,MATCH(CONCATENATE($B25,E$1,$A$5),Data!$K$10:$K$842,0),15),"")&amp;CHAR(10)&amp;IFERROR(INDEX(Data!$A$10:$O$842,MATCH(CONCATENATE($B25,E$1,$A$6),Data!$K$10:$K$842,0),15),"")&amp;CHAR(10)&amp;IFERROR(INDEX(Data!$A$10:$O$842,MATCH(CONCATENATE($B25,E$1,$A$7),Data!$K$10:$K$842,0),15),"")</f>
        <v xml:space="preserve">TE405(L4T1)E
707 --- FBS
</v>
      </c>
      <c r="F25" s="52" t="str">
        <f ca="1">IFERROR(INDEX(Data!$A$10:$O$842,MATCH(CONCATENATE($B25,F$1,$A$23),Data!$K$10:$K$842,0),15),"")&amp;CHAR(10)&amp;IFERROR(INDEX(Data!$A$10:$O$842,MATCH(CONCATENATE($B25,F$1,$A$3),Data!$K$10:$K$842,0),15),"")&amp;CHAR(10)&amp;IFERROR(INDEX(Data!$A$10:$O$842,MATCH(CONCATENATE($B25,F$1,$A$4),Data!$K$10:$K$842,0),15),"")&amp;CHAR(10)&amp;IFERROR(INDEX(Data!$A$10:$O$842,MATCH(CONCATENATE($B25,F$1,$A$5),Data!$K$10:$K$842,0),15),"")&amp;CHAR(10)&amp;IFERROR(INDEX(Data!$A$10:$O$842,MATCH(CONCATENATE($B25,F$1,$A$6),Data!$K$10:$K$842,0),15),"")&amp;CHAR(10)&amp;IFERROR(INDEX(Data!$A$10:$O$842,MATCH(CONCATENATE($B25,F$1,$A$7),Data!$K$10:$K$842,0),15),"")</f>
        <v xml:space="preserve">TE409(L4T1)E
301 --- MH
</v>
      </c>
      <c r="G25" s="52" t="str">
        <f ca="1">IFERROR(INDEX(Data!$A$10:$O$842,MATCH(CONCATENATE($B25,G$1,$A$23),Data!$K$10:$K$842,0),15),"")&amp;CHAR(10)&amp;IFERROR(INDEX(Data!$A$10:$O$842,MATCH(CONCATENATE($B25,G$1,$A$3),Data!$K$10:$K$842,0),15),"")&amp;CHAR(10)&amp;IFERROR(INDEX(Data!$A$10:$O$842,MATCH(CONCATENATE($B25,G$1,$A$4),Data!$K$10:$K$842,0),15),"")&amp;CHAR(10)&amp;IFERROR(INDEX(Data!$A$10:$O$842,MATCH(CONCATENATE($B25,G$1,$A$5),Data!$K$10:$K$842,0),15),"")&amp;CHAR(10)&amp;IFERROR(INDEX(Data!$A$10:$O$842,MATCH(CONCATENATE($B25,G$1,$A$6),Data!$K$10:$K$842,0),15),"")&amp;CHAR(10)&amp;IFERROR(INDEX(Data!$A$10:$O$842,MATCH(CONCATENATE($B25,G$1,$A$7),Data!$K$10:$K$842,0),15),"")</f>
        <v xml:space="preserve">
</v>
      </c>
      <c r="H25" s="52" t="str">
        <f ca="1">IFERROR(INDEX(Data!$A$10:$O$842,MATCH(CONCATENATE($B25,H$1,$A$23),Data!$K$10:$K$842,0),15),"")&amp;CHAR(10)&amp;IFERROR(INDEX(Data!$A$10:$O$842,MATCH(CONCATENATE($B25,H$1,$A$3),Data!$K$10:$K$842,0),15),"")&amp;CHAR(10)&amp;IFERROR(INDEX(Data!$A$10:$O$842,MATCH(CONCATENATE($B25,H$1,$A$4),Data!$K$10:$K$842,0),15),"")&amp;CHAR(10)&amp;IFERROR(INDEX(Data!$A$10:$O$842,MATCH(CONCATENATE($B25,H$1,$A$5),Data!$K$10:$K$842,0),15),"")&amp;CHAR(10)&amp;IFERROR(INDEX(Data!$A$10:$O$842,MATCH(CONCATENATE($B25,H$1,$A$6),Data!$K$10:$K$842,0),15),"")&amp;CHAR(10)&amp;IFERROR(INDEX(Data!$A$10:$O$842,MATCH(CONCATENATE($B25,H$1,$A$7),Data!$K$10:$K$842,0),15),"")</f>
        <v xml:space="preserve">
</v>
      </c>
      <c r="J25">
        <v>22</v>
      </c>
    </row>
    <row r="26" spans="1:10" ht="94.5">
      <c r="A26" s="57"/>
      <c r="B26" s="58" t="s">
        <v>15</v>
      </c>
      <c r="C26" s="52" t="str">
        <f ca="1">IFERROR(INDEX(Data!$A$10:$O$842,MATCH(CONCATENATE($B26,C$1,$A$23),Data!$K$10:$K$842,0),15),"")&amp;CHAR(10)&amp;IFERROR(INDEX(Data!$A$10:$O$842,MATCH(CONCATENATE($B26,C$1,$A$3),Data!$K$10:$K$842,0),15),"")&amp;CHAR(10)&amp;IFERROR(INDEX(Data!$A$10:$O$842,MATCH(CONCATENATE($B26,C$1,$A$4),Data!$K$10:$K$842,0),15),"")&amp;CHAR(10)&amp;IFERROR(INDEX(Data!$A$10:$O$842,MATCH(CONCATENATE($B26,C$1,$A$5),Data!$K$10:$K$842,0),15),"")&amp;CHAR(10)&amp;IFERROR(INDEX(Data!$A$10:$O$842,MATCH(CONCATENATE($B26,C$1,$A$6),Data!$K$10:$K$842,0),15),"")&amp;CHAR(10)&amp;IFERROR(INDEX(Data!$A$10:$O$842,MATCH(CONCATENATE($B26,C$1,$A$7),Data!$K$10:$K$842,0),15),"")</f>
        <v xml:space="preserve">
</v>
      </c>
      <c r="D26" s="52" t="str">
        <f ca="1">IFERROR(INDEX(Data!$A$10:$O$842,MATCH(CONCATENATE($B26,D$1,$A$23),Data!$K$10:$K$842,0),15),"")&amp;CHAR(10)&amp;IFERROR(INDEX(Data!$A$10:$O$842,MATCH(CONCATENATE($B26,D$1,$A$3),Data!$K$10:$K$842,0),15),"")&amp;CHAR(10)&amp;IFERROR(INDEX(Data!$A$10:$O$842,MATCH(CONCATENATE($B26,D$1,$A$4),Data!$K$10:$K$842,0),15),"")&amp;CHAR(10)&amp;IFERROR(INDEX(Data!$A$10:$O$842,MATCH(CONCATENATE($B26,D$1,$A$5),Data!$K$10:$K$842,0),15),"")&amp;CHAR(10)&amp;IFERROR(INDEX(Data!$A$10:$O$842,MATCH(CONCATENATE($B26,D$1,$A$6),Data!$K$10:$K$842,0),15),"")&amp;CHAR(10)&amp;IFERROR(INDEX(Data!$A$10:$O$842,MATCH(CONCATENATE($B26,D$1,$A$7),Data!$K$10:$K$842,0),15),"")</f>
        <v xml:space="preserve">
</v>
      </c>
      <c r="E26" s="52" t="str">
        <f ca="1">IFERROR(INDEX(Data!$A$10:$O$842,MATCH(CONCATENATE($B26,E$1,$A$23),Data!$K$10:$K$842,0),15),"")&amp;CHAR(10)&amp;IFERROR(INDEX(Data!$A$10:$O$842,MATCH(CONCATENATE($B26,E$1,$A$3),Data!$K$10:$K$842,0),15),"")&amp;CHAR(10)&amp;IFERROR(INDEX(Data!$A$10:$O$842,MATCH(CONCATENATE($B26,E$1,$A$4),Data!$K$10:$K$842,0),15),"")&amp;CHAR(10)&amp;IFERROR(INDEX(Data!$A$10:$O$842,MATCH(CONCATENATE($B26,E$1,$A$5),Data!$K$10:$K$842,0),15),"")&amp;CHAR(10)&amp;IFERROR(INDEX(Data!$A$10:$O$842,MATCH(CONCATENATE($B26,E$1,$A$6),Data!$K$10:$K$842,0),15),"")&amp;CHAR(10)&amp;IFERROR(INDEX(Data!$A$10:$O$842,MATCH(CONCATENATE($B26,E$1,$A$7),Data!$K$10:$K$842,0),15),"")</f>
        <v xml:space="preserve">
</v>
      </c>
      <c r="F26" s="52" t="str">
        <f ca="1">IFERROR(INDEX(Data!$A$10:$O$842,MATCH(CONCATENATE($B26,F$1,$A$23),Data!$K$10:$K$842,0),15),"")&amp;CHAR(10)&amp;IFERROR(INDEX(Data!$A$10:$O$842,MATCH(CONCATENATE($B26,F$1,$A$3),Data!$K$10:$K$842,0),15),"")&amp;CHAR(10)&amp;IFERROR(INDEX(Data!$A$10:$O$842,MATCH(CONCATENATE($B26,F$1,$A$4),Data!$K$10:$K$842,0),15),"")&amp;CHAR(10)&amp;IFERROR(INDEX(Data!$A$10:$O$842,MATCH(CONCATENATE($B26,F$1,$A$5),Data!$K$10:$K$842,0),15),"")&amp;CHAR(10)&amp;IFERROR(INDEX(Data!$A$10:$O$842,MATCH(CONCATENATE($B26,F$1,$A$6),Data!$K$10:$K$842,0),15),"")&amp;CHAR(10)&amp;IFERROR(INDEX(Data!$A$10:$O$842,MATCH(CONCATENATE($B26,F$1,$A$7),Data!$K$10:$K$842,0),15),"")</f>
        <v xml:space="preserve">
</v>
      </c>
      <c r="G26" s="52" t="str">
        <f ca="1">IFERROR(INDEX(Data!$A$10:$O$842,MATCH(CONCATENATE($B26,G$1,$A$23),Data!$K$10:$K$842,0),15),"")&amp;CHAR(10)&amp;IFERROR(INDEX(Data!$A$10:$O$842,MATCH(CONCATENATE($B26,G$1,$A$3),Data!$K$10:$K$842,0),15),"")&amp;CHAR(10)&amp;IFERROR(INDEX(Data!$A$10:$O$842,MATCH(CONCATENATE($B26,G$1,$A$4),Data!$K$10:$K$842,0),15),"")&amp;CHAR(10)&amp;IFERROR(INDEX(Data!$A$10:$O$842,MATCH(CONCATENATE($B26,G$1,$A$5),Data!$K$10:$K$842,0),15),"")&amp;CHAR(10)&amp;IFERROR(INDEX(Data!$A$10:$O$842,MATCH(CONCATENATE($B26,G$1,$A$6),Data!$K$10:$K$842,0),15),"")&amp;CHAR(10)&amp;IFERROR(INDEX(Data!$A$10:$O$842,MATCH(CONCATENATE($B26,G$1,$A$7),Data!$K$10:$K$842,0),15),"")</f>
        <v xml:space="preserve">
</v>
      </c>
      <c r="H26" s="52" t="str">
        <f ca="1">IFERROR(INDEX(Data!$A$10:$O$842,MATCH(CONCATENATE($B26,H$1,$A$23),Data!$K$10:$K$842,0),15),"")&amp;CHAR(10)&amp;IFERROR(INDEX(Data!$A$10:$O$842,MATCH(CONCATENATE($B26,H$1,$A$3),Data!$K$10:$K$842,0),15),"")&amp;CHAR(10)&amp;IFERROR(INDEX(Data!$A$10:$O$842,MATCH(CONCATENATE($B26,H$1,$A$4),Data!$K$10:$K$842,0),15),"")&amp;CHAR(10)&amp;IFERROR(INDEX(Data!$A$10:$O$842,MATCH(CONCATENATE($B26,H$1,$A$5),Data!$K$10:$K$842,0),15),"")&amp;CHAR(10)&amp;IFERROR(INDEX(Data!$A$10:$O$842,MATCH(CONCATENATE($B26,H$1,$A$6),Data!$K$10:$K$842,0),15),"")&amp;CHAR(10)&amp;IFERROR(INDEX(Data!$A$10:$O$842,MATCH(CONCATENATE($B26,H$1,$A$7),Data!$K$10:$K$842,0),15),"")</f>
        <v xml:space="preserve">TE406(L4T1)E
704 --- AHB
</v>
      </c>
      <c r="J26">
        <v>23</v>
      </c>
    </row>
    <row r="27" spans="1:10" ht="94.5">
      <c r="A27" s="57"/>
      <c r="B27" s="58" t="s">
        <v>16</v>
      </c>
      <c r="C27" s="52" t="str">
        <f ca="1">IFERROR(INDEX(Data!$A$10:$O$842,MATCH(CONCATENATE($B27,C$1,$A$23),Data!$K$10:$K$842,0),15),"")&amp;CHAR(10)&amp;IFERROR(INDEX(Data!$A$10:$O$842,MATCH(CONCATENATE($B27,C$1,$A$3),Data!$K$10:$K$842,0),15),"")&amp;CHAR(10)&amp;IFERROR(INDEX(Data!$A$10:$O$842,MATCH(CONCATENATE($B27,C$1,$A$4),Data!$K$10:$K$842,0),15),"")&amp;CHAR(10)&amp;IFERROR(INDEX(Data!$A$10:$O$842,MATCH(CONCATENATE($B27,C$1,$A$5),Data!$K$10:$K$842,0),15),"")&amp;CHAR(10)&amp;IFERROR(INDEX(Data!$A$10:$O$842,MATCH(CONCATENATE($B27,C$1,$A$6),Data!$K$10:$K$842,0),15),"")&amp;CHAR(10)&amp;IFERROR(INDEX(Data!$A$10:$O$842,MATCH(CONCATENATE($B27,C$1,$A$7),Data!$K$10:$K$842,0),15),"")</f>
        <v xml:space="preserve">
</v>
      </c>
      <c r="D27" s="52" t="str">
        <f ca="1">IFERROR(INDEX(Data!$A$10:$O$842,MATCH(CONCATENATE($B27,D$1,$A$23),Data!$K$10:$K$842,0),15),"")&amp;CHAR(10)&amp;IFERROR(INDEX(Data!$A$10:$O$842,MATCH(CONCATENATE($B27,D$1,$A$3),Data!$K$10:$K$842,0),15),"")&amp;CHAR(10)&amp;IFERROR(INDEX(Data!$A$10:$O$842,MATCH(CONCATENATE($B27,D$1,$A$4),Data!$K$10:$K$842,0),15),"")&amp;CHAR(10)&amp;IFERROR(INDEX(Data!$A$10:$O$842,MATCH(CONCATENATE($B27,D$1,$A$5),Data!$K$10:$K$842,0),15),"")&amp;CHAR(10)&amp;IFERROR(INDEX(Data!$A$10:$O$842,MATCH(CONCATENATE($B27,D$1,$A$6),Data!$K$10:$K$842,0),15),"")&amp;CHAR(10)&amp;IFERROR(INDEX(Data!$A$10:$O$842,MATCH(CONCATENATE($B27,D$1,$A$7),Data!$K$10:$K$842,0),15),"")</f>
        <v xml:space="preserve">
</v>
      </c>
      <c r="E27" s="52" t="str">
        <f ca="1">IFERROR(INDEX(Data!$A$10:$O$842,MATCH(CONCATENATE($B27,E$1,$A$23),Data!$K$10:$K$842,0),15),"")&amp;CHAR(10)&amp;IFERROR(INDEX(Data!$A$10:$O$842,MATCH(CONCATENATE($B27,E$1,$A$3),Data!$K$10:$K$842,0),15),"")&amp;CHAR(10)&amp;IFERROR(INDEX(Data!$A$10:$O$842,MATCH(CONCATENATE($B27,E$1,$A$4),Data!$K$10:$K$842,0),15),"")&amp;CHAR(10)&amp;IFERROR(INDEX(Data!$A$10:$O$842,MATCH(CONCATENATE($B27,E$1,$A$5),Data!$K$10:$K$842,0),15),"")&amp;CHAR(10)&amp;IFERROR(INDEX(Data!$A$10:$O$842,MATCH(CONCATENATE($B27,E$1,$A$6),Data!$K$10:$K$842,0),15),"")&amp;CHAR(10)&amp;IFERROR(INDEX(Data!$A$10:$O$842,MATCH(CONCATENATE($B27,E$1,$A$7),Data!$K$10:$K$842,0),15),"")</f>
        <v xml:space="preserve">
TE401(L4T1)B(Ap)
705 --- MMR
</v>
      </c>
      <c r="F27" s="52" t="str">
        <f ca="1">IFERROR(INDEX(Data!$A$10:$O$842,MATCH(CONCATENATE($B27,F$1,$A$23),Data!$K$10:$K$842,0),15),"")&amp;CHAR(10)&amp;IFERROR(INDEX(Data!$A$10:$O$842,MATCH(CONCATENATE($B27,F$1,$A$3),Data!$K$10:$K$842,0),15),"")&amp;CHAR(10)&amp;IFERROR(INDEX(Data!$A$10:$O$842,MATCH(CONCATENATE($B27,F$1,$A$4),Data!$K$10:$K$842,0),15),"")&amp;CHAR(10)&amp;IFERROR(INDEX(Data!$A$10:$O$842,MATCH(CONCATENATE($B27,F$1,$A$5),Data!$K$10:$K$842,0),15),"")&amp;CHAR(10)&amp;IFERROR(INDEX(Data!$A$10:$O$842,MATCH(CONCATENATE($B27,F$1,$A$6),Data!$K$10:$K$842,0),15),"")&amp;CHAR(10)&amp;IFERROR(INDEX(Data!$A$10:$O$842,MATCH(CONCATENATE($B27,F$1,$A$7),Data!$K$10:$K$842,0),15),"")</f>
        <v xml:space="preserve">
</v>
      </c>
      <c r="G27" s="52" t="str">
        <f ca="1">IFERROR(INDEX(Data!$A$10:$O$842,MATCH(CONCATENATE($B27,G$1,$A$23),Data!$K$10:$K$842,0),15),"")&amp;CHAR(10)&amp;IFERROR(INDEX(Data!$A$10:$O$842,MATCH(CONCATENATE($B27,G$1,$A$3),Data!$K$10:$K$842,0),15),"")&amp;CHAR(10)&amp;IFERROR(INDEX(Data!$A$10:$O$842,MATCH(CONCATENATE($B27,G$1,$A$4),Data!$K$10:$K$842,0),15),"")&amp;CHAR(10)&amp;IFERROR(INDEX(Data!$A$10:$O$842,MATCH(CONCATENATE($B27,G$1,$A$5),Data!$K$10:$K$842,0),15),"")&amp;CHAR(10)&amp;IFERROR(INDEX(Data!$A$10:$O$842,MATCH(CONCATENATE($B27,G$1,$A$6),Data!$K$10:$K$842,0),15),"")&amp;CHAR(10)&amp;IFERROR(INDEX(Data!$A$10:$O$842,MATCH(CONCATENATE($B27,G$1,$A$7),Data!$K$10:$K$842,0),15),"")</f>
        <v xml:space="preserve">
</v>
      </c>
      <c r="H27" s="52" t="str">
        <f ca="1">IFERROR(INDEX(Data!$A$10:$O$842,MATCH(CONCATENATE($B27,H$1,$A$23),Data!$K$10:$K$842,0),15),"")&amp;CHAR(10)&amp;IFERROR(INDEX(Data!$A$10:$O$842,MATCH(CONCATENATE($B27,H$1,$A$3),Data!$K$10:$K$842,0),15),"")&amp;CHAR(10)&amp;IFERROR(INDEX(Data!$A$10:$O$842,MATCH(CONCATENATE($B27,H$1,$A$4),Data!$K$10:$K$842,0),15),"")&amp;CHAR(10)&amp;IFERROR(INDEX(Data!$A$10:$O$842,MATCH(CONCATENATE($B27,H$1,$A$5),Data!$K$10:$K$842,0),15),"")&amp;CHAR(10)&amp;IFERROR(INDEX(Data!$A$10:$O$842,MATCH(CONCATENATE($B27,H$1,$A$6),Data!$K$10:$K$842,0),15),"")&amp;CHAR(10)&amp;IFERROR(INDEX(Data!$A$10:$O$842,MATCH(CONCATENATE($B27,H$1,$A$7),Data!$K$10:$K$842,0),15),"")</f>
        <v xml:space="preserve">TE406(L4T1)E
701 --- AHB
</v>
      </c>
      <c r="J27">
        <v>24</v>
      </c>
    </row>
    <row r="28" spans="1:10" ht="94.5">
      <c r="A28" s="57"/>
      <c r="B28" s="58" t="s">
        <v>17</v>
      </c>
      <c r="C28" s="52" t="str">
        <f ca="1">IFERROR(INDEX(Data!$A$10:$O$842,MATCH(CONCATENATE($B28,C$1,$A$23),Data!$K$10:$K$842,0),15),"")&amp;CHAR(10)&amp;IFERROR(INDEX(Data!$A$10:$O$842,MATCH(CONCATENATE($B28,C$1,$A$3),Data!$K$10:$K$842,0),15),"")&amp;CHAR(10)&amp;IFERROR(INDEX(Data!$A$10:$O$842,MATCH(CONCATENATE($B28,C$1,$A$4),Data!$K$10:$K$842,0),15),"")&amp;CHAR(10)&amp;IFERROR(INDEX(Data!$A$10:$O$842,MATCH(CONCATENATE($B28,C$1,$A$5),Data!$K$10:$K$842,0),15),"")&amp;CHAR(10)&amp;IFERROR(INDEX(Data!$A$10:$O$842,MATCH(CONCATENATE($B28,C$1,$A$6),Data!$K$10:$K$842,0),15),"")&amp;CHAR(10)&amp;IFERROR(INDEX(Data!$A$10:$O$842,MATCH(CONCATENATE($B28,C$1,$A$7),Data!$K$10:$K$842,0),15),"")</f>
        <v xml:space="preserve">
</v>
      </c>
      <c r="D28" s="52" t="str">
        <f ca="1">IFERROR(INDEX(Data!$A$10:$O$842,MATCH(CONCATENATE($B28,D$1,$A$23),Data!$K$10:$K$842,0),15),"")&amp;CHAR(10)&amp;IFERROR(INDEX(Data!$A$10:$O$842,MATCH(CONCATENATE($B28,D$1,$A$3),Data!$K$10:$K$842,0),15),"")&amp;CHAR(10)&amp;IFERROR(INDEX(Data!$A$10:$O$842,MATCH(CONCATENATE($B28,D$1,$A$4),Data!$K$10:$K$842,0),15),"")&amp;CHAR(10)&amp;IFERROR(INDEX(Data!$A$10:$O$842,MATCH(CONCATENATE($B28,D$1,$A$5),Data!$K$10:$K$842,0),15),"")&amp;CHAR(10)&amp;IFERROR(INDEX(Data!$A$10:$O$842,MATCH(CONCATENATE($B28,D$1,$A$6),Data!$K$10:$K$842,0),15),"")&amp;CHAR(10)&amp;IFERROR(INDEX(Data!$A$10:$O$842,MATCH(CONCATENATE($B28,D$1,$A$7),Data!$K$10:$K$842,0),15),"")</f>
        <v xml:space="preserve">
</v>
      </c>
      <c r="E28" s="52" t="str">
        <f ca="1">IFERROR(INDEX(Data!$A$10:$O$842,MATCH(CONCATENATE($B28,E$1,$A$23),Data!$K$10:$K$842,0),15),"")&amp;CHAR(10)&amp;IFERROR(INDEX(Data!$A$10:$O$842,MATCH(CONCATENATE($B28,E$1,$A$3),Data!$K$10:$K$842,0),15),"")&amp;CHAR(10)&amp;IFERROR(INDEX(Data!$A$10:$O$842,MATCH(CONCATENATE($B28,E$1,$A$4),Data!$K$10:$K$842,0),15),"")&amp;CHAR(10)&amp;IFERROR(INDEX(Data!$A$10:$O$842,MATCH(CONCATENATE($B28,E$1,$A$5),Data!$K$10:$K$842,0),15),"")&amp;CHAR(10)&amp;IFERROR(INDEX(Data!$A$10:$O$842,MATCH(CONCATENATE($B28,E$1,$A$6),Data!$K$10:$K$842,0),15),"")&amp;CHAR(10)&amp;IFERROR(INDEX(Data!$A$10:$O$842,MATCH(CONCATENATE($B28,E$1,$A$7),Data!$K$10:$K$842,0),15),"")</f>
        <v xml:space="preserve">
TE401(L4T1)(WP)
L-Col --- SM
</v>
      </c>
      <c r="F28" s="52" t="str">
        <f ca="1">IFERROR(INDEX(Data!$A$10:$O$842,MATCH(CONCATENATE($B28,F$1,$A$23),Data!$K$10:$K$842,0),15),"")&amp;CHAR(10)&amp;IFERROR(INDEX(Data!$A$10:$O$842,MATCH(CONCATENATE($B28,F$1,$A$3),Data!$K$10:$K$842,0),15),"")&amp;CHAR(10)&amp;IFERROR(INDEX(Data!$A$10:$O$842,MATCH(CONCATENATE($B28,F$1,$A$4),Data!$K$10:$K$842,0),15),"")&amp;CHAR(10)&amp;IFERROR(INDEX(Data!$A$10:$O$842,MATCH(CONCATENATE($B28,F$1,$A$5),Data!$K$10:$K$842,0),15),"")&amp;CHAR(10)&amp;IFERROR(INDEX(Data!$A$10:$O$842,MATCH(CONCATENATE($B28,F$1,$A$6),Data!$K$10:$K$842,0),15),"")&amp;CHAR(10)&amp;IFERROR(INDEX(Data!$A$10:$O$842,MATCH(CONCATENATE($B28,F$1,$A$7),Data!$K$10:$K$842,0),15),"")</f>
        <v xml:space="preserve">
TE401(L4T1)(WP)
L-Col --- SM
</v>
      </c>
      <c r="G28" s="52" t="str">
        <f ca="1">IFERROR(INDEX(Data!$A$10:$O$842,MATCH(CONCATENATE($B28,G$1,$A$23),Data!$K$10:$K$842,0),15),"")&amp;CHAR(10)&amp;IFERROR(INDEX(Data!$A$10:$O$842,MATCH(CONCATENATE($B28,G$1,$A$3),Data!$K$10:$K$842,0),15),"")&amp;CHAR(10)&amp;IFERROR(INDEX(Data!$A$10:$O$842,MATCH(CONCATENATE($B28,G$1,$A$4),Data!$K$10:$K$842,0),15),"")&amp;CHAR(10)&amp;IFERROR(INDEX(Data!$A$10:$O$842,MATCH(CONCATENATE($B28,G$1,$A$5),Data!$K$10:$K$842,0),15),"")&amp;CHAR(10)&amp;IFERROR(INDEX(Data!$A$10:$O$842,MATCH(CONCATENATE($B28,G$1,$A$6),Data!$K$10:$K$842,0),15),"")&amp;CHAR(10)&amp;IFERROR(INDEX(Data!$A$10:$O$842,MATCH(CONCATENATE($B28,G$1,$A$7),Data!$K$10:$K$842,0),15),"")</f>
        <v xml:space="preserve">
TE401(L4T1)(WP)
701 --- ZU
</v>
      </c>
      <c r="H28" s="52" t="str">
        <f ca="1">IFERROR(INDEX(Data!$A$10:$O$842,MATCH(CONCATENATE($B28,H$1,$A$23),Data!$K$10:$K$842,0),15),"")&amp;CHAR(10)&amp;IFERROR(INDEX(Data!$A$10:$O$842,MATCH(CONCATENATE($B28,H$1,$A$3),Data!$K$10:$K$842,0),15),"")&amp;CHAR(10)&amp;IFERROR(INDEX(Data!$A$10:$O$842,MATCH(CONCATENATE($B28,H$1,$A$4),Data!$K$10:$K$842,0),15),"")&amp;CHAR(10)&amp;IFERROR(INDEX(Data!$A$10:$O$842,MATCH(CONCATENATE($B28,H$1,$A$5),Data!$K$10:$K$842,0),15),"")&amp;CHAR(10)&amp;IFERROR(INDEX(Data!$A$10:$O$842,MATCH(CONCATENATE($B28,H$1,$A$6),Data!$K$10:$K$842,0),15),"")&amp;CHAR(10)&amp;IFERROR(INDEX(Data!$A$10:$O$842,MATCH(CONCATENATE($B28,H$1,$A$7),Data!$K$10:$K$842,0),15),"")</f>
        <v xml:space="preserve">
</v>
      </c>
      <c r="J28">
        <v>25</v>
      </c>
    </row>
    <row r="29" spans="1:10" ht="15">
      <c r="A29" s="59"/>
      <c r="B29" s="58"/>
      <c r="C29" s="53"/>
      <c r="D29" s="53"/>
      <c r="E29" s="53"/>
      <c r="F29" s="53"/>
      <c r="G29" s="53"/>
      <c r="H29" s="53"/>
      <c r="J29">
        <v>26</v>
      </c>
    </row>
    <row r="30" spans="1:10" ht="94.5">
      <c r="A30" s="13" t="s">
        <v>86</v>
      </c>
      <c r="B30" s="58" t="s">
        <v>0</v>
      </c>
      <c r="C30" s="52" t="str">
        <f ca="1">IFERROR(INDEX(Data!$A$10:$O$842,MATCH(CONCATENATE($B30,C$1,$A$30),Data!$K$10:$K$842,0),15),"")&amp;CHAR(10)&amp;IFERROR(INDEX(Data!$A$10:$O$842,MATCH(CONCATENATE($B30,C$1,$A$3),Data!$K$10:$K$842,0),15),"")&amp;CHAR(10)&amp;IFERROR(INDEX(Data!$A$10:$O$842,MATCH(CONCATENATE($B30,C$1,$A$4),Data!$K$10:$K$842,0),15),"")&amp;CHAR(10)&amp;IFERROR(INDEX(Data!$A$10:$O$842,MATCH(CONCATENATE($B30,C$1,$A$5),Data!$K$10:$K$842,0),15),"")&amp;CHAR(10)&amp;IFERROR(INDEX(Data!$A$10:$O$842,MATCH(CONCATENATE($B30,C$1,$A$6),Data!$K$10:$K$842,0),15),"")&amp;CHAR(10)&amp;IFERROR(INDEX(Data!$A$10:$O$842,MATCH(CONCATENATE($B30,C$1,$A$7),Data!$K$10:$K$842,0),15),"")</f>
        <v xml:space="preserve">
</v>
      </c>
      <c r="D30" s="52" t="str">
        <f ca="1">IFERROR(INDEX(Data!$A$10:$O$842,MATCH(CONCATENATE($B30,D$1,$A$30),Data!$K$10:$K$842,0),15),"")&amp;CHAR(10)&amp;IFERROR(INDEX(Data!$A$10:$O$842,MATCH(CONCATENATE($B30,D$1,$A$3),Data!$K$10:$K$842,0),15),"")&amp;CHAR(10)&amp;IFERROR(INDEX(Data!$A$10:$O$842,MATCH(CONCATENATE($B30,D$1,$A$4),Data!$K$10:$K$842,0),15),"")&amp;CHAR(10)&amp;IFERROR(INDEX(Data!$A$10:$O$842,MATCH(CONCATENATE($B30,D$1,$A$5),Data!$K$10:$K$842,0),15),"")&amp;CHAR(10)&amp;IFERROR(INDEX(Data!$A$10:$O$842,MATCH(CONCATENATE($B30,D$1,$A$6),Data!$K$10:$K$842,0),15),"")&amp;CHAR(10)&amp;IFERROR(INDEX(Data!$A$10:$O$842,MATCH(CONCATENATE($B30,D$1,$A$7),Data!$K$10:$K$842,0),15),"")</f>
        <v xml:space="preserve">
</v>
      </c>
      <c r="E30" s="52" t="str">
        <f ca="1">IFERROR(INDEX(Data!$A$10:$O$842,MATCH(CONCATENATE($B30,E$1,$A$30),Data!$K$10:$K$842,0),15),"")&amp;CHAR(10)&amp;IFERROR(INDEX(Data!$A$10:$O$842,MATCH(CONCATENATE($B30,E$1,$A$3),Data!$K$10:$K$842,0),15),"")&amp;CHAR(10)&amp;IFERROR(INDEX(Data!$A$10:$O$842,MATCH(CONCATENATE($B30,E$1,$A$4),Data!$K$10:$K$842,0),15),"")&amp;CHAR(10)&amp;IFERROR(INDEX(Data!$A$10:$O$842,MATCH(CONCATENATE($B30,E$1,$A$5),Data!$K$10:$K$842,0),15),"")&amp;CHAR(10)&amp;IFERROR(INDEX(Data!$A$10:$O$842,MATCH(CONCATENATE($B30,E$1,$A$6),Data!$K$10:$K$842,0),15),"")&amp;CHAR(10)&amp;IFERROR(INDEX(Data!$A$10:$O$842,MATCH(CONCATENATE($B30,E$1,$A$7),Data!$K$10:$K$842,0),15),"")</f>
        <v xml:space="preserve">
TE401(L4T1)B(Ap)
704 --- MMR
</v>
      </c>
      <c r="F30" s="52" t="str">
        <f ca="1">IFERROR(INDEX(Data!$A$10:$O$842,MATCH(CONCATENATE($B30,F$1,$A$30),Data!$K$10:$K$842,0),15),"")&amp;CHAR(10)&amp;IFERROR(INDEX(Data!$A$10:$O$842,MATCH(CONCATENATE($B30,F$1,$A$3),Data!$K$10:$K$842,0),15),"")&amp;CHAR(10)&amp;IFERROR(INDEX(Data!$A$10:$O$842,MATCH(CONCATENATE($B30,F$1,$A$4),Data!$K$10:$K$842,0),15),"")&amp;CHAR(10)&amp;IFERROR(INDEX(Data!$A$10:$O$842,MATCH(CONCATENATE($B30,F$1,$A$5),Data!$K$10:$K$842,0),15),"")&amp;CHAR(10)&amp;IFERROR(INDEX(Data!$A$10:$O$842,MATCH(CONCATENATE($B30,F$1,$A$6),Data!$K$10:$K$842,0),15),"")&amp;CHAR(10)&amp;IFERROR(INDEX(Data!$A$10:$O$842,MATCH(CONCATENATE($B30,F$1,$A$7),Data!$K$10:$K$842,0),15),"")</f>
        <v xml:space="preserve">
TE401(L4T1)A(Ap)
707 --- MMR
</v>
      </c>
      <c r="G30" s="52" t="str">
        <f ca="1">IFERROR(INDEX(Data!$A$10:$O$842,MATCH(CONCATENATE($B30,G$1,$A$30),Data!$K$10:$K$842,0),15),"")&amp;CHAR(10)&amp;IFERROR(INDEX(Data!$A$10:$O$842,MATCH(CONCATENATE($B30,G$1,$A$3),Data!$K$10:$K$842,0),15),"")&amp;CHAR(10)&amp;IFERROR(INDEX(Data!$A$10:$O$842,MATCH(CONCATENATE($B30,G$1,$A$4),Data!$K$10:$K$842,0),15),"")&amp;CHAR(10)&amp;IFERROR(INDEX(Data!$A$10:$O$842,MATCH(CONCATENATE($B30,G$1,$A$5),Data!$K$10:$K$842,0),15),"")&amp;CHAR(10)&amp;IFERROR(INDEX(Data!$A$10:$O$842,MATCH(CONCATENATE($B30,G$1,$A$6),Data!$K$10:$K$842,0),15),"")&amp;CHAR(10)&amp;IFERROR(INDEX(Data!$A$10:$O$842,MATCH(CONCATENATE($B30,G$1,$A$7),Data!$K$10:$K$842,0),15),"")</f>
        <v xml:space="preserve">
</v>
      </c>
      <c r="H30" s="52" t="str">
        <f ca="1">IFERROR(INDEX(Data!$A$10:$O$842,MATCH(CONCATENATE($B30,H$1,$A$30),Data!$K$10:$K$842,0),15),"")&amp;CHAR(10)&amp;IFERROR(INDEX(Data!$A$10:$O$842,MATCH(CONCATENATE($B30,H$1,$A$3),Data!$K$10:$K$842,0),15),"")&amp;CHAR(10)&amp;IFERROR(INDEX(Data!$A$10:$O$842,MATCH(CONCATENATE($B30,H$1,$A$4),Data!$K$10:$K$842,0),15),"")&amp;CHAR(10)&amp;IFERROR(INDEX(Data!$A$10:$O$842,MATCH(CONCATENATE($B30,H$1,$A$5),Data!$K$10:$K$842,0),15),"")&amp;CHAR(10)&amp;IFERROR(INDEX(Data!$A$10:$O$842,MATCH(CONCATENATE($B30,H$1,$A$6),Data!$K$10:$K$842,0),15),"")&amp;CHAR(10)&amp;IFERROR(INDEX(Data!$A$10:$O$842,MATCH(CONCATENATE($B30,H$1,$A$7),Data!$K$10:$K$842,0),15),"")</f>
        <v xml:space="preserve">
</v>
      </c>
      <c r="J30">
        <v>27</v>
      </c>
    </row>
    <row r="31" spans="1:10" ht="108">
      <c r="A31" s="57"/>
      <c r="B31" s="58" t="s">
        <v>13</v>
      </c>
      <c r="C31" s="52" t="str">
        <f ca="1">IFERROR(INDEX(Data!$A$10:$O$842,MATCH(CONCATENATE($B31,C$1,$A$30),Data!$K$10:$K$842,0),15),"")&amp;CHAR(10)&amp;IFERROR(INDEX(Data!$A$10:$O$842,MATCH(CONCATENATE($B31,C$1,$A$3),Data!$K$10:$K$842,0),15),"")&amp;CHAR(10)&amp;IFERROR(INDEX(Data!$A$10:$O$842,MATCH(CONCATENATE($B31,C$1,$A$4),Data!$K$10:$K$842,0),15),"")&amp;CHAR(10)&amp;IFERROR(INDEX(Data!$A$10:$O$842,MATCH(CONCATENATE($B31,C$1,$A$5),Data!$K$10:$K$842,0),15),"")&amp;CHAR(10)&amp;IFERROR(INDEX(Data!$A$10:$O$842,MATCH(CONCATENATE($B31,C$1,$A$6),Data!$K$10:$K$842,0),15),"")&amp;CHAR(10)&amp;IFERROR(INDEX(Data!$A$10:$O$842,MATCH(CONCATENATE($B31,C$1,$A$7),Data!$K$10:$K$842,0),15),"")</f>
        <v xml:space="preserve">
</v>
      </c>
      <c r="D31" s="52" t="str">
        <f ca="1">IFERROR(INDEX(Data!$A$10:$O$842,MATCH(CONCATENATE($B31,D$1,$A$30),Data!$K$10:$K$842,0),15),"")&amp;CHAR(10)&amp;IFERROR(INDEX(Data!$A$10:$O$842,MATCH(CONCATENATE($B31,D$1,$A$3),Data!$K$10:$K$842,0),15),"")&amp;CHAR(10)&amp;IFERROR(INDEX(Data!$A$10:$O$842,MATCH(CONCATENATE($B31,D$1,$A$4),Data!$K$10:$K$842,0),15),"")&amp;CHAR(10)&amp;IFERROR(INDEX(Data!$A$10:$O$842,MATCH(CONCATENATE($B31,D$1,$A$5),Data!$K$10:$K$842,0),15),"")&amp;CHAR(10)&amp;IFERROR(INDEX(Data!$A$10:$O$842,MATCH(CONCATENATE($B31,D$1,$A$6),Data!$K$10:$K$842,0),15),"")&amp;CHAR(10)&amp;IFERROR(INDEX(Data!$A$10:$O$842,MATCH(CONCATENATE($B31,D$1,$A$7),Data!$K$10:$K$842,0),15),"")</f>
        <v xml:space="preserve">
</v>
      </c>
      <c r="E31" s="52" t="str">
        <f ca="1">IFERROR(INDEX(Data!$A$10:$O$842,MATCH(CONCATENATE($B31,E$1,$A$30),Data!$K$10:$K$842,0),15),"")&amp;CHAR(10)&amp;IFERROR(INDEX(Data!$A$10:$O$842,MATCH(CONCATENATE($B31,E$1,$A$3),Data!$K$10:$K$842,0),15),"")&amp;CHAR(10)&amp;IFERROR(INDEX(Data!$A$10:$O$842,MATCH(CONCATENATE($B31,E$1,$A$4),Data!$K$10:$K$842,0),15),"")&amp;CHAR(10)&amp;IFERROR(INDEX(Data!$A$10:$O$842,MATCH(CONCATENATE($B31,E$1,$A$5),Data!$K$10:$K$842,0),15),"")&amp;CHAR(10)&amp;IFERROR(INDEX(Data!$A$10:$O$842,MATCH(CONCATENATE($B31,E$1,$A$6),Data!$K$10:$K$842,0),15),"")&amp;CHAR(10)&amp;IFERROR(INDEX(Data!$A$10:$O$842,MATCH(CONCATENATE($B31,E$1,$A$7),Data!$K$10:$K$842,0),15),"")</f>
        <v xml:space="preserve">
</v>
      </c>
      <c r="F31" s="52" t="str">
        <f ca="1">IFERROR(INDEX(Data!$A$10:$O$842,MATCH(CONCATENATE($B31,F$1,$A$30),Data!$K$10:$K$842,0),15),"")&amp;CHAR(10)&amp;IFERROR(INDEX(Data!$A$10:$O$842,MATCH(CONCATENATE($B31,F$1,$A$3),Data!$K$10:$K$842,0),15),"")&amp;CHAR(10)&amp;IFERROR(INDEX(Data!$A$10:$O$842,MATCH(CONCATENATE($B31,F$1,$A$4),Data!$K$10:$K$842,0),15),"")&amp;CHAR(10)&amp;IFERROR(INDEX(Data!$A$10:$O$842,MATCH(CONCATENATE($B31,F$1,$A$5),Data!$K$10:$K$842,0),15),"")&amp;CHAR(10)&amp;IFERROR(INDEX(Data!$A$10:$O$842,MATCH(CONCATENATE($B31,F$1,$A$6),Data!$K$10:$K$842,0),15),"")&amp;CHAR(10)&amp;IFERROR(INDEX(Data!$A$10:$O$842,MATCH(CONCATENATE($B31,F$1,$A$7),Data!$K$10:$K$842,0),15),"")</f>
        <v xml:space="preserve">
</v>
      </c>
      <c r="G31" s="52" t="str">
        <f ca="1">IFERROR(INDEX(Data!$A$10:$O$842,MATCH(CONCATENATE($B31,G$1,$A$30),Data!$K$10:$K$842,0),15),"")&amp;CHAR(10)&amp;IFERROR(INDEX(Data!$A$10:$O$842,MATCH(CONCATENATE($B31,G$1,$A$3),Data!$K$10:$K$842,0),15),"")&amp;CHAR(10)&amp;IFERROR(INDEX(Data!$A$10:$O$842,MATCH(CONCATENATE($B31,G$1,$A$4),Data!$K$10:$K$842,0),15),"")&amp;CHAR(10)&amp;IFERROR(INDEX(Data!$A$10:$O$842,MATCH(CONCATENATE($B31,G$1,$A$5),Data!$K$10:$K$842,0),15),"")&amp;CHAR(10)&amp;IFERROR(INDEX(Data!$A$10:$O$842,MATCH(CONCATENATE($B31,G$1,$A$6),Data!$K$10:$K$842,0),15),"")&amp;CHAR(10)&amp;IFERROR(INDEX(Data!$A$10:$O$842,MATCH(CONCATENATE($B31,G$1,$A$7),Data!$K$10:$K$842,0),15),"")</f>
        <v xml:space="preserve">
TE401(L4T1)(WP)
701 --- ZU
TE401(L4T1)A(Ap)
707 --- MMR
</v>
      </c>
      <c r="H31" s="52" t="str">
        <f ca="1">IFERROR(INDEX(Data!$A$10:$O$842,MATCH(CONCATENATE($B31,H$1,$A$30),Data!$K$10:$K$842,0),15),"")&amp;CHAR(10)&amp;IFERROR(INDEX(Data!$A$10:$O$842,MATCH(CONCATENATE($B31,H$1,$A$3),Data!$K$10:$K$842,0),15),"")&amp;CHAR(10)&amp;IFERROR(INDEX(Data!$A$10:$O$842,MATCH(CONCATENATE($B31,H$1,$A$4),Data!$K$10:$K$842,0),15),"")&amp;CHAR(10)&amp;IFERROR(INDEX(Data!$A$10:$O$842,MATCH(CONCATENATE($B31,H$1,$A$5),Data!$K$10:$K$842,0),15),"")&amp;CHAR(10)&amp;IFERROR(INDEX(Data!$A$10:$O$842,MATCH(CONCATENATE($B31,H$1,$A$6),Data!$K$10:$K$842,0),15),"")&amp;CHAR(10)&amp;IFERROR(INDEX(Data!$A$10:$O$842,MATCH(CONCATENATE($B31,H$1,$A$7),Data!$K$10:$K$842,0),15),"")</f>
        <v xml:space="preserve">
</v>
      </c>
      <c r="J31">
        <v>28</v>
      </c>
    </row>
    <row r="32" spans="1:10" ht="81">
      <c r="A32" s="57"/>
      <c r="B32" s="58" t="s">
        <v>14</v>
      </c>
      <c r="C32" s="52" t="str">
        <f ca="1">IFERROR(INDEX(Data!$A$10:$O$842,MATCH(CONCATENATE($B32,C$1,$A$30),Data!$K$10:$K$842,0),15),"")&amp;CHAR(10)&amp;IFERROR(INDEX(Data!$A$10:$O$842,MATCH(CONCATENATE($B32,C$1,$A$3),Data!$K$10:$K$842,0),15),"")&amp;CHAR(10)&amp;IFERROR(INDEX(Data!$A$10:$O$842,MATCH(CONCATENATE($B32,C$1,$A$4),Data!$K$10:$K$842,0),15),"")&amp;CHAR(10)&amp;IFERROR(INDEX(Data!$A$10:$O$842,MATCH(CONCATENATE($B32,C$1,$A$5),Data!$K$10:$K$842,0),15),"")&amp;CHAR(10)&amp;IFERROR(INDEX(Data!$A$10:$O$842,MATCH(CONCATENATE($B32,C$1,$A$6),Data!$K$10:$K$842,0),15),"")&amp;CHAR(10)&amp;IFERROR(INDEX(Data!$A$10:$O$842,MATCH(CONCATENATE($B32,C$1,$A$7),Data!$K$10:$K$842,0),15),"")</f>
        <v xml:space="preserve">
</v>
      </c>
      <c r="D32" s="52" t="str">
        <f ca="1">IFERROR(INDEX(Data!$A$10:$O$842,MATCH(CONCATENATE($B32,D$1,$A$30),Data!$K$10:$K$842,0),15),"")&amp;CHAR(10)&amp;IFERROR(INDEX(Data!$A$10:$O$842,MATCH(CONCATENATE($B32,D$1,$A$3),Data!$K$10:$K$842,0),15),"")&amp;CHAR(10)&amp;IFERROR(INDEX(Data!$A$10:$O$842,MATCH(CONCATENATE($B32,D$1,$A$4),Data!$K$10:$K$842,0),15),"")&amp;CHAR(10)&amp;IFERROR(INDEX(Data!$A$10:$O$842,MATCH(CONCATENATE($B32,D$1,$A$5),Data!$K$10:$K$842,0),15),"")&amp;CHAR(10)&amp;IFERROR(INDEX(Data!$A$10:$O$842,MATCH(CONCATENATE($B32,D$1,$A$6),Data!$K$10:$K$842,0),15),"")&amp;CHAR(10)&amp;IFERROR(INDEX(Data!$A$10:$O$842,MATCH(CONCATENATE($B32,D$1,$A$7),Data!$K$10:$K$842,0),15),"")</f>
        <v xml:space="preserve">
</v>
      </c>
      <c r="E32" s="52" t="str">
        <f ca="1">IFERROR(INDEX(Data!$A$10:$O$842,MATCH(CONCATENATE($B32,E$1,$A$30),Data!$K$10:$K$842,0),15),"")&amp;CHAR(10)&amp;IFERROR(INDEX(Data!$A$10:$O$842,MATCH(CONCATENATE($B32,E$1,$A$3),Data!$K$10:$K$842,0),15),"")&amp;CHAR(10)&amp;IFERROR(INDEX(Data!$A$10:$O$842,MATCH(CONCATENATE($B32,E$1,$A$4),Data!$K$10:$K$842,0),15),"")&amp;CHAR(10)&amp;IFERROR(INDEX(Data!$A$10:$O$842,MATCH(CONCATENATE($B32,E$1,$A$5),Data!$K$10:$K$842,0),15),"")&amp;CHAR(10)&amp;IFERROR(INDEX(Data!$A$10:$O$842,MATCH(CONCATENATE($B32,E$1,$A$6),Data!$K$10:$K$842,0),15),"")&amp;CHAR(10)&amp;IFERROR(INDEX(Data!$A$10:$O$842,MATCH(CONCATENATE($B32,E$1,$A$7),Data!$K$10:$K$842,0),15),"")</f>
        <v xml:space="preserve">
</v>
      </c>
      <c r="F32" s="52" t="str">
        <f ca="1">IFERROR(INDEX(Data!$A$10:$O$842,MATCH(CONCATENATE($B32,F$1,$A$30),Data!$K$10:$K$842,0),15),"")&amp;CHAR(10)&amp;IFERROR(INDEX(Data!$A$10:$O$842,MATCH(CONCATENATE($B32,F$1,$A$3),Data!$K$10:$K$842,0),15),"")&amp;CHAR(10)&amp;IFERROR(INDEX(Data!$A$10:$O$842,MATCH(CONCATENATE($B32,F$1,$A$4),Data!$K$10:$K$842,0),15),"")&amp;CHAR(10)&amp;IFERROR(INDEX(Data!$A$10:$O$842,MATCH(CONCATENATE($B32,F$1,$A$5),Data!$K$10:$K$842,0),15),"")&amp;CHAR(10)&amp;IFERROR(INDEX(Data!$A$10:$O$842,MATCH(CONCATENATE($B32,F$1,$A$6),Data!$K$10:$K$842,0),15),"")&amp;CHAR(10)&amp;IFERROR(INDEX(Data!$A$10:$O$842,MATCH(CONCATENATE($B32,F$1,$A$7),Data!$K$10:$K$842,0),15),"")</f>
        <v xml:space="preserve">
</v>
      </c>
      <c r="G32" s="52" t="str">
        <f ca="1">IFERROR(INDEX(Data!$A$10:$O$842,MATCH(CONCATENATE($B32,G$1,$A$30),Data!$K$10:$K$842,0),15),"")&amp;CHAR(10)&amp;IFERROR(INDEX(Data!$A$10:$O$842,MATCH(CONCATENATE($B32,G$1,$A$3),Data!$K$10:$K$842,0),15),"")&amp;CHAR(10)&amp;IFERROR(INDEX(Data!$A$10:$O$842,MATCH(CONCATENATE($B32,G$1,$A$4),Data!$K$10:$K$842,0),15),"")&amp;CHAR(10)&amp;IFERROR(INDEX(Data!$A$10:$O$842,MATCH(CONCATENATE($B32,G$1,$A$5),Data!$K$10:$K$842,0),15),"")&amp;CHAR(10)&amp;IFERROR(INDEX(Data!$A$10:$O$842,MATCH(CONCATENATE($B32,G$1,$A$6),Data!$K$10:$K$842,0),15),"")&amp;CHAR(10)&amp;IFERROR(INDEX(Data!$A$10:$O$842,MATCH(CONCATENATE($B32,G$1,$A$7),Data!$K$10:$K$842,0),15),"")</f>
        <v xml:space="preserve">
</v>
      </c>
      <c r="H32" s="52" t="str">
        <f ca="1">IFERROR(INDEX(Data!$A$10:$O$842,MATCH(CONCATENATE($B32,H$1,$A$30),Data!$K$10:$K$842,0),15),"")&amp;CHAR(10)&amp;IFERROR(INDEX(Data!$A$10:$O$842,MATCH(CONCATENATE($B32,H$1,$A$3),Data!$K$10:$K$842,0),15),"")&amp;CHAR(10)&amp;IFERROR(INDEX(Data!$A$10:$O$842,MATCH(CONCATENATE($B32,H$1,$A$4),Data!$K$10:$K$842,0),15),"")&amp;CHAR(10)&amp;IFERROR(INDEX(Data!$A$10:$O$842,MATCH(CONCATENATE($B32,H$1,$A$5),Data!$K$10:$K$842,0),15),"")&amp;CHAR(10)&amp;IFERROR(INDEX(Data!$A$10:$O$842,MATCH(CONCATENATE($B32,H$1,$A$6),Data!$K$10:$K$842,0),15),"")&amp;CHAR(10)&amp;IFERROR(INDEX(Data!$A$10:$O$842,MATCH(CONCATENATE($B32,H$1,$A$7),Data!$K$10:$K$842,0),15),"")</f>
        <v xml:space="preserve">
</v>
      </c>
      <c r="J32">
        <v>29</v>
      </c>
    </row>
    <row r="33" spans="1:10" ht="81">
      <c r="A33" s="57"/>
      <c r="B33" s="58" t="s">
        <v>15</v>
      </c>
      <c r="C33" s="52" t="str">
        <f ca="1">IFERROR(INDEX(Data!$A$10:$O$842,MATCH(CONCATENATE($B33,C$1,$A$30),Data!$K$10:$K$842,0),15),"")&amp;CHAR(10)&amp;IFERROR(INDEX(Data!$A$10:$O$842,MATCH(CONCATENATE($B33,C$1,$A$3),Data!$K$10:$K$842,0),15),"")&amp;CHAR(10)&amp;IFERROR(INDEX(Data!$A$10:$O$842,MATCH(CONCATENATE($B33,C$1,$A$4),Data!$K$10:$K$842,0),15),"")&amp;CHAR(10)&amp;IFERROR(INDEX(Data!$A$10:$O$842,MATCH(CONCATENATE($B33,C$1,$A$5),Data!$K$10:$K$842,0),15),"")&amp;CHAR(10)&amp;IFERROR(INDEX(Data!$A$10:$O$842,MATCH(CONCATENATE($B33,C$1,$A$6),Data!$K$10:$K$842,0),15),"")&amp;CHAR(10)&amp;IFERROR(INDEX(Data!$A$10:$O$842,MATCH(CONCATENATE($B33,C$1,$A$7),Data!$K$10:$K$842,0),15),"")</f>
        <v xml:space="preserve">
</v>
      </c>
      <c r="D33" s="52" t="str">
        <f ca="1">IFERROR(INDEX(Data!$A$10:$O$842,MATCH(CONCATENATE($B33,D$1,$A$30),Data!$K$10:$K$842,0),15),"")&amp;CHAR(10)&amp;IFERROR(INDEX(Data!$A$10:$O$842,MATCH(CONCATENATE($B33,D$1,$A$3),Data!$K$10:$K$842,0),15),"")&amp;CHAR(10)&amp;IFERROR(INDEX(Data!$A$10:$O$842,MATCH(CONCATENATE($B33,D$1,$A$4),Data!$K$10:$K$842,0),15),"")&amp;CHAR(10)&amp;IFERROR(INDEX(Data!$A$10:$O$842,MATCH(CONCATENATE($B33,D$1,$A$5),Data!$K$10:$K$842,0),15),"")&amp;CHAR(10)&amp;IFERROR(INDEX(Data!$A$10:$O$842,MATCH(CONCATENATE($B33,D$1,$A$6),Data!$K$10:$K$842,0),15),"")&amp;CHAR(10)&amp;IFERROR(INDEX(Data!$A$10:$O$842,MATCH(CONCATENATE($B33,D$1,$A$7),Data!$K$10:$K$842,0),15),"")</f>
        <v xml:space="preserve">
</v>
      </c>
      <c r="E33" s="52" t="str">
        <f ca="1">IFERROR(INDEX(Data!$A$10:$O$842,MATCH(CONCATENATE($B33,E$1,$A$30),Data!$K$10:$K$842,0),15),"")&amp;CHAR(10)&amp;IFERROR(INDEX(Data!$A$10:$O$842,MATCH(CONCATENATE($B33,E$1,$A$3),Data!$K$10:$K$842,0),15),"")&amp;CHAR(10)&amp;IFERROR(INDEX(Data!$A$10:$O$842,MATCH(CONCATENATE($B33,E$1,$A$4),Data!$K$10:$K$842,0),15),"")&amp;CHAR(10)&amp;IFERROR(INDEX(Data!$A$10:$O$842,MATCH(CONCATENATE($B33,E$1,$A$5),Data!$K$10:$K$842,0),15),"")&amp;CHAR(10)&amp;IFERROR(INDEX(Data!$A$10:$O$842,MATCH(CONCATENATE($B33,E$1,$A$6),Data!$K$10:$K$842,0),15),"")&amp;CHAR(10)&amp;IFERROR(INDEX(Data!$A$10:$O$842,MATCH(CONCATENATE($B33,E$1,$A$7),Data!$K$10:$K$842,0),15),"")</f>
        <v xml:space="preserve">
</v>
      </c>
      <c r="F33" s="52" t="str">
        <f ca="1">IFERROR(INDEX(Data!$A$10:$O$842,MATCH(CONCATENATE($B33,F$1,$A$30),Data!$K$10:$K$842,0),15),"")&amp;CHAR(10)&amp;IFERROR(INDEX(Data!$A$10:$O$842,MATCH(CONCATENATE($B33,F$1,$A$3),Data!$K$10:$K$842,0),15),"")&amp;CHAR(10)&amp;IFERROR(INDEX(Data!$A$10:$O$842,MATCH(CONCATENATE($B33,F$1,$A$4),Data!$K$10:$K$842,0),15),"")&amp;CHAR(10)&amp;IFERROR(INDEX(Data!$A$10:$O$842,MATCH(CONCATENATE($B33,F$1,$A$5),Data!$K$10:$K$842,0),15),"")&amp;CHAR(10)&amp;IFERROR(INDEX(Data!$A$10:$O$842,MATCH(CONCATENATE($B33,F$1,$A$6),Data!$K$10:$K$842,0),15),"")&amp;CHAR(10)&amp;IFERROR(INDEX(Data!$A$10:$O$842,MATCH(CONCATENATE($B33,F$1,$A$7),Data!$K$10:$K$842,0),15),"")</f>
        <v xml:space="preserve">
</v>
      </c>
      <c r="G33" s="52" t="str">
        <f ca="1">IFERROR(INDEX(Data!$A$10:$O$842,MATCH(CONCATENATE($B33,G$1,$A$30),Data!$K$10:$K$842,0),15),"")&amp;CHAR(10)&amp;IFERROR(INDEX(Data!$A$10:$O$842,MATCH(CONCATENATE($B33,G$1,$A$3),Data!$K$10:$K$842,0),15),"")&amp;CHAR(10)&amp;IFERROR(INDEX(Data!$A$10:$O$842,MATCH(CONCATENATE($B33,G$1,$A$4),Data!$K$10:$K$842,0),15),"")&amp;CHAR(10)&amp;IFERROR(INDEX(Data!$A$10:$O$842,MATCH(CONCATENATE($B33,G$1,$A$5),Data!$K$10:$K$842,0),15),"")&amp;CHAR(10)&amp;IFERROR(INDEX(Data!$A$10:$O$842,MATCH(CONCATENATE($B33,G$1,$A$6),Data!$K$10:$K$842,0),15),"")&amp;CHAR(10)&amp;IFERROR(INDEX(Data!$A$10:$O$842,MATCH(CONCATENATE($B33,G$1,$A$7),Data!$K$10:$K$842,0),15),"")</f>
        <v xml:space="preserve">
</v>
      </c>
      <c r="H33" s="52" t="str">
        <f ca="1">IFERROR(INDEX(Data!$A$10:$O$842,MATCH(CONCATENATE($B33,H$1,$A$30),Data!$K$10:$K$842,0),15),"")&amp;CHAR(10)&amp;IFERROR(INDEX(Data!$A$10:$O$842,MATCH(CONCATENATE($B33,H$1,$A$3),Data!$K$10:$K$842,0),15),"")&amp;CHAR(10)&amp;IFERROR(INDEX(Data!$A$10:$O$842,MATCH(CONCATENATE($B33,H$1,$A$4),Data!$K$10:$K$842,0),15),"")&amp;CHAR(10)&amp;IFERROR(INDEX(Data!$A$10:$O$842,MATCH(CONCATENATE($B33,H$1,$A$5),Data!$K$10:$K$842,0),15),"")&amp;CHAR(10)&amp;IFERROR(INDEX(Data!$A$10:$O$842,MATCH(CONCATENATE($B33,H$1,$A$6),Data!$K$10:$K$842,0),15),"")&amp;CHAR(10)&amp;IFERROR(INDEX(Data!$A$10:$O$842,MATCH(CONCATENATE($B33,H$1,$A$7),Data!$K$10:$K$842,0),15),"")</f>
        <v xml:space="preserve">
</v>
      </c>
      <c r="J33">
        <v>30</v>
      </c>
    </row>
    <row r="34" spans="1:10" ht="94.5">
      <c r="A34" s="57"/>
      <c r="B34" s="58" t="s">
        <v>16</v>
      </c>
      <c r="C34" s="52" t="str">
        <f ca="1">IFERROR(INDEX(Data!$A$10:$O$842,MATCH(CONCATENATE($B34,C$1,$A$30),Data!$K$10:$K$842,0),15),"")&amp;CHAR(10)&amp;IFERROR(INDEX(Data!$A$10:$O$842,MATCH(CONCATENATE($B34,C$1,$A$3),Data!$K$10:$K$842,0),15),"")&amp;CHAR(10)&amp;IFERROR(INDEX(Data!$A$10:$O$842,MATCH(CONCATENATE($B34,C$1,$A$4),Data!$K$10:$K$842,0),15),"")&amp;CHAR(10)&amp;IFERROR(INDEX(Data!$A$10:$O$842,MATCH(CONCATENATE($B34,C$1,$A$5),Data!$K$10:$K$842,0),15),"")&amp;CHAR(10)&amp;IFERROR(INDEX(Data!$A$10:$O$842,MATCH(CONCATENATE($B34,C$1,$A$6),Data!$K$10:$K$842,0),15),"")&amp;CHAR(10)&amp;IFERROR(INDEX(Data!$A$10:$O$842,MATCH(CONCATENATE($B34,C$1,$A$7),Data!$K$10:$K$842,0),15),"")</f>
        <v xml:space="preserve">
</v>
      </c>
      <c r="D34" s="52" t="str">
        <f ca="1">IFERROR(INDEX(Data!$A$10:$O$842,MATCH(CONCATENATE($B34,D$1,$A$30),Data!$K$10:$K$842,0),15),"")&amp;CHAR(10)&amp;IFERROR(INDEX(Data!$A$10:$O$842,MATCH(CONCATENATE($B34,D$1,$A$3),Data!$K$10:$K$842,0),15),"")&amp;CHAR(10)&amp;IFERROR(INDEX(Data!$A$10:$O$842,MATCH(CONCATENATE($B34,D$1,$A$4),Data!$K$10:$K$842,0),15),"")&amp;CHAR(10)&amp;IFERROR(INDEX(Data!$A$10:$O$842,MATCH(CONCATENATE($B34,D$1,$A$5),Data!$K$10:$K$842,0),15),"")&amp;CHAR(10)&amp;IFERROR(INDEX(Data!$A$10:$O$842,MATCH(CONCATENATE($B34,D$1,$A$6),Data!$K$10:$K$842,0),15),"")&amp;CHAR(10)&amp;IFERROR(INDEX(Data!$A$10:$O$842,MATCH(CONCATENATE($B34,D$1,$A$7),Data!$K$10:$K$842,0),15),"")</f>
        <v xml:space="preserve">
</v>
      </c>
      <c r="E34" s="52" t="str">
        <f ca="1">IFERROR(INDEX(Data!$A$10:$O$842,MATCH(CONCATENATE($B34,E$1,$A$30),Data!$K$10:$K$842,0),15),"")&amp;CHAR(10)&amp;IFERROR(INDEX(Data!$A$10:$O$842,MATCH(CONCATENATE($B34,E$1,$A$3),Data!$K$10:$K$842,0),15),"")&amp;CHAR(10)&amp;IFERROR(INDEX(Data!$A$10:$O$842,MATCH(CONCATENATE($B34,E$1,$A$4),Data!$K$10:$K$842,0),15),"")&amp;CHAR(10)&amp;IFERROR(INDEX(Data!$A$10:$O$842,MATCH(CONCATENATE($B34,E$1,$A$5),Data!$K$10:$K$842,0),15),"")&amp;CHAR(10)&amp;IFERROR(INDEX(Data!$A$10:$O$842,MATCH(CONCATENATE($B34,E$1,$A$6),Data!$K$10:$K$842,0),15),"")&amp;CHAR(10)&amp;IFERROR(INDEX(Data!$A$10:$O$842,MATCH(CONCATENATE($B34,E$1,$A$7),Data!$K$10:$K$842,0),15),"")</f>
        <v xml:space="preserve">
TE401(L4T1)B(Ap)
705 --- MMR
</v>
      </c>
      <c r="F34" s="52" t="str">
        <f ca="1">IFERROR(INDEX(Data!$A$10:$O$842,MATCH(CONCATENATE($B34,F$1,$A$30),Data!$K$10:$K$842,0),15),"")&amp;CHAR(10)&amp;IFERROR(INDEX(Data!$A$10:$O$842,MATCH(CONCATENATE($B34,F$1,$A$3),Data!$K$10:$K$842,0),15),"")&amp;CHAR(10)&amp;IFERROR(INDEX(Data!$A$10:$O$842,MATCH(CONCATENATE($B34,F$1,$A$4),Data!$K$10:$K$842,0),15),"")&amp;CHAR(10)&amp;IFERROR(INDEX(Data!$A$10:$O$842,MATCH(CONCATENATE($B34,F$1,$A$5),Data!$K$10:$K$842,0),15),"")&amp;CHAR(10)&amp;IFERROR(INDEX(Data!$A$10:$O$842,MATCH(CONCATENATE($B34,F$1,$A$6),Data!$K$10:$K$842,0),15),"")&amp;CHAR(10)&amp;IFERROR(INDEX(Data!$A$10:$O$842,MATCH(CONCATENATE($B34,F$1,$A$7),Data!$K$10:$K$842,0),15),"")</f>
        <v xml:space="preserve">
</v>
      </c>
      <c r="G34" s="52" t="str">
        <f ca="1">IFERROR(INDEX(Data!$A$10:$O$842,MATCH(CONCATENATE($B34,G$1,$A$30),Data!$K$10:$K$842,0),15),"")&amp;CHAR(10)&amp;IFERROR(INDEX(Data!$A$10:$O$842,MATCH(CONCATENATE($B34,G$1,$A$3),Data!$K$10:$K$842,0),15),"")&amp;CHAR(10)&amp;IFERROR(INDEX(Data!$A$10:$O$842,MATCH(CONCATENATE($B34,G$1,$A$4),Data!$K$10:$K$842,0),15),"")&amp;CHAR(10)&amp;IFERROR(INDEX(Data!$A$10:$O$842,MATCH(CONCATENATE($B34,G$1,$A$5),Data!$K$10:$K$842,0),15),"")&amp;CHAR(10)&amp;IFERROR(INDEX(Data!$A$10:$O$842,MATCH(CONCATENATE($B34,G$1,$A$6),Data!$K$10:$K$842,0),15),"")&amp;CHAR(10)&amp;IFERROR(INDEX(Data!$A$10:$O$842,MATCH(CONCATENATE($B34,G$1,$A$7),Data!$K$10:$K$842,0),15),"")</f>
        <v xml:space="preserve">
</v>
      </c>
      <c r="H34" s="52" t="str">
        <f ca="1">IFERROR(INDEX(Data!$A$10:$O$842,MATCH(CONCATENATE($B34,H$1,$A$30),Data!$K$10:$K$842,0),15),"")&amp;CHAR(10)&amp;IFERROR(INDEX(Data!$A$10:$O$842,MATCH(CONCATENATE($B34,H$1,$A$3),Data!$K$10:$K$842,0),15),"")&amp;CHAR(10)&amp;IFERROR(INDEX(Data!$A$10:$O$842,MATCH(CONCATENATE($B34,H$1,$A$4),Data!$K$10:$K$842,0),15),"")&amp;CHAR(10)&amp;IFERROR(INDEX(Data!$A$10:$O$842,MATCH(CONCATENATE($B34,H$1,$A$5),Data!$K$10:$K$842,0),15),"")&amp;CHAR(10)&amp;IFERROR(INDEX(Data!$A$10:$O$842,MATCH(CONCATENATE($B34,H$1,$A$6),Data!$K$10:$K$842,0),15),"")&amp;CHAR(10)&amp;IFERROR(INDEX(Data!$A$10:$O$842,MATCH(CONCATENATE($B34,H$1,$A$7),Data!$K$10:$K$842,0),15),"")</f>
        <v xml:space="preserve">
</v>
      </c>
      <c r="J34">
        <v>31</v>
      </c>
    </row>
    <row r="35" spans="1:10" ht="94.5">
      <c r="A35" s="57"/>
      <c r="B35" s="58" t="s">
        <v>17</v>
      </c>
      <c r="C35" s="52" t="str">
        <f ca="1">IFERROR(INDEX(Data!$A$10:$O$842,MATCH(CONCATENATE($B35,C$1,$A$30),Data!$K$10:$K$842,0),15),"")&amp;CHAR(10)&amp;IFERROR(INDEX(Data!$A$10:$O$842,MATCH(CONCATENATE($B35,C$1,$A$3),Data!$K$10:$K$842,0),15),"")&amp;CHAR(10)&amp;IFERROR(INDEX(Data!$A$10:$O$842,MATCH(CONCATENATE($B35,C$1,$A$4),Data!$K$10:$K$842,0),15),"")&amp;CHAR(10)&amp;IFERROR(INDEX(Data!$A$10:$O$842,MATCH(CONCATENATE($B35,C$1,$A$5),Data!$K$10:$K$842,0),15),"")&amp;CHAR(10)&amp;IFERROR(INDEX(Data!$A$10:$O$842,MATCH(CONCATENATE($B35,C$1,$A$6),Data!$K$10:$K$842,0),15),"")&amp;CHAR(10)&amp;IFERROR(INDEX(Data!$A$10:$O$842,MATCH(CONCATENATE($B35,C$1,$A$7),Data!$K$10:$K$842,0),15),"")</f>
        <v xml:space="preserve">
</v>
      </c>
      <c r="D35" s="52" t="str">
        <f ca="1">IFERROR(INDEX(Data!$A$10:$O$842,MATCH(CONCATENATE($B35,D$1,$A$30),Data!$K$10:$K$842,0),15),"")&amp;CHAR(10)&amp;IFERROR(INDEX(Data!$A$10:$O$842,MATCH(CONCATENATE($B35,D$1,$A$3),Data!$K$10:$K$842,0),15),"")&amp;CHAR(10)&amp;IFERROR(INDEX(Data!$A$10:$O$842,MATCH(CONCATENATE($B35,D$1,$A$4),Data!$K$10:$K$842,0),15),"")&amp;CHAR(10)&amp;IFERROR(INDEX(Data!$A$10:$O$842,MATCH(CONCATENATE($B35,D$1,$A$5),Data!$K$10:$K$842,0),15),"")&amp;CHAR(10)&amp;IFERROR(INDEX(Data!$A$10:$O$842,MATCH(CONCATENATE($B35,D$1,$A$6),Data!$K$10:$K$842,0),15),"")&amp;CHAR(10)&amp;IFERROR(INDEX(Data!$A$10:$O$842,MATCH(CONCATENATE($B35,D$1,$A$7),Data!$K$10:$K$842,0),15),"")</f>
        <v xml:space="preserve">
</v>
      </c>
      <c r="E35" s="52" t="str">
        <f ca="1">IFERROR(INDEX(Data!$A$10:$O$842,MATCH(CONCATENATE($B35,E$1,$A$30),Data!$K$10:$K$842,0),15),"")&amp;CHAR(10)&amp;IFERROR(INDEX(Data!$A$10:$O$842,MATCH(CONCATENATE($B35,E$1,$A$3),Data!$K$10:$K$842,0),15),"")&amp;CHAR(10)&amp;IFERROR(INDEX(Data!$A$10:$O$842,MATCH(CONCATENATE($B35,E$1,$A$4),Data!$K$10:$K$842,0),15),"")&amp;CHAR(10)&amp;IFERROR(INDEX(Data!$A$10:$O$842,MATCH(CONCATENATE($B35,E$1,$A$5),Data!$K$10:$K$842,0),15),"")&amp;CHAR(10)&amp;IFERROR(INDEX(Data!$A$10:$O$842,MATCH(CONCATENATE($B35,E$1,$A$6),Data!$K$10:$K$842,0),15),"")&amp;CHAR(10)&amp;IFERROR(INDEX(Data!$A$10:$O$842,MATCH(CONCATENATE($B35,E$1,$A$7),Data!$K$10:$K$842,0),15),"")</f>
        <v xml:space="preserve">
TE401(L4T1)(WP)
L-Col --- SM
</v>
      </c>
      <c r="F35" s="52" t="str">
        <f ca="1">IFERROR(INDEX(Data!$A$10:$O$842,MATCH(CONCATENATE($B35,F$1,$A$30),Data!$K$10:$K$842,0),15),"")&amp;CHAR(10)&amp;IFERROR(INDEX(Data!$A$10:$O$842,MATCH(CONCATENATE($B35,F$1,$A$3),Data!$K$10:$K$842,0),15),"")&amp;CHAR(10)&amp;IFERROR(INDEX(Data!$A$10:$O$842,MATCH(CONCATENATE($B35,F$1,$A$4),Data!$K$10:$K$842,0),15),"")&amp;CHAR(10)&amp;IFERROR(INDEX(Data!$A$10:$O$842,MATCH(CONCATENATE($B35,F$1,$A$5),Data!$K$10:$K$842,0),15),"")&amp;CHAR(10)&amp;IFERROR(INDEX(Data!$A$10:$O$842,MATCH(CONCATENATE($B35,F$1,$A$6),Data!$K$10:$K$842,0),15),"")&amp;CHAR(10)&amp;IFERROR(INDEX(Data!$A$10:$O$842,MATCH(CONCATENATE($B35,F$1,$A$7),Data!$K$10:$K$842,0),15),"")</f>
        <v xml:space="preserve">
TE401(L4T1)(WP)
L-Col --- SM
</v>
      </c>
      <c r="G35" s="52" t="str">
        <f ca="1">IFERROR(INDEX(Data!$A$10:$O$842,MATCH(CONCATENATE($B35,G$1,$A$30),Data!$K$10:$K$842,0),15),"")&amp;CHAR(10)&amp;IFERROR(INDEX(Data!$A$10:$O$842,MATCH(CONCATENATE($B35,G$1,$A$3),Data!$K$10:$K$842,0),15),"")&amp;CHAR(10)&amp;IFERROR(INDEX(Data!$A$10:$O$842,MATCH(CONCATENATE($B35,G$1,$A$4),Data!$K$10:$K$842,0),15),"")&amp;CHAR(10)&amp;IFERROR(INDEX(Data!$A$10:$O$842,MATCH(CONCATENATE($B35,G$1,$A$5),Data!$K$10:$K$842,0),15),"")&amp;CHAR(10)&amp;IFERROR(INDEX(Data!$A$10:$O$842,MATCH(CONCATENATE($B35,G$1,$A$6),Data!$K$10:$K$842,0),15),"")&amp;CHAR(10)&amp;IFERROR(INDEX(Data!$A$10:$O$842,MATCH(CONCATENATE($B35,G$1,$A$7),Data!$K$10:$K$842,0),15),"")</f>
        <v xml:space="preserve">
TE401(L4T1)(WP)
701 --- ZU
</v>
      </c>
      <c r="H35" s="52" t="str">
        <f ca="1">IFERROR(INDEX(Data!$A$10:$O$842,MATCH(CONCATENATE($B35,H$1,$A$30),Data!$K$10:$K$842,0),15),"")&amp;CHAR(10)&amp;IFERROR(INDEX(Data!$A$10:$O$842,MATCH(CONCATENATE($B35,H$1,$A$3),Data!$K$10:$K$842,0),15),"")&amp;CHAR(10)&amp;IFERROR(INDEX(Data!$A$10:$O$842,MATCH(CONCATENATE($B35,H$1,$A$4),Data!$K$10:$K$842,0),15),"")&amp;CHAR(10)&amp;IFERROR(INDEX(Data!$A$10:$O$842,MATCH(CONCATENATE($B35,H$1,$A$5),Data!$K$10:$K$842,0),15),"")&amp;CHAR(10)&amp;IFERROR(INDEX(Data!$A$10:$O$842,MATCH(CONCATENATE($B35,H$1,$A$6),Data!$K$10:$K$842,0),15),"")&amp;CHAR(10)&amp;IFERROR(INDEX(Data!$A$10:$O$842,MATCH(CONCATENATE($B35,H$1,$A$7),Data!$K$10:$K$842,0),15),"")</f>
        <v xml:space="preserve">
</v>
      </c>
      <c r="J35">
        <v>32</v>
      </c>
    </row>
    <row r="36" spans="1:10" ht="39.950000000000003" customHeight="1">
      <c r="A36" s="59"/>
      <c r="B36" s="58"/>
      <c r="C36" s="53"/>
      <c r="D36" s="53"/>
      <c r="E36" s="53"/>
      <c r="F36" s="53"/>
      <c r="G36" s="53"/>
      <c r="H36" s="53"/>
      <c r="J36">
        <v>33</v>
      </c>
    </row>
    <row r="37" spans="1:10" ht="39.950000000000003" customHeight="1">
      <c r="A37" s="57"/>
      <c r="B37" s="58"/>
      <c r="C37" s="52"/>
      <c r="D37" s="52"/>
      <c r="E37" s="52"/>
      <c r="F37" s="52"/>
      <c r="G37" s="52"/>
      <c r="H37" s="52"/>
      <c r="J37">
        <v>34</v>
      </c>
    </row>
    <row r="38" spans="1:10" ht="39.950000000000003" customHeight="1">
      <c r="A38" s="57"/>
      <c r="B38" s="58"/>
      <c r="C38" s="52"/>
      <c r="D38" s="52"/>
      <c r="E38" s="52"/>
      <c r="F38" s="52"/>
      <c r="G38" s="52"/>
      <c r="H38" s="52"/>
      <c r="J38">
        <v>35</v>
      </c>
    </row>
    <row r="39" spans="1:10" ht="39.950000000000003" customHeight="1">
      <c r="A39" s="57"/>
      <c r="B39" s="58"/>
      <c r="C39" s="52"/>
      <c r="D39" s="52"/>
      <c r="E39" s="52"/>
      <c r="F39" s="52"/>
      <c r="G39" s="52"/>
      <c r="H39" s="52"/>
      <c r="J39">
        <v>36</v>
      </c>
    </row>
    <row r="40" spans="1:10" ht="39.950000000000003" customHeight="1">
      <c r="A40" s="57"/>
      <c r="B40" s="58"/>
      <c r="C40" s="52"/>
      <c r="D40" s="52"/>
      <c r="E40" s="52"/>
      <c r="F40" s="52"/>
      <c r="G40" s="52"/>
      <c r="H40" s="52"/>
      <c r="J40">
        <v>37</v>
      </c>
    </row>
    <row r="41" spans="1:10" ht="39.950000000000003" customHeight="1">
      <c r="A41" s="57"/>
      <c r="B41" s="58"/>
      <c r="C41" s="52"/>
      <c r="D41" s="52"/>
      <c r="E41" s="52"/>
      <c r="F41" s="52"/>
      <c r="G41" s="52"/>
      <c r="H41" s="52"/>
      <c r="J41">
        <v>38</v>
      </c>
    </row>
    <row r="42" spans="1:10" ht="39.950000000000003" customHeight="1">
      <c r="A42" s="57"/>
      <c r="B42" s="58"/>
      <c r="C42" s="52"/>
      <c r="D42" s="52"/>
      <c r="E42" s="52"/>
      <c r="F42" s="52"/>
      <c r="G42" s="52"/>
      <c r="H42" s="52"/>
      <c r="J42">
        <v>39</v>
      </c>
    </row>
    <row r="43" spans="1:10" ht="39.950000000000003" customHeight="1">
      <c r="A43" s="59"/>
      <c r="B43" s="58"/>
      <c r="C43" s="53"/>
      <c r="D43" s="53"/>
      <c r="E43" s="53"/>
      <c r="F43" s="53"/>
      <c r="G43" s="53"/>
      <c r="H43" s="53"/>
      <c r="J43">
        <v>40</v>
      </c>
    </row>
    <row r="44" spans="1:10" ht="39.950000000000003" customHeight="1">
      <c r="A44" s="57"/>
      <c r="B44" s="58"/>
      <c r="C44" s="52"/>
      <c r="D44" s="52"/>
      <c r="E44" s="52"/>
      <c r="F44" s="52"/>
      <c r="G44" s="52"/>
      <c r="H44" s="52"/>
      <c r="J44">
        <v>41</v>
      </c>
    </row>
    <row r="45" spans="1:10" ht="39.950000000000003" customHeight="1">
      <c r="A45" s="57"/>
      <c r="B45" s="58"/>
      <c r="C45" s="52"/>
      <c r="D45" s="52"/>
      <c r="E45" s="52"/>
      <c r="F45" s="52"/>
      <c r="G45" s="52"/>
      <c r="H45" s="52"/>
      <c r="J45">
        <v>42</v>
      </c>
    </row>
    <row r="46" spans="1:10" ht="39.950000000000003" customHeight="1">
      <c r="A46" s="57"/>
      <c r="B46" s="58"/>
      <c r="C46" s="52"/>
      <c r="D46" s="52"/>
      <c r="E46" s="52"/>
      <c r="F46" s="52"/>
      <c r="G46" s="52"/>
      <c r="H46" s="52"/>
      <c r="J46">
        <v>43</v>
      </c>
    </row>
    <row r="47" spans="1:10" ht="39.950000000000003" customHeight="1">
      <c r="A47" s="57"/>
      <c r="B47" s="58"/>
      <c r="C47" s="52"/>
      <c r="D47" s="52"/>
      <c r="E47" s="52"/>
      <c r="F47" s="52"/>
      <c r="G47" s="52"/>
      <c r="H47" s="52"/>
      <c r="J47">
        <v>44</v>
      </c>
    </row>
    <row r="48" spans="1:10" ht="39.950000000000003" customHeight="1">
      <c r="A48" s="57"/>
      <c r="B48" s="58"/>
      <c r="C48" s="52"/>
      <c r="D48" s="52"/>
      <c r="E48" s="52"/>
      <c r="F48" s="52"/>
      <c r="G48" s="52"/>
      <c r="H48" s="52"/>
      <c r="J48">
        <v>45</v>
      </c>
    </row>
    <row r="49" spans="1:10" ht="39.950000000000003" customHeight="1">
      <c r="A49" s="57"/>
      <c r="B49" s="58"/>
      <c r="C49" s="52"/>
      <c r="D49" s="52"/>
      <c r="E49" s="52"/>
      <c r="F49" s="52"/>
      <c r="G49" s="52"/>
      <c r="H49" s="52"/>
      <c r="J49">
        <v>46</v>
      </c>
    </row>
    <row r="50" spans="1:10" ht="39.950000000000003" customHeight="1">
      <c r="A50" s="59"/>
      <c r="B50" s="58"/>
      <c r="C50" s="53"/>
      <c r="D50" s="53"/>
      <c r="E50" s="53"/>
      <c r="F50" s="53"/>
      <c r="G50" s="53"/>
      <c r="H50" s="53"/>
      <c r="J50">
        <v>47</v>
      </c>
    </row>
    <row r="51" spans="1:10" ht="39.950000000000003" customHeight="1">
      <c r="A51" s="57"/>
      <c r="B51" s="58"/>
      <c r="C51" s="52"/>
      <c r="D51" s="52"/>
      <c r="E51" s="52"/>
      <c r="F51" s="52"/>
      <c r="G51" s="52"/>
      <c r="H51" s="52"/>
      <c r="J51">
        <v>48</v>
      </c>
    </row>
    <row r="52" spans="1:10" ht="39.950000000000003" customHeight="1">
      <c r="A52" s="57"/>
      <c r="B52" s="58"/>
      <c r="C52" s="52"/>
      <c r="D52" s="52"/>
      <c r="E52" s="52"/>
      <c r="F52" s="52"/>
      <c r="G52" s="52"/>
      <c r="H52" s="52"/>
      <c r="J52">
        <v>49</v>
      </c>
    </row>
    <row r="53" spans="1:10" ht="39.950000000000003" customHeight="1">
      <c r="A53" s="57"/>
      <c r="B53" s="58"/>
      <c r="C53" s="52"/>
      <c r="D53" s="52"/>
      <c r="E53" s="52"/>
      <c r="F53" s="52"/>
      <c r="G53" s="52"/>
      <c r="H53" s="52"/>
      <c r="J53">
        <v>50</v>
      </c>
    </row>
    <row r="54" spans="1:10" ht="39.950000000000003" customHeight="1">
      <c r="A54" s="57"/>
      <c r="B54" s="58"/>
      <c r="C54" s="52"/>
      <c r="D54" s="52"/>
      <c r="E54" s="52"/>
      <c r="F54" s="52"/>
      <c r="G54" s="52"/>
      <c r="H54" s="52"/>
      <c r="J54">
        <v>51</v>
      </c>
    </row>
    <row r="55" spans="1:10" ht="39.950000000000003" customHeight="1">
      <c r="A55" s="57"/>
      <c r="B55" s="58"/>
      <c r="C55" s="52"/>
      <c r="D55" s="52"/>
      <c r="E55" s="52"/>
      <c r="F55" s="52"/>
      <c r="G55" s="52"/>
      <c r="H55" s="52"/>
      <c r="J55">
        <v>52</v>
      </c>
    </row>
  </sheetData>
  <dataConsolidate>
    <dataRefs count="1">
      <dataRef ref="P4:P83" sheet="Data"/>
    </dataRefs>
  </dataConsolidate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5:E28"/>
  <sheetViews>
    <sheetView topLeftCell="A8" workbookViewId="0">
      <selection activeCell="E14" sqref="E14"/>
    </sheetView>
  </sheetViews>
  <sheetFormatPr defaultRowHeight="12.75"/>
  <cols>
    <col min="3" max="3" width="50.85546875" customWidth="1"/>
    <col min="4" max="4" width="26.5703125" bestFit="1" customWidth="1"/>
  </cols>
  <sheetData>
    <row r="15" spans="3:3">
      <c r="C15" s="5" t="s">
        <v>58</v>
      </c>
    </row>
    <row r="17" spans="2:5" ht="18">
      <c r="B17" s="3" t="s">
        <v>40</v>
      </c>
      <c r="C17" s="3" t="s">
        <v>39</v>
      </c>
      <c r="D17" s="3" t="s">
        <v>41</v>
      </c>
      <c r="E17" s="1"/>
    </row>
    <row r="18" spans="2:5" ht="21.75" customHeight="1">
      <c r="B18" s="3">
        <v>1</v>
      </c>
      <c r="C18" s="4" t="s">
        <v>56</v>
      </c>
      <c r="D18" s="3" t="s">
        <v>42</v>
      </c>
      <c r="E18" s="1"/>
    </row>
    <row r="19" spans="2:5" ht="18.75">
      <c r="B19" s="3">
        <v>2</v>
      </c>
      <c r="C19" s="4" t="s">
        <v>55</v>
      </c>
      <c r="D19" s="3" t="s">
        <v>42</v>
      </c>
      <c r="E19" s="1"/>
    </row>
    <row r="20" spans="2:5" ht="18.75">
      <c r="B20" s="3">
        <v>3</v>
      </c>
      <c r="C20" s="4" t="s">
        <v>51</v>
      </c>
      <c r="D20" s="3" t="s">
        <v>46</v>
      </c>
      <c r="E20" s="1"/>
    </row>
    <row r="21" spans="2:5" ht="18.75">
      <c r="B21" s="3">
        <v>4</v>
      </c>
      <c r="C21" s="4" t="s">
        <v>50</v>
      </c>
      <c r="D21" s="3" t="s">
        <v>42</v>
      </c>
      <c r="E21" s="1"/>
    </row>
    <row r="22" spans="2:5" ht="18.75">
      <c r="B22" s="3">
        <v>5</v>
      </c>
      <c r="C22" s="4" t="s">
        <v>54</v>
      </c>
      <c r="D22" s="3" t="s">
        <v>43</v>
      </c>
      <c r="E22" s="1"/>
    </row>
    <row r="23" spans="2:5" ht="19.5" customHeight="1">
      <c r="B23" s="3">
        <v>6</v>
      </c>
      <c r="C23" s="4" t="s">
        <v>52</v>
      </c>
      <c r="D23" s="3" t="s">
        <v>45</v>
      </c>
      <c r="E23" s="1"/>
    </row>
    <row r="24" spans="2:5" ht="18.75">
      <c r="B24" s="3">
        <v>7</v>
      </c>
      <c r="C24" s="4" t="s">
        <v>49</v>
      </c>
      <c r="D24" s="3" t="s">
        <v>45</v>
      </c>
      <c r="E24" s="1"/>
    </row>
    <row r="25" spans="2:5" ht="18.75">
      <c r="B25" s="3">
        <v>8</v>
      </c>
      <c r="C25" s="4" t="s">
        <v>47</v>
      </c>
      <c r="D25" s="3" t="s">
        <v>42</v>
      </c>
      <c r="E25" s="1"/>
    </row>
    <row r="26" spans="2:5" ht="18.75">
      <c r="B26" s="3">
        <v>9</v>
      </c>
      <c r="C26" s="4" t="s">
        <v>48</v>
      </c>
      <c r="D26" s="3" t="s">
        <v>44</v>
      </c>
      <c r="E26" s="1"/>
    </row>
    <row r="27" spans="2:5" ht="18">
      <c r="B27" s="3">
        <v>10</v>
      </c>
      <c r="C27" s="2" t="s">
        <v>57</v>
      </c>
      <c r="D27" s="3" t="s">
        <v>44</v>
      </c>
      <c r="E27" s="1"/>
    </row>
    <row r="28" spans="2:5" ht="18.75">
      <c r="B28" s="3">
        <v>11</v>
      </c>
      <c r="C28" s="4" t="s">
        <v>53</v>
      </c>
      <c r="D28" s="3" t="s">
        <v>44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Sheet1</vt:lpstr>
      <vt:lpstr>Teacher's routine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L4T1!Print_Area</vt:lpstr>
      <vt:lpstr>'Section wise class'!Print_Area</vt:lpstr>
      <vt:lpstr>'Student''s routine'!Print_Area</vt:lpstr>
      <vt:lpstr>'Teacher''s routine'!Print_Area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Su</cp:lastModifiedBy>
  <cp:lastPrinted>2012-09-27T08:29:43Z</cp:lastPrinted>
  <dcterms:created xsi:type="dcterms:W3CDTF">1996-10-14T23:33:28Z</dcterms:created>
  <dcterms:modified xsi:type="dcterms:W3CDTF">2012-10-03T11:59:35Z</dcterms:modified>
</cp:coreProperties>
</file>