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chartsheets/sheet1.xml" ContentType="application/vnd.openxmlformats-officedocument.spreadsheetml.chart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0" yWindow="7680" windowWidth="12240" windowHeight="7755" tabRatio="687" activeTab="1"/>
  </bookViews>
  <sheets>
    <sheet name="Teacher's routine" sheetId="9" r:id="rId1"/>
    <sheet name="Sheet1" sheetId="1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0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0">'Teacher''s routine'!$8:$8</definedName>
    <definedName name="_xlnm.Print_Titles" localSheetId="3">'T''s class'!$5:$5</definedName>
  </definedNames>
  <calcPr calcId="124519"/>
  <pivotCaches>
    <pivotCache cacheId="0" r:id="rId14"/>
    <pivotCache cacheId="1" r:id="rId15"/>
    <pivotCache cacheId="2" r:id="rId16"/>
    <pivotCache cacheId="3" r:id="rId17"/>
  </pivotCaches>
</workbook>
</file>

<file path=xl/calcChain.xml><?xml version="1.0" encoding="utf-8"?>
<calcChain xmlns="http://schemas.openxmlformats.org/spreadsheetml/2006/main">
  <c r="D1" i="12"/>
  <c r="B371"/>
  <c r="B370"/>
  <c r="B369"/>
  <c r="B368"/>
  <c r="B367"/>
  <c r="B366"/>
  <c r="B364"/>
  <c r="B363"/>
  <c r="B362"/>
  <c r="B361"/>
  <c r="B360"/>
  <c r="B359"/>
  <c r="B357"/>
  <c r="B356"/>
  <c r="B355"/>
  <c r="B354"/>
  <c r="B353"/>
  <c r="B352"/>
  <c r="B350"/>
  <c r="B349"/>
  <c r="B348"/>
  <c r="B347"/>
  <c r="B346"/>
  <c r="B345"/>
  <c r="B339"/>
  <c r="B340"/>
  <c r="B341"/>
  <c r="B342"/>
  <c r="B343"/>
  <c r="B338"/>
  <c r="C1052" i="2" l="1"/>
  <c r="C1053"/>
  <c r="C1054"/>
  <c r="C1055"/>
  <c r="C1056"/>
  <c r="C1057"/>
  <c r="C1058"/>
  <c r="C1059"/>
  <c r="C1060"/>
  <c r="C1061"/>
  <c r="C1062"/>
  <c r="C1063"/>
  <c r="C1064"/>
  <c r="C1065"/>
  <c r="C1066"/>
  <c r="C1025"/>
  <c r="C1026"/>
  <c r="C1027"/>
  <c r="C1028"/>
  <c r="C1029"/>
  <c r="C1030"/>
  <c r="C1031"/>
  <c r="C1032"/>
  <c r="C1033"/>
  <c r="C1034"/>
  <c r="C1035"/>
  <c r="C1036"/>
  <c r="C1037"/>
  <c r="C1038"/>
  <c r="C1039"/>
  <c r="C998"/>
  <c r="C999"/>
  <c r="C1000"/>
  <c r="C1001"/>
  <c r="C1002"/>
  <c r="C1003"/>
  <c r="C1004"/>
  <c r="C1005"/>
  <c r="C1006"/>
  <c r="C1007"/>
  <c r="C1008"/>
  <c r="C1009"/>
  <c r="C1010"/>
  <c r="C1011"/>
  <c r="C1012"/>
  <c r="C971"/>
  <c r="C972"/>
  <c r="C973"/>
  <c r="C974"/>
  <c r="C975"/>
  <c r="C976"/>
  <c r="C977"/>
  <c r="C978"/>
  <c r="C979"/>
  <c r="C980"/>
  <c r="C981"/>
  <c r="C982"/>
  <c r="C983"/>
  <c r="C984"/>
  <c r="C985"/>
  <c r="C944"/>
  <c r="C945"/>
  <c r="C946"/>
  <c r="C947"/>
  <c r="C948"/>
  <c r="C949"/>
  <c r="C950"/>
  <c r="C951"/>
  <c r="C952"/>
  <c r="C953"/>
  <c r="C954"/>
  <c r="C955"/>
  <c r="C956"/>
  <c r="C957"/>
  <c r="C958"/>
  <c r="C917"/>
  <c r="C918"/>
  <c r="C919"/>
  <c r="C920"/>
  <c r="C921"/>
  <c r="C922"/>
  <c r="C923"/>
  <c r="C924"/>
  <c r="C925"/>
  <c r="C926"/>
  <c r="C927"/>
  <c r="C928"/>
  <c r="C929"/>
  <c r="C930"/>
  <c r="C931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00"/>
  <c r="C699"/>
  <c r="C683"/>
  <c r="C684"/>
  <c r="C685"/>
  <c r="C686"/>
  <c r="C687"/>
  <c r="C688"/>
  <c r="C689"/>
  <c r="C690"/>
  <c r="C691"/>
  <c r="C692"/>
  <c r="C693"/>
  <c r="C694"/>
  <c r="C695"/>
  <c r="C696"/>
  <c r="C697"/>
  <c r="C698"/>
  <c r="C670"/>
  <c r="C669"/>
  <c r="C653"/>
  <c r="C654"/>
  <c r="C655"/>
  <c r="C656"/>
  <c r="C657"/>
  <c r="C658"/>
  <c r="C659"/>
  <c r="C660"/>
  <c r="C661"/>
  <c r="C662"/>
  <c r="C663"/>
  <c r="C664"/>
  <c r="C665"/>
  <c r="C666"/>
  <c r="C667"/>
  <c r="C668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35"/>
  <c r="C536"/>
  <c r="C537"/>
  <c r="C538"/>
  <c r="C539"/>
  <c r="C540"/>
  <c r="C541"/>
  <c r="C542"/>
  <c r="C543"/>
  <c r="C544"/>
  <c r="C545"/>
  <c r="C546"/>
  <c r="C547"/>
  <c r="C548"/>
  <c r="C549"/>
  <c r="C550"/>
  <c r="C507"/>
  <c r="C508"/>
  <c r="C509"/>
  <c r="C510"/>
  <c r="C511"/>
  <c r="C512"/>
  <c r="C513"/>
  <c r="C514"/>
  <c r="C515"/>
  <c r="C516"/>
  <c r="C517"/>
  <c r="C518"/>
  <c r="C519"/>
  <c r="C520"/>
  <c r="C521"/>
  <c r="C522"/>
  <c r="C479"/>
  <c r="C480"/>
  <c r="C481"/>
  <c r="C482"/>
  <c r="C483"/>
  <c r="C484"/>
  <c r="C485"/>
  <c r="C486"/>
  <c r="C487"/>
  <c r="C488"/>
  <c r="C489"/>
  <c r="C490"/>
  <c r="C491"/>
  <c r="C492"/>
  <c r="C493"/>
  <c r="C494"/>
  <c r="C451"/>
  <c r="C452"/>
  <c r="C453"/>
  <c r="C454"/>
  <c r="C455"/>
  <c r="C456"/>
  <c r="C457"/>
  <c r="C458"/>
  <c r="C459"/>
  <c r="C460"/>
  <c r="C461"/>
  <c r="C462"/>
  <c r="C463"/>
  <c r="C464"/>
  <c r="C465"/>
  <c r="C466"/>
  <c r="C423"/>
  <c r="C424"/>
  <c r="C425"/>
  <c r="C426"/>
  <c r="C427"/>
  <c r="C428"/>
  <c r="C429"/>
  <c r="C430"/>
  <c r="C431"/>
  <c r="C432"/>
  <c r="C433"/>
  <c r="C434"/>
  <c r="C435"/>
  <c r="C436"/>
  <c r="C437"/>
  <c r="C438"/>
  <c r="C395"/>
  <c r="C396"/>
  <c r="C397"/>
  <c r="C398"/>
  <c r="C399"/>
  <c r="C400"/>
  <c r="C401"/>
  <c r="C402"/>
  <c r="C403"/>
  <c r="C404"/>
  <c r="C405"/>
  <c r="C406"/>
  <c r="C407"/>
  <c r="C408"/>
  <c r="C409"/>
  <c r="C410"/>
  <c r="C367"/>
  <c r="C368"/>
  <c r="C369"/>
  <c r="C370"/>
  <c r="C371"/>
  <c r="C372"/>
  <c r="C373"/>
  <c r="C374"/>
  <c r="C375"/>
  <c r="C376"/>
  <c r="C377"/>
  <c r="C378"/>
  <c r="C379"/>
  <c r="C380"/>
  <c r="C381"/>
  <c r="C382"/>
  <c r="C339"/>
  <c r="C340"/>
  <c r="C341"/>
  <c r="C342"/>
  <c r="C343"/>
  <c r="C344"/>
  <c r="C345"/>
  <c r="C346"/>
  <c r="C347"/>
  <c r="C348"/>
  <c r="C349"/>
  <c r="C350"/>
  <c r="C351"/>
  <c r="C352"/>
  <c r="C353"/>
  <c r="C354"/>
  <c r="C311"/>
  <c r="C312"/>
  <c r="C313"/>
  <c r="C314"/>
  <c r="C315"/>
  <c r="C316"/>
  <c r="C317"/>
  <c r="C318"/>
  <c r="C319"/>
  <c r="C320"/>
  <c r="C321"/>
  <c r="C322"/>
  <c r="C323"/>
  <c r="C324"/>
  <c r="C325"/>
  <c r="C326"/>
  <c r="C283"/>
  <c r="C284"/>
  <c r="C285"/>
  <c r="C286"/>
  <c r="C287"/>
  <c r="C288"/>
  <c r="C289"/>
  <c r="C290"/>
  <c r="C291"/>
  <c r="C292"/>
  <c r="C293"/>
  <c r="C294"/>
  <c r="C295"/>
  <c r="C296"/>
  <c r="C297"/>
  <c r="C298"/>
  <c r="C255"/>
  <c r="C256"/>
  <c r="C257"/>
  <c r="C258"/>
  <c r="C259"/>
  <c r="C260"/>
  <c r="C261"/>
  <c r="C262"/>
  <c r="C263"/>
  <c r="C264"/>
  <c r="C265"/>
  <c r="C266"/>
  <c r="C267"/>
  <c r="C268"/>
  <c r="C269"/>
  <c r="C270"/>
  <c r="C227"/>
  <c r="C228"/>
  <c r="C229"/>
  <c r="C230"/>
  <c r="C231"/>
  <c r="C232"/>
  <c r="C233"/>
  <c r="C234"/>
  <c r="C235"/>
  <c r="C236"/>
  <c r="C237"/>
  <c r="C238"/>
  <c r="C239"/>
  <c r="C240"/>
  <c r="C241"/>
  <c r="C24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57"/>
  <c r="C43"/>
  <c r="C44"/>
  <c r="C42"/>
  <c r="C25"/>
  <c r="C26"/>
  <c r="C27"/>
  <c r="C28"/>
  <c r="C29"/>
  <c r="C30"/>
  <c r="C31"/>
  <c r="C32"/>
  <c r="C33"/>
  <c r="C34"/>
  <c r="C35"/>
  <c r="C36"/>
  <c r="C37"/>
  <c r="C38"/>
  <c r="C39"/>
  <c r="C40"/>
  <c r="C41"/>
  <c r="C24"/>
  <c r="C23"/>
  <c r="F243"/>
  <c r="G243"/>
  <c r="A336" i="17" l="1"/>
  <c r="B336" s="1"/>
  <c r="A335"/>
  <c r="B335" s="1"/>
  <c r="A334"/>
  <c r="B334" s="1"/>
  <c r="A333"/>
  <c r="B333" s="1"/>
  <c r="A332"/>
  <c r="B332" s="1"/>
  <c r="A331"/>
  <c r="B331" s="1"/>
  <c r="A329"/>
  <c r="B329" s="1"/>
  <c r="A328"/>
  <c r="B328" s="1"/>
  <c r="B327"/>
  <c r="A327"/>
  <c r="A326"/>
  <c r="B326" s="1"/>
  <c r="A325"/>
  <c r="B325" s="1"/>
  <c r="A324"/>
  <c r="B324" s="1"/>
  <c r="A322"/>
  <c r="B322" s="1"/>
  <c r="A321"/>
  <c r="B321" s="1"/>
  <c r="A320"/>
  <c r="B320" s="1"/>
  <c r="A319"/>
  <c r="B319" s="1"/>
  <c r="A318"/>
  <c r="B318" s="1"/>
  <c r="A317"/>
  <c r="B317" s="1"/>
  <c r="A315"/>
  <c r="B315" s="1"/>
  <c r="A314"/>
  <c r="B314" s="1"/>
  <c r="A313"/>
  <c r="B313" s="1"/>
  <c r="A312"/>
  <c r="B312" s="1"/>
  <c r="A311"/>
  <c r="B311" s="1"/>
  <c r="A310"/>
  <c r="B310" s="1"/>
  <c r="A308"/>
  <c r="B308" s="1"/>
  <c r="A307"/>
  <c r="B307" s="1"/>
  <c r="A306"/>
  <c r="B306" s="1"/>
  <c r="A305"/>
  <c r="B305" s="1"/>
  <c r="A304"/>
  <c r="B304" s="1"/>
  <c r="A303"/>
  <c r="B303" s="1"/>
  <c r="A301"/>
  <c r="B301" s="1"/>
  <c r="A300"/>
  <c r="B300" s="1"/>
  <c r="A299"/>
  <c r="B299" s="1"/>
  <c r="A298"/>
  <c r="B298" s="1"/>
  <c r="A297"/>
  <c r="B297" s="1"/>
  <c r="A296"/>
  <c r="B296" s="1"/>
  <c r="B294"/>
  <c r="A294"/>
  <c r="A293"/>
  <c r="B293" s="1"/>
  <c r="A292"/>
  <c r="B292" s="1"/>
  <c r="A291"/>
  <c r="B291" s="1"/>
  <c r="A290"/>
  <c r="B290" s="1"/>
  <c r="A289"/>
  <c r="B289" s="1"/>
  <c r="A287"/>
  <c r="B287" s="1"/>
  <c r="A286"/>
  <c r="B286" s="1"/>
  <c r="A285"/>
  <c r="B285" s="1"/>
  <c r="A284"/>
  <c r="B284" s="1"/>
  <c r="B283"/>
  <c r="A283"/>
  <c r="A282"/>
  <c r="B282" s="1"/>
  <c r="A280"/>
  <c r="B280" s="1"/>
  <c r="A279"/>
  <c r="B279" s="1"/>
  <c r="A278"/>
  <c r="B278" s="1"/>
  <c r="A277"/>
  <c r="B277" s="1"/>
  <c r="B276"/>
  <c r="A276"/>
  <c r="A275"/>
  <c r="B275" s="1"/>
  <c r="B273"/>
  <c r="A273"/>
  <c r="A272"/>
  <c r="B272" s="1"/>
  <c r="A271"/>
  <c r="B271" s="1"/>
  <c r="A270"/>
  <c r="B270" s="1"/>
  <c r="A269"/>
  <c r="B269" s="1"/>
  <c r="A268"/>
  <c r="B268" s="1"/>
  <c r="A266"/>
  <c r="B266" s="1"/>
  <c r="B265"/>
  <c r="A265"/>
  <c r="A264"/>
  <c r="B264" s="1"/>
  <c r="A263"/>
  <c r="B263" s="1"/>
  <c r="A262"/>
  <c r="B262" s="1"/>
  <c r="A261"/>
  <c r="B261" s="1"/>
  <c r="A259"/>
  <c r="B259" s="1"/>
  <c r="A258"/>
  <c r="B258" s="1"/>
  <c r="B257"/>
  <c r="A257"/>
  <c r="A256"/>
  <c r="B256" s="1"/>
  <c r="A255"/>
  <c r="B255" s="1"/>
  <c r="A254"/>
  <c r="B254" s="1"/>
  <c r="A252"/>
  <c r="B252" s="1"/>
  <c r="A251"/>
  <c r="B251" s="1"/>
  <c r="A250"/>
  <c r="B250" s="1"/>
  <c r="A249"/>
  <c r="B249" s="1"/>
  <c r="A248"/>
  <c r="B248" s="1"/>
  <c r="A247"/>
  <c r="B247" s="1"/>
  <c r="B245"/>
  <c r="A245"/>
  <c r="A244"/>
  <c r="B244" s="1"/>
  <c r="A243"/>
  <c r="B243" s="1"/>
  <c r="A242"/>
  <c r="B242" s="1"/>
  <c r="A241"/>
  <c r="B241" s="1"/>
  <c r="A240"/>
  <c r="B240" s="1"/>
  <c r="B238"/>
  <c r="A238"/>
  <c r="A237"/>
  <c r="B237" s="1"/>
  <c r="A236"/>
  <c r="B236" s="1"/>
  <c r="A235"/>
  <c r="B235" s="1"/>
  <c r="A234"/>
  <c r="B234" s="1"/>
  <c r="A233"/>
  <c r="B233" s="1"/>
  <c r="A231"/>
  <c r="B231" s="1"/>
  <c r="A230"/>
  <c r="B230" s="1"/>
  <c r="A229"/>
  <c r="B229" s="1"/>
  <c r="A228"/>
  <c r="B228" s="1"/>
  <c r="A227"/>
  <c r="B227" s="1"/>
  <c r="A226"/>
  <c r="B226" s="1"/>
  <c r="A224"/>
  <c r="B224" s="1"/>
  <c r="A223"/>
  <c r="B223" s="1"/>
  <c r="A222"/>
  <c r="B222" s="1"/>
  <c r="A221"/>
  <c r="B221" s="1"/>
  <c r="A220"/>
  <c r="B220" s="1"/>
  <c r="B219"/>
  <c r="A219"/>
  <c r="A217"/>
  <c r="B217" s="1"/>
  <c r="A216"/>
  <c r="B216" s="1"/>
  <c r="A215"/>
  <c r="B215" s="1"/>
  <c r="A214"/>
  <c r="B214" s="1"/>
  <c r="A213"/>
  <c r="B213" s="1"/>
  <c r="A212"/>
  <c r="B212" s="1"/>
  <c r="B210"/>
  <c r="A210"/>
  <c r="A209"/>
  <c r="B209" s="1"/>
  <c r="B208"/>
  <c r="A208"/>
  <c r="A207"/>
  <c r="B207" s="1"/>
  <c r="A206"/>
  <c r="B206" s="1"/>
  <c r="A205"/>
  <c r="B205" s="1"/>
  <c r="A203"/>
  <c r="B203" s="1"/>
  <c r="A202"/>
  <c r="B202" s="1"/>
  <c r="A201"/>
  <c r="B201" s="1"/>
  <c r="A200"/>
  <c r="B200" s="1"/>
  <c r="B199"/>
  <c r="A199"/>
  <c r="A198"/>
  <c r="B198" s="1"/>
  <c r="A196"/>
  <c r="B196" s="1"/>
  <c r="A195"/>
  <c r="B195" s="1"/>
  <c r="A194"/>
  <c r="B194" s="1"/>
  <c r="A193"/>
  <c r="B193" s="1"/>
  <c r="A192"/>
  <c r="B192" s="1"/>
  <c r="B191"/>
  <c r="A191"/>
  <c r="A189"/>
  <c r="B189" s="1"/>
  <c r="A188"/>
  <c r="B188" s="1"/>
  <c r="A187"/>
  <c r="B187" s="1"/>
  <c r="A186"/>
  <c r="B186" s="1"/>
  <c r="B185"/>
  <c r="A185"/>
  <c r="A184"/>
  <c r="B184" s="1"/>
  <c r="A182"/>
  <c r="B182" s="1"/>
  <c r="A181"/>
  <c r="B181" s="1"/>
  <c r="A180"/>
  <c r="B180" s="1"/>
  <c r="A179"/>
  <c r="B179" s="1"/>
  <c r="A178"/>
  <c r="B178" s="1"/>
  <c r="A177"/>
  <c r="B177" s="1"/>
  <c r="B175"/>
  <c r="A175"/>
  <c r="A174"/>
  <c r="B174" s="1"/>
  <c r="A173"/>
  <c r="B173" s="1"/>
  <c r="A172"/>
  <c r="B172" s="1"/>
  <c r="A171"/>
  <c r="B171" s="1"/>
  <c r="A170"/>
  <c r="B170" s="1"/>
  <c r="A168"/>
  <c r="B168" s="1"/>
  <c r="A167"/>
  <c r="B167" s="1"/>
  <c r="A166"/>
  <c r="B166" s="1"/>
  <c r="A165"/>
  <c r="B165" s="1"/>
  <c r="A164"/>
  <c r="B164" s="1"/>
  <c r="A163"/>
  <c r="B163" s="1"/>
  <c r="A161"/>
  <c r="B161" s="1"/>
  <c r="A160"/>
  <c r="B160" s="1"/>
  <c r="A159"/>
  <c r="B159" s="1"/>
  <c r="A158"/>
  <c r="B158" s="1"/>
  <c r="A157"/>
  <c r="B157" s="1"/>
  <c r="A156"/>
  <c r="B156" s="1"/>
  <c r="A154"/>
  <c r="B154" s="1"/>
  <c r="A153"/>
  <c r="B153" s="1"/>
  <c r="A152"/>
  <c r="B152" s="1"/>
  <c r="A151"/>
  <c r="B151" s="1"/>
  <c r="A150"/>
  <c r="B150" s="1"/>
  <c r="A149"/>
  <c r="B149" s="1"/>
  <c r="A147"/>
  <c r="B147" s="1"/>
  <c r="A146"/>
  <c r="B146" s="1"/>
  <c r="A145"/>
  <c r="B145" s="1"/>
  <c r="A144"/>
  <c r="B144" s="1"/>
  <c r="A143"/>
  <c r="B143" s="1"/>
  <c r="A142"/>
  <c r="B142" s="1"/>
  <c r="A140"/>
  <c r="B140" s="1"/>
  <c r="A139"/>
  <c r="B139" s="1"/>
  <c r="B138"/>
  <c r="A138"/>
  <c r="A137"/>
  <c r="B137" s="1"/>
  <c r="A136"/>
  <c r="B136" s="1"/>
  <c r="A135"/>
  <c r="B135" s="1"/>
  <c r="A133"/>
  <c r="B133" s="1"/>
  <c r="A132"/>
  <c r="B132" s="1"/>
  <c r="A131"/>
  <c r="B131" s="1"/>
  <c r="A130"/>
  <c r="B130" s="1"/>
  <c r="A129"/>
  <c r="B129" s="1"/>
  <c r="A128"/>
  <c r="B128" s="1"/>
  <c r="A126"/>
  <c r="B126" s="1"/>
  <c r="A125"/>
  <c r="B125" s="1"/>
  <c r="A124"/>
  <c r="B124" s="1"/>
  <c r="A123"/>
  <c r="B123" s="1"/>
  <c r="A122"/>
  <c r="B122" s="1"/>
  <c r="A121"/>
  <c r="B121" s="1"/>
  <c r="A119"/>
  <c r="B119" s="1"/>
  <c r="A118"/>
  <c r="B118" s="1"/>
  <c r="A117"/>
  <c r="B117" s="1"/>
  <c r="A116"/>
  <c r="B116" s="1"/>
  <c r="A115"/>
  <c r="B115" s="1"/>
  <c r="A114"/>
  <c r="B114" s="1"/>
  <c r="A112"/>
  <c r="B112" s="1"/>
  <c r="A111"/>
  <c r="B111" s="1"/>
  <c r="A110"/>
  <c r="B110" s="1"/>
  <c r="A109"/>
  <c r="B109" s="1"/>
  <c r="A108"/>
  <c r="B108" s="1"/>
  <c r="A107"/>
  <c r="B107" s="1"/>
  <c r="A105"/>
  <c r="B105" s="1"/>
  <c r="A104"/>
  <c r="B104" s="1"/>
  <c r="A103"/>
  <c r="B103" s="1"/>
  <c r="A102"/>
  <c r="B102" s="1"/>
  <c r="A101"/>
  <c r="B101" s="1"/>
  <c r="A100"/>
  <c r="B100" s="1"/>
  <c r="A98"/>
  <c r="B98" s="1"/>
  <c r="A97"/>
  <c r="B97" s="1"/>
  <c r="A96"/>
  <c r="B96" s="1"/>
  <c r="A95"/>
  <c r="B95" s="1"/>
  <c r="A94"/>
  <c r="B94" s="1"/>
  <c r="A93"/>
  <c r="B93" s="1"/>
  <c r="A91"/>
  <c r="B91" s="1"/>
  <c r="A90"/>
  <c r="B90" s="1"/>
  <c r="A89"/>
  <c r="B89" s="1"/>
  <c r="A88"/>
  <c r="B88" s="1"/>
  <c r="A87"/>
  <c r="B87" s="1"/>
  <c r="A86"/>
  <c r="B86" s="1"/>
  <c r="A84"/>
  <c r="B84" s="1"/>
  <c r="A83"/>
  <c r="B83" s="1"/>
  <c r="A82"/>
  <c r="B82" s="1"/>
  <c r="A81"/>
  <c r="B81" s="1"/>
  <c r="A80"/>
  <c r="B80" s="1"/>
  <c r="A79"/>
  <c r="B79" s="1"/>
  <c r="A77"/>
  <c r="B77" s="1"/>
  <c r="A76"/>
  <c r="B76" s="1"/>
  <c r="A75"/>
  <c r="B75" s="1"/>
  <c r="A74"/>
  <c r="B74" s="1"/>
  <c r="A73"/>
  <c r="B73" s="1"/>
  <c r="A72"/>
  <c r="B72" s="1"/>
  <c r="A70"/>
  <c r="B70" s="1"/>
  <c r="A69"/>
  <c r="B69" s="1"/>
  <c r="A68"/>
  <c r="B68" s="1"/>
  <c r="A67"/>
  <c r="B67" s="1"/>
  <c r="A66"/>
  <c r="B66" s="1"/>
  <c r="A65"/>
  <c r="B65" s="1"/>
  <c r="A63"/>
  <c r="B63" s="1"/>
  <c r="A62"/>
  <c r="B62" s="1"/>
  <c r="A61"/>
  <c r="B61" s="1"/>
  <c r="A60"/>
  <c r="B60" s="1"/>
  <c r="A59"/>
  <c r="B59" s="1"/>
  <c r="A58"/>
  <c r="B58" s="1"/>
  <c r="A56"/>
  <c r="B56" s="1"/>
  <c r="A55"/>
  <c r="B55" s="1"/>
  <c r="A54"/>
  <c r="B54" s="1"/>
  <c r="A53"/>
  <c r="B53" s="1"/>
  <c r="A52"/>
  <c r="B52" s="1"/>
  <c r="A51"/>
  <c r="B51" s="1"/>
  <c r="A49"/>
  <c r="B49" s="1"/>
  <c r="A48"/>
  <c r="B48" s="1"/>
  <c r="A47"/>
  <c r="B47" s="1"/>
  <c r="A46"/>
  <c r="B46" s="1"/>
  <c r="A45"/>
  <c r="B45" s="1"/>
  <c r="A44"/>
  <c r="B44" s="1"/>
  <c r="A42"/>
  <c r="B42" s="1"/>
  <c r="A41"/>
  <c r="B41" s="1"/>
  <c r="A40"/>
  <c r="B40" s="1"/>
  <c r="A39"/>
  <c r="B39" s="1"/>
  <c r="A38"/>
  <c r="B38" s="1"/>
  <c r="A37"/>
  <c r="B37" s="1"/>
  <c r="A35"/>
  <c r="B35" s="1"/>
  <c r="A34"/>
  <c r="B34" s="1"/>
  <c r="A33"/>
  <c r="B33" s="1"/>
  <c r="A32"/>
  <c r="B32" s="1"/>
  <c r="A31"/>
  <c r="B31" s="1"/>
  <c r="A30"/>
  <c r="B30" s="1"/>
  <c r="A28"/>
  <c r="B28" s="1"/>
  <c r="A27"/>
  <c r="B27" s="1"/>
  <c r="A26"/>
  <c r="B26" s="1"/>
  <c r="A25"/>
  <c r="B25" s="1"/>
  <c r="A24"/>
  <c r="B24" s="1"/>
  <c r="A23"/>
  <c r="B23" s="1"/>
  <c r="A21"/>
  <c r="B21" s="1"/>
  <c r="A20"/>
  <c r="B20" s="1"/>
  <c r="A19"/>
  <c r="B19" s="1"/>
  <c r="A18"/>
  <c r="B18" s="1"/>
  <c r="A17"/>
  <c r="B17" s="1"/>
  <c r="A16"/>
  <c r="B16" s="1"/>
  <c r="A14"/>
  <c r="B14" s="1"/>
  <c r="A13"/>
  <c r="B13" s="1"/>
  <c r="A12"/>
  <c r="B12" s="1"/>
  <c r="A11"/>
  <c r="B11" s="1"/>
  <c r="A10"/>
  <c r="B10" s="1"/>
  <c r="A9"/>
  <c r="B9" s="1"/>
  <c r="A7"/>
  <c r="B7" s="1"/>
  <c r="A6"/>
  <c r="B6" s="1"/>
  <c r="A5"/>
  <c r="B5" s="1"/>
  <c r="A4"/>
  <c r="B4" s="1"/>
  <c r="A3"/>
  <c r="B3" s="1"/>
  <c r="A2"/>
  <c r="B2" s="1"/>
  <c r="I1"/>
  <c r="H1"/>
  <c r="G1"/>
  <c r="F1"/>
  <c r="E1"/>
  <c r="D1"/>
  <c r="B2" i="9"/>
  <c r="B3" s="1"/>
  <c r="A434"/>
  <c r="B434" s="1"/>
  <c r="A433"/>
  <c r="B433" s="1"/>
  <c r="A432"/>
  <c r="B432" s="1"/>
  <c r="A431"/>
  <c r="B431" s="1"/>
  <c r="A430"/>
  <c r="B430" s="1"/>
  <c r="A429"/>
  <c r="B429" s="1"/>
  <c r="A427"/>
  <c r="B427" s="1"/>
  <c r="A426"/>
  <c r="B426" s="1"/>
  <c r="A425"/>
  <c r="B425" s="1"/>
  <c r="A424"/>
  <c r="B424" s="1"/>
  <c r="A423"/>
  <c r="B423" s="1"/>
  <c r="A422"/>
  <c r="B422" s="1"/>
  <c r="A420"/>
  <c r="B420" s="1"/>
  <c r="A419"/>
  <c r="B419" s="1"/>
  <c r="A418"/>
  <c r="B418" s="1"/>
  <c r="A417"/>
  <c r="B417" s="1"/>
  <c r="A416"/>
  <c r="B416" s="1"/>
  <c r="A415"/>
  <c r="B415" s="1"/>
  <c r="A413"/>
  <c r="B413" s="1"/>
  <c r="A412"/>
  <c r="B412" s="1"/>
  <c r="A411"/>
  <c r="B411" s="1"/>
  <c r="A410"/>
  <c r="B410" s="1"/>
  <c r="A409"/>
  <c r="B409" s="1"/>
  <c r="A408"/>
  <c r="B408" s="1"/>
  <c r="A406"/>
  <c r="B406" s="1"/>
  <c r="A405"/>
  <c r="B405" s="1"/>
  <c r="A404"/>
  <c r="B404" s="1"/>
  <c r="A403"/>
  <c r="B403" s="1"/>
  <c r="A402"/>
  <c r="B402" s="1"/>
  <c r="A401"/>
  <c r="B401" s="1"/>
  <c r="A399"/>
  <c r="B399" s="1"/>
  <c r="A398"/>
  <c r="B398" s="1"/>
  <c r="A397"/>
  <c r="B397" s="1"/>
  <c r="A396"/>
  <c r="B396" s="1"/>
  <c r="A395"/>
  <c r="B395" s="1"/>
  <c r="A394"/>
  <c r="B394" s="1"/>
  <c r="A392"/>
  <c r="B392" s="1"/>
  <c r="A391"/>
  <c r="B391" s="1"/>
  <c r="A390"/>
  <c r="B390" s="1"/>
  <c r="A389"/>
  <c r="B389" s="1"/>
  <c r="A388"/>
  <c r="B388" s="1"/>
  <c r="A387"/>
  <c r="B387" s="1"/>
  <c r="A385"/>
  <c r="B385" s="1"/>
  <c r="A384"/>
  <c r="B384" s="1"/>
  <c r="A383"/>
  <c r="B383" s="1"/>
  <c r="A382"/>
  <c r="B382" s="1"/>
  <c r="A381"/>
  <c r="B381" s="1"/>
  <c r="A380"/>
  <c r="B380" s="1"/>
  <c r="A378"/>
  <c r="B378" s="1"/>
  <c r="A377"/>
  <c r="B377" s="1"/>
  <c r="A376"/>
  <c r="B376" s="1"/>
  <c r="A375"/>
  <c r="B375" s="1"/>
  <c r="A374"/>
  <c r="B374" s="1"/>
  <c r="A373"/>
  <c r="B373" s="1"/>
  <c r="A371"/>
  <c r="B371" s="1"/>
  <c r="A370"/>
  <c r="B370" s="1"/>
  <c r="A369"/>
  <c r="B369" s="1"/>
  <c r="A368"/>
  <c r="B368" s="1"/>
  <c r="A367"/>
  <c r="B367" s="1"/>
  <c r="A366"/>
  <c r="B366" s="1"/>
  <c r="A364"/>
  <c r="B364" s="1"/>
  <c r="A363"/>
  <c r="B363" s="1"/>
  <c r="A362"/>
  <c r="B362" s="1"/>
  <c r="A361"/>
  <c r="B361" s="1"/>
  <c r="A360"/>
  <c r="B360" s="1"/>
  <c r="A359"/>
  <c r="B359" s="1"/>
  <c r="A357"/>
  <c r="B357" s="1"/>
  <c r="A356"/>
  <c r="B356" s="1"/>
  <c r="A355"/>
  <c r="B355" s="1"/>
  <c r="A354"/>
  <c r="B354" s="1"/>
  <c r="A353"/>
  <c r="B353" s="1"/>
  <c r="A352"/>
  <c r="B352" s="1"/>
  <c r="A350"/>
  <c r="B350" s="1"/>
  <c r="A349"/>
  <c r="B349" s="1"/>
  <c r="A348"/>
  <c r="B348" s="1"/>
  <c r="A347"/>
  <c r="B347" s="1"/>
  <c r="A346"/>
  <c r="B346" s="1"/>
  <c r="A345"/>
  <c r="B345" s="1"/>
  <c r="H1" i="13"/>
  <c r="G1"/>
  <c r="F1"/>
  <c r="E1"/>
  <c r="D1"/>
  <c r="C1"/>
  <c r="B336" i="12"/>
  <c r="B335"/>
  <c r="B334"/>
  <c r="B333"/>
  <c r="B332"/>
  <c r="B331"/>
  <c r="A329"/>
  <c r="B329" s="1"/>
  <c r="A328"/>
  <c r="B328" s="1"/>
  <c r="A327"/>
  <c r="B327" s="1"/>
  <c r="A326"/>
  <c r="B326" s="1"/>
  <c r="A325"/>
  <c r="B325" s="1"/>
  <c r="A324"/>
  <c r="B324" s="1"/>
  <c r="A322"/>
  <c r="B322" s="1"/>
  <c r="A321"/>
  <c r="B321" s="1"/>
  <c r="A320"/>
  <c r="B320" s="1"/>
  <c r="A319"/>
  <c r="B319" s="1"/>
  <c r="A318"/>
  <c r="B318" s="1"/>
  <c r="A317"/>
  <c r="B317" s="1"/>
  <c r="A315"/>
  <c r="B315" s="1"/>
  <c r="A314"/>
  <c r="B314" s="1"/>
  <c r="A313"/>
  <c r="B313" s="1"/>
  <c r="A312"/>
  <c r="B312" s="1"/>
  <c r="A311"/>
  <c r="B311" s="1"/>
  <c r="A310"/>
  <c r="B310" s="1"/>
  <c r="A308"/>
  <c r="B308" s="1"/>
  <c r="A307"/>
  <c r="B307" s="1"/>
  <c r="A306"/>
  <c r="B306" s="1"/>
  <c r="A305"/>
  <c r="B305" s="1"/>
  <c r="A304"/>
  <c r="B304" s="1"/>
  <c r="A303"/>
  <c r="B303" s="1"/>
  <c r="A301"/>
  <c r="B301" s="1"/>
  <c r="A300"/>
  <c r="B300" s="1"/>
  <c r="A299"/>
  <c r="B299" s="1"/>
  <c r="A298"/>
  <c r="B298" s="1"/>
  <c r="A297"/>
  <c r="B297" s="1"/>
  <c r="A296"/>
  <c r="B296" s="1"/>
  <c r="A294"/>
  <c r="B294" s="1"/>
  <c r="A293"/>
  <c r="B293" s="1"/>
  <c r="A292"/>
  <c r="B292" s="1"/>
  <c r="A291"/>
  <c r="B291" s="1"/>
  <c r="A290"/>
  <c r="B290" s="1"/>
  <c r="A289"/>
  <c r="B289" s="1"/>
  <c r="A287"/>
  <c r="B287" s="1"/>
  <c r="A286"/>
  <c r="B286" s="1"/>
  <c r="A285"/>
  <c r="B285" s="1"/>
  <c r="A284"/>
  <c r="B284" s="1"/>
  <c r="A283"/>
  <c r="B283" s="1"/>
  <c r="A282"/>
  <c r="B282" s="1"/>
  <c r="A280"/>
  <c r="B280" s="1"/>
  <c r="A279"/>
  <c r="B279" s="1"/>
  <c r="A278"/>
  <c r="B278" s="1"/>
  <c r="A277"/>
  <c r="B277" s="1"/>
  <c r="A276"/>
  <c r="B276" s="1"/>
  <c r="A275"/>
  <c r="B275" s="1"/>
  <c r="A273"/>
  <c r="B273" s="1"/>
  <c r="A272"/>
  <c r="B272" s="1"/>
  <c r="A271"/>
  <c r="B271" s="1"/>
  <c r="A270"/>
  <c r="B270" s="1"/>
  <c r="A269"/>
  <c r="B269" s="1"/>
  <c r="A268"/>
  <c r="B268" s="1"/>
  <c r="A266"/>
  <c r="B266" s="1"/>
  <c r="A265"/>
  <c r="B265" s="1"/>
  <c r="A264"/>
  <c r="B264" s="1"/>
  <c r="A263"/>
  <c r="B263" s="1"/>
  <c r="A262"/>
  <c r="B262" s="1"/>
  <c r="A261"/>
  <c r="B261" s="1"/>
  <c r="A259"/>
  <c r="B259" s="1"/>
  <c r="A258"/>
  <c r="B258" s="1"/>
  <c r="A257"/>
  <c r="B257" s="1"/>
  <c r="A256"/>
  <c r="B256" s="1"/>
  <c r="A255"/>
  <c r="B255" s="1"/>
  <c r="A254"/>
  <c r="B254" s="1"/>
  <c r="A252"/>
  <c r="B252" s="1"/>
  <c r="A251"/>
  <c r="B251" s="1"/>
  <c r="A250"/>
  <c r="B250" s="1"/>
  <c r="A249"/>
  <c r="B249" s="1"/>
  <c r="A248"/>
  <c r="B248" s="1"/>
  <c r="A247"/>
  <c r="B247" s="1"/>
  <c r="A245"/>
  <c r="B245" s="1"/>
  <c r="A244"/>
  <c r="B244" s="1"/>
  <c r="A243"/>
  <c r="B243" s="1"/>
  <c r="A242"/>
  <c r="B242" s="1"/>
  <c r="A241"/>
  <c r="B241" s="1"/>
  <c r="A240"/>
  <c r="B240" s="1"/>
  <c r="A238"/>
  <c r="B238" s="1"/>
  <c r="A237"/>
  <c r="B237" s="1"/>
  <c r="A236"/>
  <c r="B236" s="1"/>
  <c r="A235"/>
  <c r="B235" s="1"/>
  <c r="A234"/>
  <c r="B234" s="1"/>
  <c r="A233"/>
  <c r="B233" s="1"/>
  <c r="A231"/>
  <c r="B231" s="1"/>
  <c r="A230"/>
  <c r="B230" s="1"/>
  <c r="A229"/>
  <c r="B229" s="1"/>
  <c r="A228"/>
  <c r="B228" s="1"/>
  <c r="A227"/>
  <c r="B227" s="1"/>
  <c r="A226"/>
  <c r="B226" s="1"/>
  <c r="A224"/>
  <c r="B224" s="1"/>
  <c r="A223"/>
  <c r="B223" s="1"/>
  <c r="A222"/>
  <c r="B222" s="1"/>
  <c r="A221"/>
  <c r="B221" s="1"/>
  <c r="A220"/>
  <c r="B220" s="1"/>
  <c r="A219"/>
  <c r="B219" s="1"/>
  <c r="A217"/>
  <c r="B217" s="1"/>
  <c r="A216"/>
  <c r="B216" s="1"/>
  <c r="A215"/>
  <c r="B215" s="1"/>
  <c r="A214"/>
  <c r="B214" s="1"/>
  <c r="A213"/>
  <c r="B213" s="1"/>
  <c r="A212"/>
  <c r="B212" s="1"/>
  <c r="A210"/>
  <c r="B210" s="1"/>
  <c r="A209"/>
  <c r="B209" s="1"/>
  <c r="A208"/>
  <c r="B208" s="1"/>
  <c r="A207"/>
  <c r="B207" s="1"/>
  <c r="A206"/>
  <c r="B206" s="1"/>
  <c r="A205"/>
  <c r="B205" s="1"/>
  <c r="A203"/>
  <c r="B203" s="1"/>
  <c r="A202"/>
  <c r="B202" s="1"/>
  <c r="A201"/>
  <c r="B201" s="1"/>
  <c r="A200"/>
  <c r="B200" s="1"/>
  <c r="A199"/>
  <c r="B199" s="1"/>
  <c r="A198"/>
  <c r="B198" s="1"/>
  <c r="A196"/>
  <c r="B196" s="1"/>
  <c r="A195"/>
  <c r="B195" s="1"/>
  <c r="A194"/>
  <c r="B194" s="1"/>
  <c r="A193"/>
  <c r="B193" s="1"/>
  <c r="A192"/>
  <c r="B192" s="1"/>
  <c r="A191"/>
  <c r="B191" s="1"/>
  <c r="A189"/>
  <c r="B189" s="1"/>
  <c r="A188"/>
  <c r="B188" s="1"/>
  <c r="A187"/>
  <c r="B187" s="1"/>
  <c r="A186"/>
  <c r="B186" s="1"/>
  <c r="A185"/>
  <c r="B185" s="1"/>
  <c r="A184"/>
  <c r="B184" s="1"/>
  <c r="A182"/>
  <c r="B182" s="1"/>
  <c r="A181"/>
  <c r="B181" s="1"/>
  <c r="A180"/>
  <c r="B180" s="1"/>
  <c r="A179"/>
  <c r="B179" s="1"/>
  <c r="A178"/>
  <c r="B178" s="1"/>
  <c r="A177"/>
  <c r="B177" s="1"/>
  <c r="B175"/>
  <c r="B174"/>
  <c r="B173"/>
  <c r="B172"/>
  <c r="B171"/>
  <c r="B170"/>
  <c r="A168"/>
  <c r="B168" s="1"/>
  <c r="A167"/>
  <c r="B167" s="1"/>
  <c r="A166"/>
  <c r="B166" s="1"/>
  <c r="A165"/>
  <c r="B165" s="1"/>
  <c r="A164"/>
  <c r="B164" s="1"/>
  <c r="A163"/>
  <c r="B163" s="1"/>
  <c r="A161"/>
  <c r="B161" s="1"/>
  <c r="A160"/>
  <c r="B160" s="1"/>
  <c r="A159"/>
  <c r="B159" s="1"/>
  <c r="A158"/>
  <c r="B158" s="1"/>
  <c r="A157"/>
  <c r="B157" s="1"/>
  <c r="A156"/>
  <c r="B156" s="1"/>
  <c r="A154"/>
  <c r="B154" s="1"/>
  <c r="A153"/>
  <c r="B153" s="1"/>
  <c r="A152"/>
  <c r="B152" s="1"/>
  <c r="A151"/>
  <c r="B151" s="1"/>
  <c r="A150"/>
  <c r="B150" s="1"/>
  <c r="A149"/>
  <c r="B149" s="1"/>
  <c r="A147"/>
  <c r="B147" s="1"/>
  <c r="A146"/>
  <c r="B146" s="1"/>
  <c r="A145"/>
  <c r="B145" s="1"/>
  <c r="A144"/>
  <c r="B144" s="1"/>
  <c r="A143"/>
  <c r="B143" s="1"/>
  <c r="A142"/>
  <c r="B142" s="1"/>
  <c r="A140"/>
  <c r="B140" s="1"/>
  <c r="A139"/>
  <c r="B139" s="1"/>
  <c r="A138"/>
  <c r="B138" s="1"/>
  <c r="A137"/>
  <c r="B137" s="1"/>
  <c r="A136"/>
  <c r="B136" s="1"/>
  <c r="A135"/>
  <c r="B135" s="1"/>
  <c r="A133"/>
  <c r="B133" s="1"/>
  <c r="A132"/>
  <c r="B132" s="1"/>
  <c r="A131"/>
  <c r="B131" s="1"/>
  <c r="A130"/>
  <c r="B130" s="1"/>
  <c r="A129"/>
  <c r="B129" s="1"/>
  <c r="A128"/>
  <c r="B128" s="1"/>
  <c r="A126"/>
  <c r="B126" s="1"/>
  <c r="A125"/>
  <c r="B125" s="1"/>
  <c r="A124"/>
  <c r="B124" s="1"/>
  <c r="A123"/>
  <c r="B123" s="1"/>
  <c r="A122"/>
  <c r="B122" s="1"/>
  <c r="A121"/>
  <c r="B121" s="1"/>
  <c r="A119"/>
  <c r="B119" s="1"/>
  <c r="A118"/>
  <c r="B118" s="1"/>
  <c r="A117"/>
  <c r="B117" s="1"/>
  <c r="A116"/>
  <c r="B116" s="1"/>
  <c r="A115"/>
  <c r="B115" s="1"/>
  <c r="A114"/>
  <c r="B114" s="1"/>
  <c r="A112"/>
  <c r="B112" s="1"/>
  <c r="A111"/>
  <c r="B111" s="1"/>
  <c r="A110"/>
  <c r="B110" s="1"/>
  <c r="A109"/>
  <c r="B109" s="1"/>
  <c r="A108"/>
  <c r="B108" s="1"/>
  <c r="A107"/>
  <c r="B107" s="1"/>
  <c r="A105"/>
  <c r="B105" s="1"/>
  <c r="A104"/>
  <c r="B104" s="1"/>
  <c r="A103"/>
  <c r="B103" s="1"/>
  <c r="A102"/>
  <c r="B102" s="1"/>
  <c r="A101"/>
  <c r="B101" s="1"/>
  <c r="A100"/>
  <c r="B100" s="1"/>
  <c r="A98"/>
  <c r="B98" s="1"/>
  <c r="A97"/>
  <c r="B97" s="1"/>
  <c r="A96"/>
  <c r="B96" s="1"/>
  <c r="A95"/>
  <c r="B95" s="1"/>
  <c r="A94"/>
  <c r="B94" s="1"/>
  <c r="A93"/>
  <c r="B93" s="1"/>
  <c r="A91"/>
  <c r="B91" s="1"/>
  <c r="A90"/>
  <c r="B90" s="1"/>
  <c r="A89"/>
  <c r="B89" s="1"/>
  <c r="A88"/>
  <c r="B88" s="1"/>
  <c r="A87"/>
  <c r="B87" s="1"/>
  <c r="A86"/>
  <c r="B86" s="1"/>
  <c r="A84"/>
  <c r="B84" s="1"/>
  <c r="A83"/>
  <c r="B83" s="1"/>
  <c r="A82"/>
  <c r="B82" s="1"/>
  <c r="A81"/>
  <c r="B81" s="1"/>
  <c r="A80"/>
  <c r="B80" s="1"/>
  <c r="A79"/>
  <c r="B79" s="1"/>
  <c r="A77"/>
  <c r="B77" s="1"/>
  <c r="A76"/>
  <c r="B76" s="1"/>
  <c r="A75"/>
  <c r="B75" s="1"/>
  <c r="A74"/>
  <c r="B74" s="1"/>
  <c r="A73"/>
  <c r="B73" s="1"/>
  <c r="A72"/>
  <c r="B72" s="1"/>
  <c r="A70"/>
  <c r="B70" s="1"/>
  <c r="A69"/>
  <c r="B69" s="1"/>
  <c r="A68"/>
  <c r="B68" s="1"/>
  <c r="A67"/>
  <c r="B67" s="1"/>
  <c r="A66"/>
  <c r="B66" s="1"/>
  <c r="A65"/>
  <c r="B65" s="1"/>
  <c r="A63"/>
  <c r="B63" s="1"/>
  <c r="A62"/>
  <c r="B62" s="1"/>
  <c r="A61"/>
  <c r="B61" s="1"/>
  <c r="A60"/>
  <c r="B60" s="1"/>
  <c r="A59"/>
  <c r="B59" s="1"/>
  <c r="A58"/>
  <c r="B58" s="1"/>
  <c r="A56"/>
  <c r="B56" s="1"/>
  <c r="A55"/>
  <c r="B55" s="1"/>
  <c r="A54"/>
  <c r="B54" s="1"/>
  <c r="A53"/>
  <c r="B53" s="1"/>
  <c r="A52"/>
  <c r="B52" s="1"/>
  <c r="A51"/>
  <c r="B51" s="1"/>
  <c r="A49"/>
  <c r="B49" s="1"/>
  <c r="A48"/>
  <c r="B48" s="1"/>
  <c r="A47"/>
  <c r="B47" s="1"/>
  <c r="A46"/>
  <c r="B46" s="1"/>
  <c r="A45"/>
  <c r="B45" s="1"/>
  <c r="A44"/>
  <c r="B44" s="1"/>
  <c r="A42"/>
  <c r="B42" s="1"/>
  <c r="A41"/>
  <c r="B41" s="1"/>
  <c r="A40"/>
  <c r="B40" s="1"/>
  <c r="A39"/>
  <c r="B39" s="1"/>
  <c r="B38"/>
  <c r="A37"/>
  <c r="B37" s="1"/>
  <c r="A35"/>
  <c r="B35" s="1"/>
  <c r="A34"/>
  <c r="B34" s="1"/>
  <c r="A33"/>
  <c r="B33" s="1"/>
  <c r="A32"/>
  <c r="B32" s="1"/>
  <c r="A31"/>
  <c r="B31" s="1"/>
  <c r="A30"/>
  <c r="B30" s="1"/>
  <c r="A28"/>
  <c r="B28" s="1"/>
  <c r="A27"/>
  <c r="B27" s="1"/>
  <c r="A26"/>
  <c r="B26" s="1"/>
  <c r="A25"/>
  <c r="B25" s="1"/>
  <c r="A24"/>
  <c r="B24" s="1"/>
  <c r="A23"/>
  <c r="B23" s="1"/>
  <c r="A21"/>
  <c r="B21" s="1"/>
  <c r="A20"/>
  <c r="B20" s="1"/>
  <c r="A19"/>
  <c r="B19" s="1"/>
  <c r="A18"/>
  <c r="B18" s="1"/>
  <c r="A17"/>
  <c r="B17" s="1"/>
  <c r="A16"/>
  <c r="B16" s="1"/>
  <c r="A14"/>
  <c r="B14" s="1"/>
  <c r="A13"/>
  <c r="B13" s="1"/>
  <c r="A12"/>
  <c r="B12" s="1"/>
  <c r="A11"/>
  <c r="B11" s="1"/>
  <c r="A10"/>
  <c r="B10" s="1"/>
  <c r="A9"/>
  <c r="B9" s="1"/>
  <c r="A7"/>
  <c r="B7" s="1"/>
  <c r="A6"/>
  <c r="B6" s="1"/>
  <c r="A5"/>
  <c r="B5" s="1"/>
  <c r="A4"/>
  <c r="B4" s="1"/>
  <c r="A3"/>
  <c r="B3" s="1"/>
  <c r="A2"/>
  <c r="B2" s="1"/>
  <c r="I1"/>
  <c r="H1"/>
  <c r="G1"/>
  <c r="F1"/>
  <c r="E1"/>
  <c r="A343" i="9"/>
  <c r="B343" s="1"/>
  <c r="A342"/>
  <c r="B342" s="1"/>
  <c r="A341"/>
  <c r="B341" s="1"/>
  <c r="A340"/>
  <c r="B340" s="1"/>
  <c r="A339"/>
  <c r="B339" s="1"/>
  <c r="A338"/>
  <c r="B338" s="1"/>
  <c r="A336"/>
  <c r="B336" s="1"/>
  <c r="A335"/>
  <c r="B335" s="1"/>
  <c r="A334"/>
  <c r="B334" s="1"/>
  <c r="A333"/>
  <c r="B333" s="1"/>
  <c r="A332"/>
  <c r="B332" s="1"/>
  <c r="A331"/>
  <c r="B331" s="1"/>
  <c r="A329"/>
  <c r="B329" s="1"/>
  <c r="A328"/>
  <c r="B328" s="1"/>
  <c r="A327"/>
  <c r="B327" s="1"/>
  <c r="A326"/>
  <c r="B326" s="1"/>
  <c r="A325"/>
  <c r="B325" s="1"/>
  <c r="A324"/>
  <c r="B324" s="1"/>
  <c r="A322"/>
  <c r="B322" s="1"/>
  <c r="A321"/>
  <c r="B321" s="1"/>
  <c r="A320"/>
  <c r="B320" s="1"/>
  <c r="A319"/>
  <c r="B319" s="1"/>
  <c r="A318"/>
  <c r="B318" s="1"/>
  <c r="A317"/>
  <c r="B317" s="1"/>
  <c r="A315"/>
  <c r="B315" s="1"/>
  <c r="A314"/>
  <c r="B314" s="1"/>
  <c r="A313"/>
  <c r="B313" s="1"/>
  <c r="A312"/>
  <c r="B312" s="1"/>
  <c r="A311"/>
  <c r="B311" s="1"/>
  <c r="A310"/>
  <c r="B310" s="1"/>
  <c r="A308"/>
  <c r="B308" s="1"/>
  <c r="A307"/>
  <c r="B307" s="1"/>
  <c r="A306"/>
  <c r="B306" s="1"/>
  <c r="A305"/>
  <c r="B305" s="1"/>
  <c r="A304"/>
  <c r="B304" s="1"/>
  <c r="A303"/>
  <c r="B303" s="1"/>
  <c r="A301"/>
  <c r="B301" s="1"/>
  <c r="A300"/>
  <c r="B300" s="1"/>
  <c r="A299"/>
  <c r="B299" s="1"/>
  <c r="A298"/>
  <c r="B298" s="1"/>
  <c r="A297"/>
  <c r="B297" s="1"/>
  <c r="A296"/>
  <c r="B296" s="1"/>
  <c r="A294"/>
  <c r="B294" s="1"/>
  <c r="A293"/>
  <c r="B293" s="1"/>
  <c r="A292"/>
  <c r="B292" s="1"/>
  <c r="A291"/>
  <c r="B291" s="1"/>
  <c r="A290"/>
  <c r="B290" s="1"/>
  <c r="A289"/>
  <c r="B289" s="1"/>
  <c r="A287"/>
  <c r="B287" s="1"/>
  <c r="A286"/>
  <c r="B286" s="1"/>
  <c r="A285"/>
  <c r="B285" s="1"/>
  <c r="A284"/>
  <c r="B284" s="1"/>
  <c r="A283"/>
  <c r="B283" s="1"/>
  <c r="A282"/>
  <c r="B282" s="1"/>
  <c r="A280"/>
  <c r="B280" s="1"/>
  <c r="A279"/>
  <c r="B279" s="1"/>
  <c r="A278"/>
  <c r="B278" s="1"/>
  <c r="A277"/>
  <c r="B277" s="1"/>
  <c r="A276"/>
  <c r="B276" s="1"/>
  <c r="A275"/>
  <c r="B275" s="1"/>
  <c r="A273"/>
  <c r="B273" s="1"/>
  <c r="A272"/>
  <c r="B272" s="1"/>
  <c r="A271"/>
  <c r="B271" s="1"/>
  <c r="A270"/>
  <c r="B270" s="1"/>
  <c r="A269"/>
  <c r="B269" s="1"/>
  <c r="A268"/>
  <c r="B268" s="1"/>
  <c r="A266"/>
  <c r="B266" s="1"/>
  <c r="A265"/>
  <c r="B265" s="1"/>
  <c r="A264"/>
  <c r="B264" s="1"/>
  <c r="A263"/>
  <c r="B263" s="1"/>
  <c r="A262"/>
  <c r="B262" s="1"/>
  <c r="A261"/>
  <c r="B261" s="1"/>
  <c r="A259"/>
  <c r="B259" s="1"/>
  <c r="A258"/>
  <c r="B258" s="1"/>
  <c r="A257"/>
  <c r="B257" s="1"/>
  <c r="A256"/>
  <c r="B256" s="1"/>
  <c r="A255"/>
  <c r="B255" s="1"/>
  <c r="A254"/>
  <c r="B254" s="1"/>
  <c r="A252"/>
  <c r="B252" s="1"/>
  <c r="A251"/>
  <c r="B251" s="1"/>
  <c r="A250"/>
  <c r="B250" s="1"/>
  <c r="A249"/>
  <c r="B249" s="1"/>
  <c r="A248"/>
  <c r="B248" s="1"/>
  <c r="A247"/>
  <c r="B247" s="1"/>
  <c r="A245"/>
  <c r="B245" s="1"/>
  <c r="A244"/>
  <c r="B244" s="1"/>
  <c r="A243"/>
  <c r="B243" s="1"/>
  <c r="A242"/>
  <c r="B242" s="1"/>
  <c r="A241"/>
  <c r="B241" s="1"/>
  <c r="A240"/>
  <c r="B240" s="1"/>
  <c r="A238"/>
  <c r="B238" s="1"/>
  <c r="A237"/>
  <c r="B237" s="1"/>
  <c r="A236"/>
  <c r="B236" s="1"/>
  <c r="A235"/>
  <c r="B235" s="1"/>
  <c r="A234"/>
  <c r="B234" s="1"/>
  <c r="A233"/>
  <c r="B233" s="1"/>
  <c r="A231"/>
  <c r="B231" s="1"/>
  <c r="A230"/>
  <c r="B230" s="1"/>
  <c r="A229"/>
  <c r="B229" s="1"/>
  <c r="A228"/>
  <c r="B228" s="1"/>
  <c r="A227"/>
  <c r="B227" s="1"/>
  <c r="A226"/>
  <c r="B226" s="1"/>
  <c r="A224"/>
  <c r="B224" s="1"/>
  <c r="A223"/>
  <c r="B223" s="1"/>
  <c r="A222"/>
  <c r="B222" s="1"/>
  <c r="A221"/>
  <c r="B221" s="1"/>
  <c r="A220"/>
  <c r="B220" s="1"/>
  <c r="A219"/>
  <c r="B219" s="1"/>
  <c r="A217"/>
  <c r="B217" s="1"/>
  <c r="A216"/>
  <c r="B216" s="1"/>
  <c r="A215"/>
  <c r="B215" s="1"/>
  <c r="A214"/>
  <c r="B214" s="1"/>
  <c r="A213"/>
  <c r="B213" s="1"/>
  <c r="A212"/>
  <c r="B212" s="1"/>
  <c r="A210"/>
  <c r="B210" s="1"/>
  <c r="A209"/>
  <c r="B209" s="1"/>
  <c r="A208"/>
  <c r="B208" s="1"/>
  <c r="A207"/>
  <c r="B207" s="1"/>
  <c r="A206"/>
  <c r="B206" s="1"/>
  <c r="A205"/>
  <c r="B205" s="1"/>
  <c r="A203"/>
  <c r="B203" s="1"/>
  <c r="A202"/>
  <c r="B202" s="1"/>
  <c r="A201"/>
  <c r="B201" s="1"/>
  <c r="A200"/>
  <c r="B200" s="1"/>
  <c r="A199"/>
  <c r="B199" s="1"/>
  <c r="A198"/>
  <c r="B198" s="1"/>
  <c r="A196"/>
  <c r="B196" s="1"/>
  <c r="A195"/>
  <c r="B195" s="1"/>
  <c r="A194"/>
  <c r="B194" s="1"/>
  <c r="A193"/>
  <c r="B193" s="1"/>
  <c r="A192"/>
  <c r="B192" s="1"/>
  <c r="A191"/>
  <c r="B191" s="1"/>
  <c r="A189"/>
  <c r="B189" s="1"/>
  <c r="A188"/>
  <c r="B188" s="1"/>
  <c r="A187"/>
  <c r="B187" s="1"/>
  <c r="A186"/>
  <c r="B186" s="1"/>
  <c r="A185"/>
  <c r="B185" s="1"/>
  <c r="A184"/>
  <c r="B184" s="1"/>
  <c r="A182"/>
  <c r="B182" s="1"/>
  <c r="A181"/>
  <c r="B181" s="1"/>
  <c r="A180"/>
  <c r="B180" s="1"/>
  <c r="A179"/>
  <c r="B179" s="1"/>
  <c r="A178"/>
  <c r="B178" s="1"/>
  <c r="A177"/>
  <c r="B177" s="1"/>
  <c r="A175"/>
  <c r="B175" s="1"/>
  <c r="A174"/>
  <c r="B174" s="1"/>
  <c r="A173"/>
  <c r="B173" s="1"/>
  <c r="A172"/>
  <c r="B172" s="1"/>
  <c r="A171"/>
  <c r="B171" s="1"/>
  <c r="A170"/>
  <c r="B170" s="1"/>
  <c r="A168"/>
  <c r="B168" s="1"/>
  <c r="A167"/>
  <c r="B167" s="1"/>
  <c r="A166"/>
  <c r="B166" s="1"/>
  <c r="A165"/>
  <c r="B165" s="1"/>
  <c r="A164"/>
  <c r="B164" s="1"/>
  <c r="A163"/>
  <c r="B163" s="1"/>
  <c r="A161"/>
  <c r="B161" s="1"/>
  <c r="A160"/>
  <c r="B160" s="1"/>
  <c r="A159"/>
  <c r="B159" s="1"/>
  <c r="A158"/>
  <c r="B158" s="1"/>
  <c r="A157"/>
  <c r="B157" s="1"/>
  <c r="A156"/>
  <c r="B156" s="1"/>
  <c r="A154"/>
  <c r="B154" s="1"/>
  <c r="A153"/>
  <c r="B153" s="1"/>
  <c r="A152"/>
  <c r="B152" s="1"/>
  <c r="A151"/>
  <c r="B151" s="1"/>
  <c r="A150"/>
  <c r="B150" s="1"/>
  <c r="A149"/>
  <c r="B149" s="1"/>
  <c r="A147"/>
  <c r="B147" s="1"/>
  <c r="A146"/>
  <c r="B146" s="1"/>
  <c r="A145"/>
  <c r="B145" s="1"/>
  <c r="A144"/>
  <c r="B144" s="1"/>
  <c r="A143"/>
  <c r="B143" s="1"/>
  <c r="A142"/>
  <c r="B142" s="1"/>
  <c r="A140"/>
  <c r="B140" s="1"/>
  <c r="A139"/>
  <c r="B139" s="1"/>
  <c r="A138"/>
  <c r="B138" s="1"/>
  <c r="A137"/>
  <c r="B137" s="1"/>
  <c r="A136"/>
  <c r="B136" s="1"/>
  <c r="A135"/>
  <c r="B135" s="1"/>
  <c r="A133"/>
  <c r="B133" s="1"/>
  <c r="A132"/>
  <c r="B132" s="1"/>
  <c r="A131"/>
  <c r="B131" s="1"/>
  <c r="A130"/>
  <c r="B130" s="1"/>
  <c r="A129"/>
  <c r="B129" s="1"/>
  <c r="A128"/>
  <c r="B128" s="1"/>
  <c r="A126"/>
  <c r="B126" s="1"/>
  <c r="A125"/>
  <c r="B125" s="1"/>
  <c r="A124"/>
  <c r="B124" s="1"/>
  <c r="A123"/>
  <c r="B123" s="1"/>
  <c r="A122"/>
  <c r="B122" s="1"/>
  <c r="A121"/>
  <c r="B121" s="1"/>
  <c r="A119"/>
  <c r="B119" s="1"/>
  <c r="A118"/>
  <c r="B118" s="1"/>
  <c r="A117"/>
  <c r="B117" s="1"/>
  <c r="A116"/>
  <c r="B116" s="1"/>
  <c r="A115"/>
  <c r="B115" s="1"/>
  <c r="A114"/>
  <c r="B114" s="1"/>
  <c r="A112"/>
  <c r="B112" s="1"/>
  <c r="A111"/>
  <c r="B111" s="1"/>
  <c r="A110"/>
  <c r="B110" s="1"/>
  <c r="A109"/>
  <c r="B109" s="1"/>
  <c r="A108"/>
  <c r="B108" s="1"/>
  <c r="A107"/>
  <c r="B107" s="1"/>
  <c r="A105"/>
  <c r="B105" s="1"/>
  <c r="A104"/>
  <c r="B104" s="1"/>
  <c r="A103"/>
  <c r="B103" s="1"/>
  <c r="A102"/>
  <c r="B102" s="1"/>
  <c r="A101"/>
  <c r="B101" s="1"/>
  <c r="A100"/>
  <c r="B100" s="1"/>
  <c r="A98"/>
  <c r="B98" s="1"/>
  <c r="A97"/>
  <c r="B97" s="1"/>
  <c r="A96"/>
  <c r="B96" s="1"/>
  <c r="A95"/>
  <c r="B95" s="1"/>
  <c r="A94"/>
  <c r="B94" s="1"/>
  <c r="A93"/>
  <c r="B93" s="1"/>
  <c r="A91"/>
  <c r="B91" s="1"/>
  <c r="A90"/>
  <c r="B90" s="1"/>
  <c r="A89"/>
  <c r="B89" s="1"/>
  <c r="A88"/>
  <c r="B88" s="1"/>
  <c r="A87"/>
  <c r="B87" s="1"/>
  <c r="A86"/>
  <c r="B86" s="1"/>
  <c r="A84"/>
  <c r="B84" s="1"/>
  <c r="A83"/>
  <c r="B83" s="1"/>
  <c r="A82"/>
  <c r="B82" s="1"/>
  <c r="A81"/>
  <c r="B81" s="1"/>
  <c r="A80"/>
  <c r="B80" s="1"/>
  <c r="A79"/>
  <c r="B79" s="1"/>
  <c r="A77"/>
  <c r="B77" s="1"/>
  <c r="A76"/>
  <c r="B76" s="1"/>
  <c r="A75"/>
  <c r="B75" s="1"/>
  <c r="A74"/>
  <c r="B74" s="1"/>
  <c r="A73"/>
  <c r="B73" s="1"/>
  <c r="A72"/>
  <c r="B72" s="1"/>
  <c r="A70"/>
  <c r="B70" s="1"/>
  <c r="A69"/>
  <c r="B69" s="1"/>
  <c r="A68"/>
  <c r="B68" s="1"/>
  <c r="A67"/>
  <c r="B67" s="1"/>
  <c r="A66"/>
  <c r="B66" s="1"/>
  <c r="A65"/>
  <c r="B65" s="1"/>
  <c r="A63"/>
  <c r="B63" s="1"/>
  <c r="A62"/>
  <c r="B62" s="1"/>
  <c r="A61"/>
  <c r="B61" s="1"/>
  <c r="A60"/>
  <c r="B60" s="1"/>
  <c r="A59"/>
  <c r="B59" s="1"/>
  <c r="A58"/>
  <c r="B58" s="1"/>
  <c r="A56"/>
  <c r="B56" s="1"/>
  <c r="A55"/>
  <c r="B55" s="1"/>
  <c r="A54"/>
  <c r="B54" s="1"/>
  <c r="A53"/>
  <c r="B53" s="1"/>
  <c r="A52"/>
  <c r="B52" s="1"/>
  <c r="A51"/>
  <c r="B51" s="1"/>
  <c r="A49"/>
  <c r="B49" s="1"/>
  <c r="A48"/>
  <c r="B48" s="1"/>
  <c r="A47"/>
  <c r="B47" s="1"/>
  <c r="A46"/>
  <c r="B46" s="1"/>
  <c r="A45"/>
  <c r="B45" s="1"/>
  <c r="A44"/>
  <c r="B44" s="1"/>
  <c r="A42"/>
  <c r="B42" s="1"/>
  <c r="A41"/>
  <c r="B41" s="1"/>
  <c r="A40"/>
  <c r="B40" s="1"/>
  <c r="A39"/>
  <c r="B39" s="1"/>
  <c r="A38"/>
  <c r="B38" s="1"/>
  <c r="A37"/>
  <c r="B37" s="1"/>
  <c r="A35"/>
  <c r="B35" s="1"/>
  <c r="A34"/>
  <c r="B34" s="1"/>
  <c r="A33"/>
  <c r="B33" s="1"/>
  <c r="A32"/>
  <c r="B32" s="1"/>
  <c r="A31"/>
  <c r="B31" s="1"/>
  <c r="A30"/>
  <c r="B30" s="1"/>
  <c r="A28"/>
  <c r="B28" s="1"/>
  <c r="A27"/>
  <c r="B27" s="1"/>
  <c r="A26"/>
  <c r="B26" s="1"/>
  <c r="A25"/>
  <c r="B25" s="1"/>
  <c r="A24"/>
  <c r="B24" s="1"/>
  <c r="A23"/>
  <c r="B23" s="1"/>
  <c r="A21"/>
  <c r="B21" s="1"/>
  <c r="A20"/>
  <c r="B20" s="1"/>
  <c r="A19"/>
  <c r="B19" s="1"/>
  <c r="A18"/>
  <c r="B18" s="1"/>
  <c r="A17"/>
  <c r="B17" s="1"/>
  <c r="A16"/>
  <c r="B16" s="1"/>
  <c r="A10"/>
  <c r="B10" s="1"/>
  <c r="A11"/>
  <c r="B11" s="1"/>
  <c r="A12"/>
  <c r="B12" s="1"/>
  <c r="A13"/>
  <c r="B13" s="1"/>
  <c r="A14"/>
  <c r="B14" s="1"/>
  <c r="A9"/>
  <c r="B9" s="1"/>
  <c r="A1" i="2"/>
  <c r="C22"/>
  <c r="E932"/>
  <c r="C1051"/>
  <c r="C1050"/>
  <c r="C1049"/>
  <c r="C1048"/>
  <c r="C1047"/>
  <c r="C1046"/>
  <c r="C1045"/>
  <c r="C1044"/>
  <c r="C1043"/>
  <c r="C1042"/>
  <c r="C1041"/>
  <c r="C1040"/>
  <c r="C1024"/>
  <c r="C1023"/>
  <c r="C1022"/>
  <c r="C1021"/>
  <c r="C1020"/>
  <c r="C1019"/>
  <c r="C1018"/>
  <c r="C1017"/>
  <c r="C1016"/>
  <c r="C1015"/>
  <c r="C1014"/>
  <c r="C1013"/>
  <c r="C997"/>
  <c r="C996"/>
  <c r="C995"/>
  <c r="C994"/>
  <c r="C993"/>
  <c r="C992"/>
  <c r="C991"/>
  <c r="C990"/>
  <c r="C989"/>
  <c r="C988"/>
  <c r="C987"/>
  <c r="C986"/>
  <c r="C970"/>
  <c r="C969"/>
  <c r="C968"/>
  <c r="C967"/>
  <c r="C966"/>
  <c r="C965"/>
  <c r="C964"/>
  <c r="C963"/>
  <c r="C962"/>
  <c r="C961"/>
  <c r="C960"/>
  <c r="C959"/>
  <c r="C943"/>
  <c r="C942"/>
  <c r="C941"/>
  <c r="C940"/>
  <c r="C939"/>
  <c r="C938"/>
  <c r="C937"/>
  <c r="C936"/>
  <c r="C935"/>
  <c r="C934"/>
  <c r="C933"/>
  <c r="C932"/>
  <c r="C916"/>
  <c r="C915"/>
  <c r="C914"/>
  <c r="C913"/>
  <c r="C912"/>
  <c r="C911"/>
  <c r="C910"/>
  <c r="C909"/>
  <c r="C908"/>
  <c r="C907"/>
  <c r="C906"/>
  <c r="C905"/>
  <c r="E760"/>
  <c r="C887"/>
  <c r="C886"/>
  <c r="C885"/>
  <c r="C884"/>
  <c r="C883"/>
  <c r="C882"/>
  <c r="C881"/>
  <c r="C880"/>
  <c r="C879"/>
  <c r="C878"/>
  <c r="C877"/>
  <c r="C876"/>
  <c r="C858"/>
  <c r="C857"/>
  <c r="C856"/>
  <c r="C855"/>
  <c r="C854"/>
  <c r="C853"/>
  <c r="C852"/>
  <c r="C851"/>
  <c r="C850"/>
  <c r="C849"/>
  <c r="C848"/>
  <c r="C847"/>
  <c r="C829"/>
  <c r="C828"/>
  <c r="C827"/>
  <c r="C826"/>
  <c r="C825"/>
  <c r="C824"/>
  <c r="C823"/>
  <c r="C822"/>
  <c r="C821"/>
  <c r="C820"/>
  <c r="C819"/>
  <c r="C818"/>
  <c r="C800"/>
  <c r="C799"/>
  <c r="C798"/>
  <c r="C797"/>
  <c r="C796"/>
  <c r="C795"/>
  <c r="C794"/>
  <c r="C793"/>
  <c r="C792"/>
  <c r="C791"/>
  <c r="C790"/>
  <c r="C789"/>
  <c r="C771"/>
  <c r="C770"/>
  <c r="C769"/>
  <c r="C768"/>
  <c r="C767"/>
  <c r="C766"/>
  <c r="C765"/>
  <c r="C764"/>
  <c r="C763"/>
  <c r="C762"/>
  <c r="C761"/>
  <c r="C760"/>
  <c r="C742"/>
  <c r="C741"/>
  <c r="C740"/>
  <c r="C739"/>
  <c r="C738"/>
  <c r="C737"/>
  <c r="C736"/>
  <c r="C735"/>
  <c r="C734"/>
  <c r="C733"/>
  <c r="C732"/>
  <c r="C731"/>
  <c r="C712"/>
  <c r="C711"/>
  <c r="C710"/>
  <c r="C709"/>
  <c r="C708"/>
  <c r="C707"/>
  <c r="C706"/>
  <c r="C705"/>
  <c r="C704"/>
  <c r="C703"/>
  <c r="C702"/>
  <c r="C701"/>
  <c r="C682"/>
  <c r="C681"/>
  <c r="C680"/>
  <c r="C679"/>
  <c r="C678"/>
  <c r="C677"/>
  <c r="C676"/>
  <c r="C675"/>
  <c r="C674"/>
  <c r="C673"/>
  <c r="C672"/>
  <c r="C671"/>
  <c r="C652"/>
  <c r="C651"/>
  <c r="C650"/>
  <c r="C649"/>
  <c r="C648"/>
  <c r="C647"/>
  <c r="C646"/>
  <c r="C645"/>
  <c r="C644"/>
  <c r="C643"/>
  <c r="C642"/>
  <c r="C641"/>
  <c r="C622"/>
  <c r="C621"/>
  <c r="C620"/>
  <c r="C619"/>
  <c r="C618"/>
  <c r="C617"/>
  <c r="C616"/>
  <c r="C615"/>
  <c r="C614"/>
  <c r="C613"/>
  <c r="C612"/>
  <c r="C611"/>
  <c r="C592"/>
  <c r="C591"/>
  <c r="C590"/>
  <c r="C589"/>
  <c r="C588"/>
  <c r="C587"/>
  <c r="C586"/>
  <c r="C585"/>
  <c r="C584"/>
  <c r="C583"/>
  <c r="C582"/>
  <c r="C581"/>
  <c r="C562"/>
  <c r="C561"/>
  <c r="C560"/>
  <c r="C559"/>
  <c r="C558"/>
  <c r="C557"/>
  <c r="C556"/>
  <c r="C555"/>
  <c r="C554"/>
  <c r="C553"/>
  <c r="C552"/>
  <c r="C551"/>
  <c r="E411"/>
  <c r="C534"/>
  <c r="C533"/>
  <c r="C532"/>
  <c r="C531"/>
  <c r="C530"/>
  <c r="C529"/>
  <c r="C528"/>
  <c r="C527"/>
  <c r="C526"/>
  <c r="C525"/>
  <c r="C524"/>
  <c r="C523"/>
  <c r="C506"/>
  <c r="C505"/>
  <c r="C504"/>
  <c r="C503"/>
  <c r="C502"/>
  <c r="C501"/>
  <c r="C500"/>
  <c r="C499"/>
  <c r="C498"/>
  <c r="C497"/>
  <c r="C496"/>
  <c r="C495"/>
  <c r="C478"/>
  <c r="C477"/>
  <c r="C476"/>
  <c r="C475"/>
  <c r="C474"/>
  <c r="C473"/>
  <c r="C472"/>
  <c r="C471"/>
  <c r="C470"/>
  <c r="C469"/>
  <c r="C468"/>
  <c r="C467"/>
  <c r="C450"/>
  <c r="C449"/>
  <c r="C448"/>
  <c r="C447"/>
  <c r="C446"/>
  <c r="C445"/>
  <c r="C444"/>
  <c r="C443"/>
  <c r="C442"/>
  <c r="C441"/>
  <c r="C440"/>
  <c r="C439"/>
  <c r="C422"/>
  <c r="C421"/>
  <c r="C420"/>
  <c r="C419"/>
  <c r="C418"/>
  <c r="C417"/>
  <c r="C416"/>
  <c r="C415"/>
  <c r="C414"/>
  <c r="C413"/>
  <c r="C412"/>
  <c r="C411"/>
  <c r="C394"/>
  <c r="C393"/>
  <c r="C392"/>
  <c r="C391"/>
  <c r="C390"/>
  <c r="C389"/>
  <c r="C388"/>
  <c r="C387"/>
  <c r="C386"/>
  <c r="C385"/>
  <c r="C384"/>
  <c r="C383"/>
  <c r="E216"/>
  <c r="E217" s="1"/>
  <c r="C366"/>
  <c r="C365"/>
  <c r="C364"/>
  <c r="C363"/>
  <c r="C362"/>
  <c r="C361"/>
  <c r="C360"/>
  <c r="C359"/>
  <c r="C358"/>
  <c r="C357"/>
  <c r="C356"/>
  <c r="C355"/>
  <c r="C338"/>
  <c r="C337"/>
  <c r="C336"/>
  <c r="C335"/>
  <c r="C334"/>
  <c r="C333"/>
  <c r="C332"/>
  <c r="C331"/>
  <c r="C330"/>
  <c r="C329"/>
  <c r="C328"/>
  <c r="C327"/>
  <c r="C310"/>
  <c r="C309"/>
  <c r="C308"/>
  <c r="C307"/>
  <c r="C306"/>
  <c r="C305"/>
  <c r="C304"/>
  <c r="C303"/>
  <c r="C302"/>
  <c r="C301"/>
  <c r="C300"/>
  <c r="C299"/>
  <c r="C282"/>
  <c r="C281"/>
  <c r="C280"/>
  <c r="C279"/>
  <c r="C278"/>
  <c r="C277"/>
  <c r="C276"/>
  <c r="C275"/>
  <c r="C274"/>
  <c r="C273"/>
  <c r="C272"/>
  <c r="C271"/>
  <c r="C254"/>
  <c r="C253"/>
  <c r="C252"/>
  <c r="C251"/>
  <c r="C250"/>
  <c r="C249"/>
  <c r="C248"/>
  <c r="C247"/>
  <c r="C246"/>
  <c r="C245"/>
  <c r="C244"/>
  <c r="C243"/>
  <c r="C226"/>
  <c r="C225"/>
  <c r="C224"/>
  <c r="C223"/>
  <c r="C222"/>
  <c r="C221"/>
  <c r="C220"/>
  <c r="C219"/>
  <c r="C218"/>
  <c r="C217"/>
  <c r="C216"/>
  <c r="C215"/>
  <c r="E11"/>
  <c r="E12" s="1"/>
  <c r="E13" s="1"/>
  <c r="C12"/>
  <c r="C13"/>
  <c r="C14"/>
  <c r="C15"/>
  <c r="C16"/>
  <c r="C17"/>
  <c r="C18"/>
  <c r="C19"/>
  <c r="C20"/>
  <c r="C21"/>
  <c r="C45"/>
  <c r="C46"/>
  <c r="C47"/>
  <c r="C48"/>
  <c r="C49"/>
  <c r="C50"/>
  <c r="C51"/>
  <c r="C52"/>
  <c r="C53"/>
  <c r="C54"/>
  <c r="C55"/>
  <c r="C56"/>
  <c r="C79"/>
  <c r="C80"/>
  <c r="C81"/>
  <c r="C82"/>
  <c r="C83"/>
  <c r="C84"/>
  <c r="C85"/>
  <c r="C86"/>
  <c r="C87"/>
  <c r="C88"/>
  <c r="C89"/>
  <c r="C90"/>
  <c r="C113"/>
  <c r="C114"/>
  <c r="C115"/>
  <c r="C116"/>
  <c r="C117"/>
  <c r="C118"/>
  <c r="C119"/>
  <c r="C120"/>
  <c r="C121"/>
  <c r="C122"/>
  <c r="C123"/>
  <c r="C124"/>
  <c r="C147"/>
  <c r="C148"/>
  <c r="C149"/>
  <c r="C150"/>
  <c r="C151"/>
  <c r="C152"/>
  <c r="C153"/>
  <c r="C154"/>
  <c r="C155"/>
  <c r="C156"/>
  <c r="C157"/>
  <c r="C158"/>
  <c r="C181"/>
  <c r="C182"/>
  <c r="C183"/>
  <c r="C184"/>
  <c r="C185"/>
  <c r="C186"/>
  <c r="C187"/>
  <c r="C188"/>
  <c r="C189"/>
  <c r="C190"/>
  <c r="C191"/>
  <c r="C192"/>
  <c r="C11"/>
  <c r="B4" i="9"/>
  <c r="B5" s="1"/>
  <c r="B6" s="1"/>
  <c r="B7" s="1"/>
  <c r="G411" i="2"/>
  <c r="F411"/>
  <c r="F932"/>
  <c r="G932"/>
  <c r="F760"/>
  <c r="E761" l="1"/>
  <c r="E762" s="1"/>
  <c r="E763" s="1"/>
  <c r="E764" s="1"/>
  <c r="E765" s="1"/>
  <c r="E766" s="1"/>
  <c r="E933"/>
  <c r="E934" s="1"/>
  <c r="E935" s="1"/>
  <c r="E789"/>
  <c r="E790" s="1"/>
  <c r="E791" s="1"/>
  <c r="E906"/>
  <c r="E907" s="1"/>
  <c r="E908" s="1"/>
  <c r="E909" s="1"/>
  <c r="E910" s="1"/>
  <c r="E911" s="1"/>
  <c r="E45"/>
  <c r="E46" s="1"/>
  <c r="E47" s="1"/>
  <c r="E48" s="1"/>
  <c r="E384"/>
  <c r="E385" s="1"/>
  <c r="E386" s="1"/>
  <c r="E387" s="1"/>
  <c r="E388" s="1"/>
  <c r="E389" s="1"/>
  <c r="E390" s="1"/>
  <c r="E391" s="1"/>
  <c r="E439"/>
  <c r="E467" s="1"/>
  <c r="E412"/>
  <c r="E413" s="1"/>
  <c r="E414" s="1"/>
  <c r="E732"/>
  <c r="E733" s="1"/>
  <c r="E734" s="1"/>
  <c r="E735" s="1"/>
  <c r="E736" s="1"/>
  <c r="E14"/>
  <c r="E218"/>
  <c r="E581"/>
  <c r="E552"/>
  <c r="E959"/>
  <c r="F581"/>
  <c r="G467"/>
  <c r="G581"/>
  <c r="G760"/>
  <c r="F467"/>
  <c r="E818" l="1"/>
  <c r="E440"/>
  <c r="E441" s="1"/>
  <c r="E79"/>
  <c r="E113" s="1"/>
  <c r="E468"/>
  <c r="E469" s="1"/>
  <c r="E470" s="1"/>
  <c r="E471" s="1"/>
  <c r="E472" s="1"/>
  <c r="E495"/>
  <c r="E244"/>
  <c r="E271"/>
  <c r="E912"/>
  <c r="E767"/>
  <c r="E936"/>
  <c r="E611"/>
  <c r="E582"/>
  <c r="E219"/>
  <c r="E15"/>
  <c r="E986"/>
  <c r="E960"/>
  <c r="E392"/>
  <c r="E737"/>
  <c r="E792"/>
  <c r="E49"/>
  <c r="E553"/>
  <c r="E415"/>
  <c r="G818"/>
  <c r="F986"/>
  <c r="F818"/>
  <c r="G986"/>
  <c r="F113"/>
  <c r="E847" l="1"/>
  <c r="E848" s="1"/>
  <c r="E849" s="1"/>
  <c r="E850" s="1"/>
  <c r="E851" s="1"/>
  <c r="E852" s="1"/>
  <c r="E853" s="1"/>
  <c r="E854" s="1"/>
  <c r="E855" s="1"/>
  <c r="E819"/>
  <c r="E820" s="1"/>
  <c r="E821" s="1"/>
  <c r="E822" s="1"/>
  <c r="E823" s="1"/>
  <c r="E80"/>
  <c r="E81" s="1"/>
  <c r="E496"/>
  <c r="E497" s="1"/>
  <c r="E498" s="1"/>
  <c r="E499" s="1"/>
  <c r="E500" s="1"/>
  <c r="E501" s="1"/>
  <c r="E523"/>
  <c r="E937"/>
  <c r="E768"/>
  <c r="E913"/>
  <c r="E299"/>
  <c r="E272"/>
  <c r="E473"/>
  <c r="E245"/>
  <c r="E416"/>
  <c r="E50"/>
  <c r="E793"/>
  <c r="E442"/>
  <c r="E393"/>
  <c r="E987"/>
  <c r="E1013"/>
  <c r="E16"/>
  <c r="E220"/>
  <c r="E583"/>
  <c r="E641"/>
  <c r="E612"/>
  <c r="E114"/>
  <c r="E147"/>
  <c r="E554"/>
  <c r="E738"/>
  <c r="E961"/>
  <c r="F523"/>
  <c r="F641"/>
  <c r="G641"/>
  <c r="G523"/>
  <c r="F299"/>
  <c r="E876" l="1"/>
  <c r="E524"/>
  <c r="E525" s="1"/>
  <c r="E526" s="1"/>
  <c r="E877"/>
  <c r="E878" s="1"/>
  <c r="E879" s="1"/>
  <c r="E880" s="1"/>
  <c r="E881" s="1"/>
  <c r="E882" s="1"/>
  <c r="E246"/>
  <c r="E474"/>
  <c r="E824"/>
  <c r="E273"/>
  <c r="E914"/>
  <c r="E769"/>
  <c r="E300"/>
  <c r="E327"/>
  <c r="E938"/>
  <c r="E962"/>
  <c r="E739"/>
  <c r="E555"/>
  <c r="E671"/>
  <c r="E642"/>
  <c r="E584"/>
  <c r="E17"/>
  <c r="E1014"/>
  <c r="E1040"/>
  <c r="E394"/>
  <c r="E395" s="1"/>
  <c r="E417"/>
  <c r="E502"/>
  <c r="E181"/>
  <c r="E148"/>
  <c r="E115"/>
  <c r="E82"/>
  <c r="E613"/>
  <c r="E221"/>
  <c r="E988"/>
  <c r="E443"/>
  <c r="E794"/>
  <c r="E856"/>
  <c r="E51"/>
  <c r="E527"/>
  <c r="F395"/>
  <c r="H395"/>
  <c r="F876"/>
  <c r="G395"/>
  <c r="G299"/>
  <c r="F1040"/>
  <c r="G1040"/>
  <c r="G876"/>
  <c r="J395" l="1"/>
  <c r="I395"/>
  <c r="O395"/>
  <c r="E396"/>
  <c r="E770"/>
  <c r="E915"/>
  <c r="E825"/>
  <c r="E247"/>
  <c r="E939"/>
  <c r="E355"/>
  <c r="E328"/>
  <c r="E301"/>
  <c r="E274"/>
  <c r="E475"/>
  <c r="E528"/>
  <c r="E52"/>
  <c r="E857"/>
  <c r="E795"/>
  <c r="E444"/>
  <c r="E614"/>
  <c r="E83"/>
  <c r="E149"/>
  <c r="E503"/>
  <c r="E418"/>
  <c r="E18"/>
  <c r="E643"/>
  <c r="E556"/>
  <c r="E989"/>
  <c r="E222"/>
  <c r="E116"/>
  <c r="E182"/>
  <c r="E883"/>
  <c r="E1041"/>
  <c r="E1015"/>
  <c r="E585"/>
  <c r="E701"/>
  <c r="E672"/>
  <c r="E740"/>
  <c r="E963"/>
  <c r="F396"/>
  <c r="F355"/>
  <c r="H396"/>
  <c r="G701"/>
  <c r="G355"/>
  <c r="F701"/>
  <c r="G396"/>
  <c r="J396" l="1"/>
  <c r="I396"/>
  <c r="O396"/>
  <c r="M395"/>
  <c r="K395"/>
  <c r="E397"/>
  <c r="E302"/>
  <c r="E940"/>
  <c r="E476"/>
  <c r="E275"/>
  <c r="E329"/>
  <c r="E356"/>
  <c r="E248"/>
  <c r="E826"/>
  <c r="E916"/>
  <c r="E917" s="1"/>
  <c r="E771"/>
  <c r="E772" s="1"/>
  <c r="E741"/>
  <c r="E673"/>
  <c r="E586"/>
  <c r="E1016"/>
  <c r="E1042"/>
  <c r="E884"/>
  <c r="E183"/>
  <c r="E990"/>
  <c r="E644"/>
  <c r="E504"/>
  <c r="E150"/>
  <c r="E84"/>
  <c r="E615"/>
  <c r="E964"/>
  <c r="E702"/>
  <c r="E117"/>
  <c r="E223"/>
  <c r="E557"/>
  <c r="E19"/>
  <c r="E419"/>
  <c r="E445"/>
  <c r="E796"/>
  <c r="E858"/>
  <c r="E859" s="1"/>
  <c r="E53"/>
  <c r="E529"/>
  <c r="F772"/>
  <c r="H859"/>
  <c r="H917"/>
  <c r="H397"/>
  <c r="H772"/>
  <c r="G772"/>
  <c r="F397"/>
  <c r="G917"/>
  <c r="G397"/>
  <c r="I917" l="1"/>
  <c r="J917"/>
  <c r="E918"/>
  <c r="J859"/>
  <c r="E860"/>
  <c r="I772"/>
  <c r="O772"/>
  <c r="J772"/>
  <c r="E773"/>
  <c r="I397"/>
  <c r="O397"/>
  <c r="J397"/>
  <c r="M396"/>
  <c r="K396"/>
  <c r="E398"/>
  <c r="E827"/>
  <c r="E249"/>
  <c r="E357"/>
  <c r="E330"/>
  <c r="E276"/>
  <c r="E941"/>
  <c r="E477"/>
  <c r="E303"/>
  <c r="E530"/>
  <c r="E54"/>
  <c r="E797"/>
  <c r="E446"/>
  <c r="E420"/>
  <c r="E20"/>
  <c r="E558"/>
  <c r="E224"/>
  <c r="E703"/>
  <c r="E616"/>
  <c r="E151"/>
  <c r="E184"/>
  <c r="E885"/>
  <c r="E1043"/>
  <c r="E1017"/>
  <c r="E742"/>
  <c r="E743" s="1"/>
  <c r="E118"/>
  <c r="E965"/>
  <c r="E85"/>
  <c r="E505"/>
  <c r="E645"/>
  <c r="E991"/>
  <c r="E587"/>
  <c r="E674"/>
  <c r="G859"/>
  <c r="H773"/>
  <c r="G743"/>
  <c r="F918"/>
  <c r="F917"/>
  <c r="H743"/>
  <c r="G860"/>
  <c r="H918"/>
  <c r="G398"/>
  <c r="H398"/>
  <c r="F859"/>
  <c r="F398"/>
  <c r="G773"/>
  <c r="F743"/>
  <c r="O917" l="1"/>
  <c r="O859"/>
  <c r="I859"/>
  <c r="K859" s="1"/>
  <c r="J918"/>
  <c r="M917"/>
  <c r="K917"/>
  <c r="E919"/>
  <c r="I860"/>
  <c r="E861"/>
  <c r="J773"/>
  <c r="I773"/>
  <c r="K772"/>
  <c r="M772"/>
  <c r="E774"/>
  <c r="J743"/>
  <c r="I743"/>
  <c r="O743"/>
  <c r="E744"/>
  <c r="J398"/>
  <c r="I398"/>
  <c r="O398"/>
  <c r="E399"/>
  <c r="M397"/>
  <c r="K397"/>
  <c r="E304"/>
  <c r="E478"/>
  <c r="E479" s="1"/>
  <c r="E942"/>
  <c r="E277"/>
  <c r="E331"/>
  <c r="E358"/>
  <c r="E250"/>
  <c r="E828"/>
  <c r="E675"/>
  <c r="E506"/>
  <c r="E507" s="1"/>
  <c r="E966"/>
  <c r="E119"/>
  <c r="E588"/>
  <c r="E992"/>
  <c r="E646"/>
  <c r="E86"/>
  <c r="E886"/>
  <c r="E617"/>
  <c r="E704"/>
  <c r="E559"/>
  <c r="E798"/>
  <c r="E531"/>
  <c r="E1018"/>
  <c r="E1044"/>
  <c r="E185"/>
  <c r="E152"/>
  <c r="E225"/>
  <c r="E21"/>
  <c r="E421"/>
  <c r="E447"/>
  <c r="E55"/>
  <c r="G774"/>
  <c r="F774"/>
  <c r="H861"/>
  <c r="F919"/>
  <c r="G479"/>
  <c r="H919"/>
  <c r="G399"/>
  <c r="H860"/>
  <c r="F860"/>
  <c r="G507"/>
  <c r="G861"/>
  <c r="H744"/>
  <c r="F479"/>
  <c r="G918"/>
  <c r="H507"/>
  <c r="G744"/>
  <c r="G919"/>
  <c r="F507"/>
  <c r="H399"/>
  <c r="F744"/>
  <c r="H774"/>
  <c r="F861"/>
  <c r="F399"/>
  <c r="H479"/>
  <c r="F773"/>
  <c r="M859" l="1"/>
  <c r="O860"/>
  <c r="I918"/>
  <c r="M918" s="1"/>
  <c r="O918"/>
  <c r="J860"/>
  <c r="O773"/>
  <c r="I919"/>
  <c r="O919"/>
  <c r="J919"/>
  <c r="E920"/>
  <c r="I861"/>
  <c r="O861"/>
  <c r="J861"/>
  <c r="K860"/>
  <c r="M860"/>
  <c r="E862"/>
  <c r="I774"/>
  <c r="O774"/>
  <c r="J774"/>
  <c r="E775"/>
  <c r="K773"/>
  <c r="M773"/>
  <c r="J744"/>
  <c r="I744"/>
  <c r="O744"/>
  <c r="K743"/>
  <c r="M743"/>
  <c r="E745"/>
  <c r="I507"/>
  <c r="O507"/>
  <c r="J507"/>
  <c r="E508"/>
  <c r="J479"/>
  <c r="I479"/>
  <c r="O479"/>
  <c r="E480"/>
  <c r="J399"/>
  <c r="I399"/>
  <c r="O399"/>
  <c r="E400"/>
  <c r="K398"/>
  <c r="M398"/>
  <c r="E829"/>
  <c r="E830" s="1"/>
  <c r="E251"/>
  <c r="E359"/>
  <c r="E332"/>
  <c r="E278"/>
  <c r="E305"/>
  <c r="E943"/>
  <c r="E944" s="1"/>
  <c r="E422"/>
  <c r="E423" s="1"/>
  <c r="E22"/>
  <c r="E23" s="1"/>
  <c r="E226"/>
  <c r="E227" s="1"/>
  <c r="E186"/>
  <c r="E532"/>
  <c r="E799"/>
  <c r="E560"/>
  <c r="E705"/>
  <c r="E618"/>
  <c r="E647"/>
  <c r="E993"/>
  <c r="E448"/>
  <c r="E153"/>
  <c r="E56"/>
  <c r="E57" s="1"/>
  <c r="E1045"/>
  <c r="E1019"/>
  <c r="E887"/>
  <c r="E888" s="1"/>
  <c r="E87"/>
  <c r="E589"/>
  <c r="E120"/>
  <c r="E967"/>
  <c r="E676"/>
  <c r="G23"/>
  <c r="F508"/>
  <c r="G508"/>
  <c r="H423"/>
  <c r="H508"/>
  <c r="F830"/>
  <c r="H830"/>
  <c r="F227"/>
  <c r="G57"/>
  <c r="G480"/>
  <c r="G745"/>
  <c r="G775"/>
  <c r="H862"/>
  <c r="G862"/>
  <c r="F480"/>
  <c r="G944"/>
  <c r="G227"/>
  <c r="H944"/>
  <c r="F888"/>
  <c r="F23"/>
  <c r="F944"/>
  <c r="H775"/>
  <c r="F862"/>
  <c r="H227"/>
  <c r="G830"/>
  <c r="H400"/>
  <c r="F775"/>
  <c r="G400"/>
  <c r="F423"/>
  <c r="F57"/>
  <c r="F745"/>
  <c r="H480"/>
  <c r="H745"/>
  <c r="H57"/>
  <c r="H920"/>
  <c r="F400"/>
  <c r="K918" l="1"/>
  <c r="J944"/>
  <c r="I944"/>
  <c r="O944"/>
  <c r="E945"/>
  <c r="J920"/>
  <c r="E921"/>
  <c r="M919"/>
  <c r="K919"/>
  <c r="E889"/>
  <c r="I862"/>
  <c r="O862"/>
  <c r="J862"/>
  <c r="E863"/>
  <c r="K861"/>
  <c r="M861"/>
  <c r="J830"/>
  <c r="I830"/>
  <c r="O830"/>
  <c r="E831"/>
  <c r="I775"/>
  <c r="O775"/>
  <c r="J775"/>
  <c r="E776"/>
  <c r="K774"/>
  <c r="M774"/>
  <c r="O745"/>
  <c r="I745"/>
  <c r="J745"/>
  <c r="E746"/>
  <c r="M744"/>
  <c r="K744"/>
  <c r="J508"/>
  <c r="O508"/>
  <c r="I508"/>
  <c r="E509"/>
  <c r="M507"/>
  <c r="K507"/>
  <c r="J480"/>
  <c r="I480"/>
  <c r="O480"/>
  <c r="K479"/>
  <c r="M479"/>
  <c r="E481"/>
  <c r="J423"/>
  <c r="E424"/>
  <c r="J400"/>
  <c r="I400"/>
  <c r="O400"/>
  <c r="E401"/>
  <c r="M399"/>
  <c r="K399"/>
  <c r="I227"/>
  <c r="O227"/>
  <c r="J227"/>
  <c r="E228"/>
  <c r="J57"/>
  <c r="O57"/>
  <c r="I57"/>
  <c r="E58"/>
  <c r="I23"/>
  <c r="E24"/>
  <c r="E333"/>
  <c r="E360"/>
  <c r="E252"/>
  <c r="E306"/>
  <c r="E279"/>
  <c r="E677"/>
  <c r="E968"/>
  <c r="E121"/>
  <c r="E449"/>
  <c r="E619"/>
  <c r="E800"/>
  <c r="E801" s="1"/>
  <c r="E590"/>
  <c r="E88"/>
  <c r="E1020"/>
  <c r="E1046"/>
  <c r="E154"/>
  <c r="E994"/>
  <c r="E648"/>
  <c r="E706"/>
  <c r="E561"/>
  <c r="E533"/>
  <c r="E187"/>
  <c r="G776"/>
  <c r="G423"/>
  <c r="G509"/>
  <c r="G228"/>
  <c r="G889"/>
  <c r="G424"/>
  <c r="F831"/>
  <c r="G401"/>
  <c r="H23"/>
  <c r="H24"/>
  <c r="G831"/>
  <c r="F24"/>
  <c r="F889"/>
  <c r="F228"/>
  <c r="F481"/>
  <c r="G481"/>
  <c r="F863"/>
  <c r="G888"/>
  <c r="H945"/>
  <c r="H509"/>
  <c r="F776"/>
  <c r="F921"/>
  <c r="H58"/>
  <c r="G921"/>
  <c r="G801"/>
  <c r="G746"/>
  <c r="H481"/>
  <c r="G920"/>
  <c r="H401"/>
  <c r="H863"/>
  <c r="F509"/>
  <c r="F920"/>
  <c r="H888"/>
  <c r="H831"/>
  <c r="H801"/>
  <c r="H424"/>
  <c r="H746"/>
  <c r="F801"/>
  <c r="H776"/>
  <c r="H921"/>
  <c r="I920" l="1"/>
  <c r="M920" s="1"/>
  <c r="O920"/>
  <c r="J888"/>
  <c r="J23"/>
  <c r="O23"/>
  <c r="I423"/>
  <c r="M423" s="1"/>
  <c r="O423"/>
  <c r="I888"/>
  <c r="K888" s="1"/>
  <c r="O888"/>
  <c r="J945"/>
  <c r="E946"/>
  <c r="M944"/>
  <c r="K944"/>
  <c r="I921"/>
  <c r="O921"/>
  <c r="J921"/>
  <c r="E922"/>
  <c r="I889"/>
  <c r="E890"/>
  <c r="J863"/>
  <c r="E864"/>
  <c r="M862"/>
  <c r="K862"/>
  <c r="J831"/>
  <c r="I831"/>
  <c r="O831"/>
  <c r="E832"/>
  <c r="M830"/>
  <c r="K830"/>
  <c r="J801"/>
  <c r="I801"/>
  <c r="O801"/>
  <c r="E802"/>
  <c r="O776"/>
  <c r="I776"/>
  <c r="J776"/>
  <c r="E777"/>
  <c r="K775"/>
  <c r="M775"/>
  <c r="I746"/>
  <c r="J746"/>
  <c r="E747"/>
  <c r="M745"/>
  <c r="K745"/>
  <c r="O509"/>
  <c r="I509"/>
  <c r="J509"/>
  <c r="E510"/>
  <c r="K508"/>
  <c r="M508"/>
  <c r="O481"/>
  <c r="I481"/>
  <c r="J481"/>
  <c r="E482"/>
  <c r="K480"/>
  <c r="M480"/>
  <c r="I424"/>
  <c r="J424"/>
  <c r="E425"/>
  <c r="I401"/>
  <c r="J401"/>
  <c r="E402"/>
  <c r="M400"/>
  <c r="K400"/>
  <c r="I228"/>
  <c r="E229"/>
  <c r="K227"/>
  <c r="M227"/>
  <c r="J58"/>
  <c r="E59"/>
  <c r="M57"/>
  <c r="K57"/>
  <c r="J24"/>
  <c r="E25"/>
  <c r="K23"/>
  <c r="M23"/>
  <c r="E253"/>
  <c r="E361"/>
  <c r="E334"/>
  <c r="E280"/>
  <c r="E307"/>
  <c r="E188"/>
  <c r="E534"/>
  <c r="E535" s="1"/>
  <c r="E562"/>
  <c r="E563" s="1"/>
  <c r="E707"/>
  <c r="E649"/>
  <c r="E1047"/>
  <c r="E450"/>
  <c r="E451" s="1"/>
  <c r="E678"/>
  <c r="E995"/>
  <c r="E155"/>
  <c r="E1021"/>
  <c r="E89"/>
  <c r="E591"/>
  <c r="E620"/>
  <c r="E122"/>
  <c r="E969"/>
  <c r="H59"/>
  <c r="H890"/>
  <c r="G747"/>
  <c r="F890"/>
  <c r="H482"/>
  <c r="G451"/>
  <c r="G59"/>
  <c r="H402"/>
  <c r="H777"/>
  <c r="H563"/>
  <c r="H747"/>
  <c r="G482"/>
  <c r="F563"/>
  <c r="H889"/>
  <c r="G24"/>
  <c r="G945"/>
  <c r="F424"/>
  <c r="H229"/>
  <c r="G864"/>
  <c r="G510"/>
  <c r="G946"/>
  <c r="F425"/>
  <c r="H451"/>
  <c r="H535"/>
  <c r="G229"/>
  <c r="G863"/>
  <c r="F864"/>
  <c r="F401"/>
  <c r="G563"/>
  <c r="F747"/>
  <c r="F402"/>
  <c r="G777"/>
  <c r="G402"/>
  <c r="G25"/>
  <c r="F59"/>
  <c r="H864"/>
  <c r="F229"/>
  <c r="F945"/>
  <c r="F922"/>
  <c r="H425"/>
  <c r="G832"/>
  <c r="G802"/>
  <c r="F482"/>
  <c r="G890"/>
  <c r="H832"/>
  <c r="F510"/>
  <c r="F832"/>
  <c r="F451"/>
  <c r="F946"/>
  <c r="H802"/>
  <c r="F25"/>
  <c r="F746"/>
  <c r="H946"/>
  <c r="H922"/>
  <c r="G58"/>
  <c r="G535"/>
  <c r="H228"/>
  <c r="F58"/>
  <c r="K920" l="1"/>
  <c r="K423"/>
  <c r="M888"/>
  <c r="O424"/>
  <c r="I58"/>
  <c r="K58" s="1"/>
  <c r="O58"/>
  <c r="J228"/>
  <c r="O228"/>
  <c r="J889"/>
  <c r="O889"/>
  <c r="I945"/>
  <c r="K945" s="1"/>
  <c r="O945"/>
  <c r="O863"/>
  <c r="I863"/>
  <c r="M863" s="1"/>
  <c r="O746"/>
  <c r="O401"/>
  <c r="I24"/>
  <c r="M24" s="1"/>
  <c r="O24"/>
  <c r="O946"/>
  <c r="I946"/>
  <c r="J946"/>
  <c r="E947"/>
  <c r="J922"/>
  <c r="E923"/>
  <c r="K921"/>
  <c r="M921"/>
  <c r="J890"/>
  <c r="O890"/>
  <c r="I890"/>
  <c r="E891"/>
  <c r="K889"/>
  <c r="M889"/>
  <c r="J864"/>
  <c r="I864"/>
  <c r="O864"/>
  <c r="E865"/>
  <c r="J832"/>
  <c r="I832"/>
  <c r="O832"/>
  <c r="E833"/>
  <c r="K831"/>
  <c r="M831"/>
  <c r="J802"/>
  <c r="I802"/>
  <c r="E803"/>
  <c r="M801"/>
  <c r="K801"/>
  <c r="I777"/>
  <c r="J777"/>
  <c r="E778"/>
  <c r="K776"/>
  <c r="M776"/>
  <c r="J747"/>
  <c r="I747"/>
  <c r="O747"/>
  <c r="E748"/>
  <c r="K746"/>
  <c r="M746"/>
  <c r="I563"/>
  <c r="O563"/>
  <c r="J563"/>
  <c r="E564"/>
  <c r="I535"/>
  <c r="J535"/>
  <c r="E536"/>
  <c r="I510"/>
  <c r="E511"/>
  <c r="M509"/>
  <c r="K509"/>
  <c r="J482"/>
  <c r="I482"/>
  <c r="O482"/>
  <c r="K481"/>
  <c r="M481"/>
  <c r="E483"/>
  <c r="J451"/>
  <c r="I451"/>
  <c r="O451"/>
  <c r="E452"/>
  <c r="J425"/>
  <c r="E426"/>
  <c r="M424"/>
  <c r="K424"/>
  <c r="J402"/>
  <c r="I402"/>
  <c r="O402"/>
  <c r="E403"/>
  <c r="K401"/>
  <c r="M401"/>
  <c r="I229"/>
  <c r="O229"/>
  <c r="J229"/>
  <c r="E230"/>
  <c r="M228"/>
  <c r="K228"/>
  <c r="O59"/>
  <c r="I59"/>
  <c r="J59"/>
  <c r="E60"/>
  <c r="I25"/>
  <c r="E26"/>
  <c r="E335"/>
  <c r="E308"/>
  <c r="E281"/>
  <c r="E362"/>
  <c r="E254"/>
  <c r="E255" s="1"/>
  <c r="E621"/>
  <c r="E1022"/>
  <c r="E996"/>
  <c r="E970"/>
  <c r="E971" s="1"/>
  <c r="E123"/>
  <c r="E156"/>
  <c r="E592"/>
  <c r="E593" s="1"/>
  <c r="E90"/>
  <c r="E91" s="1"/>
  <c r="E679"/>
  <c r="E1048"/>
  <c r="E708"/>
  <c r="E650"/>
  <c r="E189"/>
  <c r="G748"/>
  <c r="F511"/>
  <c r="G833"/>
  <c r="F833"/>
  <c r="G922"/>
  <c r="G778"/>
  <c r="G865"/>
  <c r="G91"/>
  <c r="H593"/>
  <c r="F426"/>
  <c r="H923"/>
  <c r="G255"/>
  <c r="H536"/>
  <c r="H971"/>
  <c r="H947"/>
  <c r="F483"/>
  <c r="F230"/>
  <c r="F891"/>
  <c r="H564"/>
  <c r="F255"/>
  <c r="G452"/>
  <c r="F593"/>
  <c r="F60"/>
  <c r="G891"/>
  <c r="G536"/>
  <c r="H426"/>
  <c r="F947"/>
  <c r="G923"/>
  <c r="H230"/>
  <c r="H255"/>
  <c r="G26"/>
  <c r="H511"/>
  <c r="F971"/>
  <c r="F26"/>
  <c r="H60"/>
  <c r="F564"/>
  <c r="F777"/>
  <c r="F923"/>
  <c r="G564"/>
  <c r="G426"/>
  <c r="F536"/>
  <c r="H91"/>
  <c r="H483"/>
  <c r="H26"/>
  <c r="G483"/>
  <c r="F403"/>
  <c r="G425"/>
  <c r="G511"/>
  <c r="F778"/>
  <c r="F452"/>
  <c r="G403"/>
  <c r="H891"/>
  <c r="G971"/>
  <c r="H748"/>
  <c r="F748"/>
  <c r="H803"/>
  <c r="G60"/>
  <c r="F865"/>
  <c r="F91"/>
  <c r="G947"/>
  <c r="H25"/>
  <c r="H510"/>
  <c r="F802"/>
  <c r="H452"/>
  <c r="G230"/>
  <c r="G803"/>
  <c r="F535"/>
  <c r="H778"/>
  <c r="H833"/>
  <c r="G593"/>
  <c r="H403"/>
  <c r="H865"/>
  <c r="F803"/>
  <c r="M945" l="1"/>
  <c r="K24"/>
  <c r="M58"/>
  <c r="O777"/>
  <c r="O535"/>
  <c r="O510"/>
  <c r="J510"/>
  <c r="I922"/>
  <c r="K922" s="1"/>
  <c r="O922"/>
  <c r="O425"/>
  <c r="I425"/>
  <c r="M425" s="1"/>
  <c r="O802"/>
  <c r="O25"/>
  <c r="J25"/>
  <c r="K863"/>
  <c r="J971"/>
  <c r="I971"/>
  <c r="O971"/>
  <c r="E972"/>
  <c r="I947"/>
  <c r="O947"/>
  <c r="J947"/>
  <c r="E948"/>
  <c r="M946"/>
  <c r="K946"/>
  <c r="O923"/>
  <c r="I923"/>
  <c r="J923"/>
  <c r="E924"/>
  <c r="J891"/>
  <c r="O891"/>
  <c r="I891"/>
  <c r="E892"/>
  <c r="M890"/>
  <c r="K890"/>
  <c r="I865"/>
  <c r="O865"/>
  <c r="J865"/>
  <c r="E866"/>
  <c r="M864"/>
  <c r="K864"/>
  <c r="O833"/>
  <c r="I833"/>
  <c r="J833"/>
  <c r="E834"/>
  <c r="M832"/>
  <c r="K832"/>
  <c r="J803"/>
  <c r="O803"/>
  <c r="I803"/>
  <c r="K802"/>
  <c r="M802"/>
  <c r="E804"/>
  <c r="I778"/>
  <c r="O778"/>
  <c r="J778"/>
  <c r="E779"/>
  <c r="M777"/>
  <c r="K777"/>
  <c r="O748"/>
  <c r="I748"/>
  <c r="J748"/>
  <c r="E749"/>
  <c r="K747"/>
  <c r="M747"/>
  <c r="I593"/>
  <c r="O593"/>
  <c r="J593"/>
  <c r="E594"/>
  <c r="J564"/>
  <c r="O564"/>
  <c r="I564"/>
  <c r="E565"/>
  <c r="K563"/>
  <c r="M563"/>
  <c r="J536"/>
  <c r="O536"/>
  <c r="I536"/>
  <c r="E537"/>
  <c r="M535"/>
  <c r="K535"/>
  <c r="J511"/>
  <c r="O511"/>
  <c r="I511"/>
  <c r="E512"/>
  <c r="K510"/>
  <c r="M510"/>
  <c r="O483"/>
  <c r="I483"/>
  <c r="J483"/>
  <c r="E484"/>
  <c r="K482"/>
  <c r="M482"/>
  <c r="J452"/>
  <c r="I452"/>
  <c r="O452"/>
  <c r="E453"/>
  <c r="K451"/>
  <c r="M451"/>
  <c r="I426"/>
  <c r="O426"/>
  <c r="J426"/>
  <c r="E427"/>
  <c r="J403"/>
  <c r="I403"/>
  <c r="O403"/>
  <c r="E404"/>
  <c r="K402"/>
  <c r="M402"/>
  <c r="J255"/>
  <c r="I255"/>
  <c r="O255"/>
  <c r="E256"/>
  <c r="I230"/>
  <c r="O230"/>
  <c r="J230"/>
  <c r="E231"/>
  <c r="M229"/>
  <c r="K229"/>
  <c r="I91"/>
  <c r="O91"/>
  <c r="J91"/>
  <c r="E92"/>
  <c r="I60"/>
  <c r="O60"/>
  <c r="J60"/>
  <c r="E61"/>
  <c r="K59"/>
  <c r="M59"/>
  <c r="J26"/>
  <c r="O26"/>
  <c r="I26"/>
  <c r="M25"/>
  <c r="K25"/>
  <c r="E27"/>
  <c r="E363"/>
  <c r="E282"/>
  <c r="E283" s="1"/>
  <c r="E309"/>
  <c r="E336"/>
  <c r="E190"/>
  <c r="E1049"/>
  <c r="E1023"/>
  <c r="E651"/>
  <c r="E709"/>
  <c r="E680"/>
  <c r="E157"/>
  <c r="E124"/>
  <c r="E125" s="1"/>
  <c r="E997"/>
  <c r="E998" s="1"/>
  <c r="E622"/>
  <c r="E623" s="1"/>
  <c r="G27"/>
  <c r="G484"/>
  <c r="F27"/>
  <c r="G594"/>
  <c r="H623"/>
  <c r="H834"/>
  <c r="G948"/>
  <c r="G125"/>
  <c r="F779"/>
  <c r="H484"/>
  <c r="F948"/>
  <c r="F749"/>
  <c r="G92"/>
  <c r="F231"/>
  <c r="G537"/>
  <c r="G283"/>
  <c r="H453"/>
  <c r="F834"/>
  <c r="F283"/>
  <c r="H283"/>
  <c r="G61"/>
  <c r="F404"/>
  <c r="F924"/>
  <c r="H866"/>
  <c r="G972"/>
  <c r="H565"/>
  <c r="G565"/>
  <c r="G427"/>
  <c r="F804"/>
  <c r="H948"/>
  <c r="H231"/>
  <c r="H804"/>
  <c r="H537"/>
  <c r="G866"/>
  <c r="H427"/>
  <c r="F623"/>
  <c r="F92"/>
  <c r="G804"/>
  <c r="H92"/>
  <c r="H749"/>
  <c r="F256"/>
  <c r="G453"/>
  <c r="H404"/>
  <c r="F427"/>
  <c r="H924"/>
  <c r="G404"/>
  <c r="G256"/>
  <c r="F972"/>
  <c r="F125"/>
  <c r="F892"/>
  <c r="H27"/>
  <c r="F453"/>
  <c r="G231"/>
  <c r="G512"/>
  <c r="G749"/>
  <c r="F512"/>
  <c r="F998"/>
  <c r="G623"/>
  <c r="G834"/>
  <c r="F594"/>
  <c r="H779"/>
  <c r="H125"/>
  <c r="F565"/>
  <c r="F61"/>
  <c r="F866"/>
  <c r="F537"/>
  <c r="G779"/>
  <c r="H972"/>
  <c r="H998"/>
  <c r="H594"/>
  <c r="G892"/>
  <c r="H892"/>
  <c r="G924"/>
  <c r="H512"/>
  <c r="F484"/>
  <c r="H256"/>
  <c r="H61"/>
  <c r="M922" l="1"/>
  <c r="K425"/>
  <c r="J998"/>
  <c r="E999"/>
  <c r="J972"/>
  <c r="O972"/>
  <c r="I972"/>
  <c r="E973"/>
  <c r="K971"/>
  <c r="M971"/>
  <c r="I948"/>
  <c r="O948"/>
  <c r="J948"/>
  <c r="E949"/>
  <c r="K947"/>
  <c r="M947"/>
  <c r="J924"/>
  <c r="I924"/>
  <c r="O924"/>
  <c r="E925"/>
  <c r="K923"/>
  <c r="M923"/>
  <c r="J892"/>
  <c r="O892"/>
  <c r="I892"/>
  <c r="E893"/>
  <c r="K891"/>
  <c r="M891"/>
  <c r="J866"/>
  <c r="O866"/>
  <c r="I866"/>
  <c r="E867"/>
  <c r="M865"/>
  <c r="K865"/>
  <c r="O834"/>
  <c r="I834"/>
  <c r="J834"/>
  <c r="E835"/>
  <c r="K833"/>
  <c r="M833"/>
  <c r="J804"/>
  <c r="O804"/>
  <c r="I804"/>
  <c r="M803"/>
  <c r="K803"/>
  <c r="E805"/>
  <c r="O779"/>
  <c r="I779"/>
  <c r="J779"/>
  <c r="E780"/>
  <c r="K778"/>
  <c r="M778"/>
  <c r="I749"/>
  <c r="O749"/>
  <c r="J749"/>
  <c r="E750"/>
  <c r="K748"/>
  <c r="M748"/>
  <c r="I623"/>
  <c r="O623"/>
  <c r="J623"/>
  <c r="E624"/>
  <c r="I594"/>
  <c r="O594"/>
  <c r="J594"/>
  <c r="E595"/>
  <c r="K593"/>
  <c r="M593"/>
  <c r="O565"/>
  <c r="I565"/>
  <c r="J565"/>
  <c r="E566"/>
  <c r="M564"/>
  <c r="K564"/>
  <c r="O537"/>
  <c r="I537"/>
  <c r="J537"/>
  <c r="E538"/>
  <c r="M536"/>
  <c r="K536"/>
  <c r="I512"/>
  <c r="O512"/>
  <c r="J512"/>
  <c r="E513"/>
  <c r="M511"/>
  <c r="K511"/>
  <c r="J484"/>
  <c r="I484"/>
  <c r="O484"/>
  <c r="E485"/>
  <c r="M483"/>
  <c r="K483"/>
  <c r="I453"/>
  <c r="O453"/>
  <c r="J453"/>
  <c r="E454"/>
  <c r="K452"/>
  <c r="M452"/>
  <c r="J427"/>
  <c r="I427"/>
  <c r="O427"/>
  <c r="E428"/>
  <c r="M426"/>
  <c r="K426"/>
  <c r="O404"/>
  <c r="I404"/>
  <c r="J404"/>
  <c r="E405"/>
  <c r="M403"/>
  <c r="K403"/>
  <c r="J283"/>
  <c r="I283"/>
  <c r="O283"/>
  <c r="E284"/>
  <c r="J256"/>
  <c r="O256"/>
  <c r="I256"/>
  <c r="K255"/>
  <c r="M255"/>
  <c r="E257"/>
  <c r="J231"/>
  <c r="I231"/>
  <c r="O231"/>
  <c r="E232"/>
  <c r="M230"/>
  <c r="K230"/>
  <c r="J125"/>
  <c r="I125"/>
  <c r="O125"/>
  <c r="E126"/>
  <c r="J92"/>
  <c r="I92"/>
  <c r="O92"/>
  <c r="E93"/>
  <c r="K91"/>
  <c r="M91"/>
  <c r="I61"/>
  <c r="O61"/>
  <c r="J61"/>
  <c r="E62"/>
  <c r="M60"/>
  <c r="K60"/>
  <c r="O27"/>
  <c r="I27"/>
  <c r="J27"/>
  <c r="K26"/>
  <c r="M26"/>
  <c r="E28"/>
  <c r="E337"/>
  <c r="E310"/>
  <c r="E311" s="1"/>
  <c r="E364"/>
  <c r="E158"/>
  <c r="E159" s="1"/>
  <c r="E681"/>
  <c r="E1050"/>
  <c r="E710"/>
  <c r="E652"/>
  <c r="E653" s="1"/>
  <c r="E1024"/>
  <c r="E1025" s="1"/>
  <c r="E191"/>
  <c r="G566"/>
  <c r="H595"/>
  <c r="F893"/>
  <c r="G653"/>
  <c r="H454"/>
  <c r="H232"/>
  <c r="G311"/>
  <c r="H780"/>
  <c r="F750"/>
  <c r="G867"/>
  <c r="H867"/>
  <c r="H893"/>
  <c r="H750"/>
  <c r="F538"/>
  <c r="G925"/>
  <c r="H925"/>
  <c r="H159"/>
  <c r="G62"/>
  <c r="G93"/>
  <c r="F428"/>
  <c r="H485"/>
  <c r="G257"/>
  <c r="H835"/>
  <c r="G232"/>
  <c r="G973"/>
  <c r="F653"/>
  <c r="H126"/>
  <c r="G28"/>
  <c r="F311"/>
  <c r="F949"/>
  <c r="F805"/>
  <c r="H973"/>
  <c r="H428"/>
  <c r="G513"/>
  <c r="H62"/>
  <c r="F284"/>
  <c r="G805"/>
  <c r="F454"/>
  <c r="H28"/>
  <c r="F1025"/>
  <c r="G159"/>
  <c r="G1025"/>
  <c r="F28"/>
  <c r="F867"/>
  <c r="G538"/>
  <c r="G405"/>
  <c r="G835"/>
  <c r="F232"/>
  <c r="F566"/>
  <c r="G595"/>
  <c r="G284"/>
  <c r="G998"/>
  <c r="F405"/>
  <c r="G624"/>
  <c r="G485"/>
  <c r="G454"/>
  <c r="H999"/>
  <c r="H311"/>
  <c r="F93"/>
  <c r="H805"/>
  <c r="G893"/>
  <c r="H257"/>
  <c r="H284"/>
  <c r="H566"/>
  <c r="F485"/>
  <c r="F925"/>
  <c r="G999"/>
  <c r="H624"/>
  <c r="G428"/>
  <c r="H1025"/>
  <c r="H513"/>
  <c r="H949"/>
  <c r="F159"/>
  <c r="I998" l="1"/>
  <c r="M998" s="1"/>
  <c r="O998"/>
  <c r="I1025"/>
  <c r="O1025"/>
  <c r="J1025"/>
  <c r="E1026"/>
  <c r="J999"/>
  <c r="I999"/>
  <c r="E1000"/>
  <c r="I973"/>
  <c r="J973"/>
  <c r="E974"/>
  <c r="M972"/>
  <c r="K972"/>
  <c r="J949"/>
  <c r="E950"/>
  <c r="M948"/>
  <c r="K948"/>
  <c r="I925"/>
  <c r="O925"/>
  <c r="J925"/>
  <c r="E926"/>
  <c r="M924"/>
  <c r="K924"/>
  <c r="J893"/>
  <c r="I893"/>
  <c r="O893"/>
  <c r="E894"/>
  <c r="M892"/>
  <c r="K892"/>
  <c r="J867"/>
  <c r="I867"/>
  <c r="O867"/>
  <c r="K866"/>
  <c r="M866"/>
  <c r="E868"/>
  <c r="J835"/>
  <c r="I835"/>
  <c r="E836"/>
  <c r="M834"/>
  <c r="K834"/>
  <c r="I805"/>
  <c r="O805"/>
  <c r="J805"/>
  <c r="M804"/>
  <c r="K804"/>
  <c r="E806"/>
  <c r="J780"/>
  <c r="E781"/>
  <c r="K779"/>
  <c r="M779"/>
  <c r="J750"/>
  <c r="E751"/>
  <c r="M749"/>
  <c r="K749"/>
  <c r="I653"/>
  <c r="E654"/>
  <c r="J624"/>
  <c r="I624"/>
  <c r="E625"/>
  <c r="M623"/>
  <c r="K623"/>
  <c r="I595"/>
  <c r="J595"/>
  <c r="E596"/>
  <c r="K594"/>
  <c r="M594"/>
  <c r="J566"/>
  <c r="I566"/>
  <c r="O566"/>
  <c r="E567"/>
  <c r="M565"/>
  <c r="K565"/>
  <c r="I538"/>
  <c r="E539"/>
  <c r="K537"/>
  <c r="M537"/>
  <c r="I513"/>
  <c r="J513"/>
  <c r="E514"/>
  <c r="K512"/>
  <c r="M512"/>
  <c r="I485"/>
  <c r="O485"/>
  <c r="J485"/>
  <c r="E486"/>
  <c r="M484"/>
  <c r="K484"/>
  <c r="I454"/>
  <c r="O454"/>
  <c r="J454"/>
  <c r="E455"/>
  <c r="M453"/>
  <c r="K453"/>
  <c r="O428"/>
  <c r="I428"/>
  <c r="J428"/>
  <c r="E429"/>
  <c r="K427"/>
  <c r="M427"/>
  <c r="I405"/>
  <c r="E406"/>
  <c r="M404"/>
  <c r="K404"/>
  <c r="J311"/>
  <c r="I311"/>
  <c r="O311"/>
  <c r="E312"/>
  <c r="J284"/>
  <c r="O284"/>
  <c r="I284"/>
  <c r="E285"/>
  <c r="M283"/>
  <c r="K283"/>
  <c r="I257"/>
  <c r="J257"/>
  <c r="K256"/>
  <c r="M256"/>
  <c r="E258"/>
  <c r="J232"/>
  <c r="O232"/>
  <c r="I232"/>
  <c r="K231"/>
  <c r="M231"/>
  <c r="E233"/>
  <c r="I159"/>
  <c r="O159"/>
  <c r="J159"/>
  <c r="E160"/>
  <c r="J126"/>
  <c r="E127"/>
  <c r="K125"/>
  <c r="M125"/>
  <c r="I93"/>
  <c r="M92"/>
  <c r="K92"/>
  <c r="E94"/>
  <c r="I62"/>
  <c r="J62"/>
  <c r="E63"/>
  <c r="M61"/>
  <c r="K61"/>
  <c r="I28"/>
  <c r="O28"/>
  <c r="J28"/>
  <c r="K27"/>
  <c r="M27"/>
  <c r="E29"/>
  <c r="E365"/>
  <c r="E338"/>
  <c r="E339" s="1"/>
  <c r="E682"/>
  <c r="E683" s="1"/>
  <c r="E192"/>
  <c r="E193" s="1"/>
  <c r="E711"/>
  <c r="E1051"/>
  <c r="E1052" s="1"/>
  <c r="G193"/>
  <c r="G1000"/>
  <c r="H29"/>
  <c r="F868"/>
  <c r="F974"/>
  <c r="G974"/>
  <c r="H1026"/>
  <c r="H653"/>
  <c r="G596"/>
  <c r="F455"/>
  <c r="F625"/>
  <c r="F62"/>
  <c r="G780"/>
  <c r="H1000"/>
  <c r="H974"/>
  <c r="G683"/>
  <c r="G836"/>
  <c r="G160"/>
  <c r="H596"/>
  <c r="G654"/>
  <c r="F781"/>
  <c r="F567"/>
  <c r="G868"/>
  <c r="G63"/>
  <c r="F1052"/>
  <c r="G29"/>
  <c r="F514"/>
  <c r="F926"/>
  <c r="G94"/>
  <c r="H93"/>
  <c r="G127"/>
  <c r="G455"/>
  <c r="F894"/>
  <c r="H836"/>
  <c r="G625"/>
  <c r="H950"/>
  <c r="G750"/>
  <c r="G406"/>
  <c r="G950"/>
  <c r="F193"/>
  <c r="H625"/>
  <c r="F285"/>
  <c r="G429"/>
  <c r="H514"/>
  <c r="G486"/>
  <c r="H781"/>
  <c r="F595"/>
  <c r="F950"/>
  <c r="H806"/>
  <c r="H258"/>
  <c r="F1026"/>
  <c r="H233"/>
  <c r="F406"/>
  <c r="G751"/>
  <c r="H193"/>
  <c r="F835"/>
  <c r="F126"/>
  <c r="G1026"/>
  <c r="H1052"/>
  <c r="H429"/>
  <c r="G1052"/>
  <c r="H339"/>
  <c r="F160"/>
  <c r="G926"/>
  <c r="G233"/>
  <c r="G258"/>
  <c r="H405"/>
  <c r="F257"/>
  <c r="H94"/>
  <c r="F312"/>
  <c r="F1000"/>
  <c r="F654"/>
  <c r="F63"/>
  <c r="G781"/>
  <c r="H63"/>
  <c r="G285"/>
  <c r="F836"/>
  <c r="G126"/>
  <c r="H538"/>
  <c r="H127"/>
  <c r="F780"/>
  <c r="F596"/>
  <c r="H567"/>
  <c r="F486"/>
  <c r="F233"/>
  <c r="H926"/>
  <c r="H654"/>
  <c r="F751"/>
  <c r="G339"/>
  <c r="F94"/>
  <c r="F624"/>
  <c r="G514"/>
  <c r="H894"/>
  <c r="F539"/>
  <c r="H160"/>
  <c r="H285"/>
  <c r="F999"/>
  <c r="F973"/>
  <c r="F127"/>
  <c r="H486"/>
  <c r="F258"/>
  <c r="H868"/>
  <c r="G949"/>
  <c r="H406"/>
  <c r="F513"/>
  <c r="G567"/>
  <c r="G894"/>
  <c r="H455"/>
  <c r="F339"/>
  <c r="G806"/>
  <c r="F29"/>
  <c r="H683"/>
  <c r="H751"/>
  <c r="G312"/>
  <c r="F806"/>
  <c r="K998" l="1"/>
  <c r="O126"/>
  <c r="I126"/>
  <c r="M126" s="1"/>
  <c r="J93"/>
  <c r="O93"/>
  <c r="O538"/>
  <c r="J538"/>
  <c r="O257"/>
  <c r="J653"/>
  <c r="O653"/>
  <c r="O513"/>
  <c r="O62"/>
  <c r="O999"/>
  <c r="O595"/>
  <c r="I780"/>
  <c r="K780" s="1"/>
  <c r="O780"/>
  <c r="J405"/>
  <c r="O405"/>
  <c r="O835"/>
  <c r="O973"/>
  <c r="I750"/>
  <c r="K750" s="1"/>
  <c r="O750"/>
  <c r="O949"/>
  <c r="I949"/>
  <c r="K949" s="1"/>
  <c r="O624"/>
  <c r="I1052"/>
  <c r="O1052"/>
  <c r="J1052"/>
  <c r="E1053"/>
  <c r="J1026"/>
  <c r="I1026"/>
  <c r="O1026"/>
  <c r="E1027"/>
  <c r="M1025"/>
  <c r="K1025"/>
  <c r="J1000"/>
  <c r="O1000"/>
  <c r="I1000"/>
  <c r="E1001"/>
  <c r="M999"/>
  <c r="K999"/>
  <c r="J974"/>
  <c r="I974"/>
  <c r="O974"/>
  <c r="E975"/>
  <c r="K973"/>
  <c r="M973"/>
  <c r="O950"/>
  <c r="I950"/>
  <c r="J950"/>
  <c r="E951"/>
  <c r="O926"/>
  <c r="I926"/>
  <c r="J926"/>
  <c r="E927"/>
  <c r="K925"/>
  <c r="M925"/>
  <c r="O894"/>
  <c r="I894"/>
  <c r="J894"/>
  <c r="E895"/>
  <c r="M893"/>
  <c r="K893"/>
  <c r="O868"/>
  <c r="I868"/>
  <c r="J868"/>
  <c r="E869"/>
  <c r="K867"/>
  <c r="M867"/>
  <c r="J836"/>
  <c r="O836"/>
  <c r="I836"/>
  <c r="E837"/>
  <c r="M835"/>
  <c r="K835"/>
  <c r="J806"/>
  <c r="I806"/>
  <c r="O806"/>
  <c r="E807"/>
  <c r="M805"/>
  <c r="K805"/>
  <c r="O781"/>
  <c r="I781"/>
  <c r="J781"/>
  <c r="E782"/>
  <c r="J751"/>
  <c r="I751"/>
  <c r="O751"/>
  <c r="E752"/>
  <c r="J683"/>
  <c r="I683"/>
  <c r="E684"/>
  <c r="J654"/>
  <c r="I654"/>
  <c r="O654"/>
  <c r="E655"/>
  <c r="K653"/>
  <c r="M653"/>
  <c r="I625"/>
  <c r="O625"/>
  <c r="J625"/>
  <c r="E626"/>
  <c r="M624"/>
  <c r="K624"/>
  <c r="O596"/>
  <c r="I596"/>
  <c r="J596"/>
  <c r="E597"/>
  <c r="K595"/>
  <c r="M595"/>
  <c r="I567"/>
  <c r="O567"/>
  <c r="J567"/>
  <c r="E568"/>
  <c r="K566"/>
  <c r="M566"/>
  <c r="E540"/>
  <c r="K538"/>
  <c r="M538"/>
  <c r="J514"/>
  <c r="I514"/>
  <c r="O514"/>
  <c r="E515"/>
  <c r="K513"/>
  <c r="M513"/>
  <c r="O486"/>
  <c r="I486"/>
  <c r="J486"/>
  <c r="E487"/>
  <c r="M485"/>
  <c r="K485"/>
  <c r="J455"/>
  <c r="I455"/>
  <c r="O455"/>
  <c r="E456"/>
  <c r="K454"/>
  <c r="M454"/>
  <c r="I429"/>
  <c r="J429"/>
  <c r="E430"/>
  <c r="M428"/>
  <c r="K428"/>
  <c r="J406"/>
  <c r="O406"/>
  <c r="I406"/>
  <c r="M405"/>
  <c r="K405"/>
  <c r="E407"/>
  <c r="I339"/>
  <c r="O339"/>
  <c r="J339"/>
  <c r="E340"/>
  <c r="I312"/>
  <c r="E313"/>
  <c r="M311"/>
  <c r="K311"/>
  <c r="O285"/>
  <c r="I285"/>
  <c r="J285"/>
  <c r="E286"/>
  <c r="K284"/>
  <c r="M284"/>
  <c r="I258"/>
  <c r="O258"/>
  <c r="J258"/>
  <c r="E259"/>
  <c r="M257"/>
  <c r="K257"/>
  <c r="O233"/>
  <c r="I233"/>
  <c r="J233"/>
  <c r="K232"/>
  <c r="M232"/>
  <c r="E234"/>
  <c r="I193"/>
  <c r="O193"/>
  <c r="J193"/>
  <c r="E194"/>
  <c r="O160"/>
  <c r="I160"/>
  <c r="J160"/>
  <c r="E161"/>
  <c r="K159"/>
  <c r="M159"/>
  <c r="O127"/>
  <c r="I127"/>
  <c r="J127"/>
  <c r="E128"/>
  <c r="J94"/>
  <c r="I94"/>
  <c r="O94"/>
  <c r="E95"/>
  <c r="K93"/>
  <c r="M93"/>
  <c r="O63"/>
  <c r="I63"/>
  <c r="J63"/>
  <c r="E64"/>
  <c r="K62"/>
  <c r="M62"/>
  <c r="I29"/>
  <c r="O29"/>
  <c r="J29"/>
  <c r="E30"/>
  <c r="K28"/>
  <c r="M28"/>
  <c r="E366"/>
  <c r="E367" s="1"/>
  <c r="E712"/>
  <c r="E713" s="1"/>
  <c r="F1053"/>
  <c r="F64"/>
  <c r="G655"/>
  <c r="G367"/>
  <c r="H626"/>
  <c r="F429"/>
  <c r="H539"/>
  <c r="G837"/>
  <c r="H807"/>
  <c r="F683"/>
  <c r="F655"/>
  <c r="F259"/>
  <c r="H752"/>
  <c r="H286"/>
  <c r="G313"/>
  <c r="G487"/>
  <c r="F540"/>
  <c r="G539"/>
  <c r="F951"/>
  <c r="H456"/>
  <c r="F597"/>
  <c r="F313"/>
  <c r="G951"/>
  <c r="G259"/>
  <c r="H312"/>
  <c r="H340"/>
  <c r="G782"/>
  <c r="G1053"/>
  <c r="H975"/>
  <c r="G597"/>
  <c r="F367"/>
  <c r="H869"/>
  <c r="H927"/>
  <c r="H1027"/>
  <c r="G1001"/>
  <c r="H234"/>
  <c r="F1001"/>
  <c r="H515"/>
  <c r="G895"/>
  <c r="F430"/>
  <c r="H568"/>
  <c r="K126" l="1"/>
  <c r="M780"/>
  <c r="M750"/>
  <c r="J539"/>
  <c r="O539"/>
  <c r="I539"/>
  <c r="M539" s="1"/>
  <c r="O683"/>
  <c r="O429"/>
  <c r="O312"/>
  <c r="J312"/>
  <c r="M949"/>
  <c r="E1054"/>
  <c r="K1052"/>
  <c r="M1052"/>
  <c r="E1028"/>
  <c r="M1026"/>
  <c r="K1026"/>
  <c r="E1002"/>
  <c r="M1000"/>
  <c r="K1000"/>
  <c r="E976"/>
  <c r="K974"/>
  <c r="M974"/>
  <c r="E952"/>
  <c r="M950"/>
  <c r="K950"/>
  <c r="E928"/>
  <c r="M926"/>
  <c r="K926"/>
  <c r="E896"/>
  <c r="M894"/>
  <c r="K894"/>
  <c r="E870"/>
  <c r="M868"/>
  <c r="K868"/>
  <c r="M836"/>
  <c r="K836"/>
  <c r="E838"/>
  <c r="E808"/>
  <c r="K806"/>
  <c r="M806"/>
  <c r="E783"/>
  <c r="M781"/>
  <c r="K781"/>
  <c r="M751"/>
  <c r="K751"/>
  <c r="E753"/>
  <c r="E714"/>
  <c r="K683"/>
  <c r="M683"/>
  <c r="E685"/>
  <c r="M654"/>
  <c r="K654"/>
  <c r="E656"/>
  <c r="E627"/>
  <c r="M625"/>
  <c r="K625"/>
  <c r="E598"/>
  <c r="M596"/>
  <c r="K596"/>
  <c r="E569"/>
  <c r="M567"/>
  <c r="K567"/>
  <c r="E541"/>
  <c r="E516"/>
  <c r="K514"/>
  <c r="M514"/>
  <c r="K486"/>
  <c r="M486"/>
  <c r="E488"/>
  <c r="E457"/>
  <c r="M455"/>
  <c r="K455"/>
  <c r="E431"/>
  <c r="M429"/>
  <c r="K429"/>
  <c r="K406"/>
  <c r="M406"/>
  <c r="E408"/>
  <c r="E368"/>
  <c r="E341"/>
  <c r="K339"/>
  <c r="M339"/>
  <c r="E314"/>
  <c r="M312"/>
  <c r="K312"/>
  <c r="E287"/>
  <c r="K285"/>
  <c r="M285"/>
  <c r="E260"/>
  <c r="M258"/>
  <c r="K258"/>
  <c r="E235"/>
  <c r="M233"/>
  <c r="K233"/>
  <c r="E195"/>
  <c r="K193"/>
  <c r="M193"/>
  <c r="E162"/>
  <c r="M160"/>
  <c r="K160"/>
  <c r="E129"/>
  <c r="M127"/>
  <c r="K127"/>
  <c r="M94"/>
  <c r="K94"/>
  <c r="E96"/>
  <c r="E65"/>
  <c r="K63"/>
  <c r="M63"/>
  <c r="E31"/>
  <c r="K29"/>
  <c r="M29"/>
  <c r="G540"/>
  <c r="F895"/>
  <c r="F837"/>
  <c r="G430"/>
  <c r="F782"/>
  <c r="F487"/>
  <c r="K539" l="1"/>
  <c r="I467"/>
  <c r="M467" s="1"/>
  <c r="I243"/>
  <c r="M243" s="1"/>
  <c r="I523"/>
  <c r="M523" s="1"/>
  <c r="I1040"/>
  <c r="M1040" s="1"/>
  <c r="I932"/>
  <c r="K932" s="1"/>
  <c r="I701"/>
  <c r="K701" s="1"/>
  <c r="I986"/>
  <c r="M986" s="1"/>
  <c r="I760"/>
  <c r="K760" s="1"/>
  <c r="I818"/>
  <c r="K818" s="1"/>
  <c r="I876"/>
  <c r="I641"/>
  <c r="K641" s="1"/>
  <c r="I355"/>
  <c r="K355" s="1"/>
  <c r="I581"/>
  <c r="M581" s="1"/>
  <c r="I299"/>
  <c r="M299" s="1"/>
  <c r="I411"/>
  <c r="M411" s="1"/>
  <c r="J234"/>
  <c r="J286"/>
  <c r="I313"/>
  <c r="M313" s="1"/>
  <c r="I487"/>
  <c r="M487" s="1"/>
  <c r="J568"/>
  <c r="J626"/>
  <c r="I655"/>
  <c r="M655" s="1"/>
  <c r="J807"/>
  <c r="I837"/>
  <c r="M837" s="1"/>
  <c r="I951"/>
  <c r="M951" s="1"/>
  <c r="J1027"/>
  <c r="I1053"/>
  <c r="M1053" s="1"/>
  <c r="I259"/>
  <c r="M259" s="1"/>
  <c r="J340"/>
  <c r="I367"/>
  <c r="K367" s="1"/>
  <c r="I430"/>
  <c r="M430" s="1"/>
  <c r="J456"/>
  <c r="J515"/>
  <c r="I540"/>
  <c r="K540" s="1"/>
  <c r="I597"/>
  <c r="K597" s="1"/>
  <c r="J752"/>
  <c r="I782"/>
  <c r="K782" s="1"/>
  <c r="J869"/>
  <c r="I895"/>
  <c r="M895" s="1"/>
  <c r="J927"/>
  <c r="J975"/>
  <c r="I1001"/>
  <c r="K1001" s="1"/>
  <c r="E1055"/>
  <c r="E1029"/>
  <c r="E1003"/>
  <c r="E977"/>
  <c r="E953"/>
  <c r="E929"/>
  <c r="E897"/>
  <c r="E871"/>
  <c r="E839"/>
  <c r="E809"/>
  <c r="E784"/>
  <c r="E754"/>
  <c r="E715"/>
  <c r="E686"/>
  <c r="E657"/>
  <c r="E628"/>
  <c r="E599"/>
  <c r="E570"/>
  <c r="E542"/>
  <c r="E517"/>
  <c r="E489"/>
  <c r="E458"/>
  <c r="E432"/>
  <c r="E409"/>
  <c r="E369"/>
  <c r="E342"/>
  <c r="E315"/>
  <c r="E288"/>
  <c r="E261"/>
  <c r="E236"/>
  <c r="E196"/>
  <c r="E163"/>
  <c r="E130"/>
  <c r="E97"/>
  <c r="E66"/>
  <c r="E32"/>
  <c r="M818" l="1"/>
  <c r="K243"/>
  <c r="K1040"/>
  <c r="K467"/>
  <c r="M701"/>
  <c r="M932"/>
  <c r="M355"/>
  <c r="K581"/>
  <c r="M641"/>
  <c r="K313"/>
  <c r="K837"/>
  <c r="K895"/>
  <c r="M876"/>
  <c r="K876"/>
  <c r="M760"/>
  <c r="K523"/>
  <c r="K986"/>
  <c r="K487"/>
  <c r="K951"/>
  <c r="K259"/>
  <c r="K430"/>
  <c r="M540"/>
  <c r="K299"/>
  <c r="K411"/>
  <c r="M367"/>
  <c r="M597"/>
  <c r="K655"/>
  <c r="M782"/>
  <c r="M1001"/>
  <c r="K1053"/>
  <c r="E1056"/>
  <c r="E1030"/>
  <c r="E1004"/>
  <c r="E978"/>
  <c r="E954"/>
  <c r="E930"/>
  <c r="E898"/>
  <c r="E872"/>
  <c r="E840"/>
  <c r="E810"/>
  <c r="E785"/>
  <c r="E755"/>
  <c r="E716"/>
  <c r="E687"/>
  <c r="E658"/>
  <c r="E629"/>
  <c r="E600"/>
  <c r="E571"/>
  <c r="E543"/>
  <c r="E518"/>
  <c r="E490"/>
  <c r="E459"/>
  <c r="E433"/>
  <c r="E410"/>
  <c r="E370"/>
  <c r="E343"/>
  <c r="E316"/>
  <c r="E289"/>
  <c r="E262"/>
  <c r="E237"/>
  <c r="E197"/>
  <c r="E164"/>
  <c r="E131"/>
  <c r="E98"/>
  <c r="E67"/>
  <c r="E33"/>
  <c r="E1057" l="1"/>
  <c r="E1031"/>
  <c r="E1005"/>
  <c r="E979"/>
  <c r="E955"/>
  <c r="E931"/>
  <c r="E899"/>
  <c r="E873"/>
  <c r="E841"/>
  <c r="E811"/>
  <c r="E786"/>
  <c r="E756"/>
  <c r="E717"/>
  <c r="E688"/>
  <c r="E659"/>
  <c r="E630"/>
  <c r="E601"/>
  <c r="E572"/>
  <c r="E544"/>
  <c r="E519"/>
  <c r="E491"/>
  <c r="E460"/>
  <c r="E434"/>
  <c r="E371"/>
  <c r="E344"/>
  <c r="E317"/>
  <c r="E290"/>
  <c r="E263"/>
  <c r="E238"/>
  <c r="E198"/>
  <c r="E165"/>
  <c r="E132"/>
  <c r="E99"/>
  <c r="E68"/>
  <c r="E34"/>
  <c r="E1058" l="1"/>
  <c r="E1032"/>
  <c r="E1006"/>
  <c r="E980"/>
  <c r="E956"/>
  <c r="E900"/>
  <c r="E874"/>
  <c r="E842"/>
  <c r="E812"/>
  <c r="E787"/>
  <c r="E757"/>
  <c r="E718"/>
  <c r="E689"/>
  <c r="E660"/>
  <c r="E631"/>
  <c r="E602"/>
  <c r="E573"/>
  <c r="E545"/>
  <c r="E520"/>
  <c r="E492"/>
  <c r="E461"/>
  <c r="E435"/>
  <c r="E372"/>
  <c r="E345"/>
  <c r="E318"/>
  <c r="E291"/>
  <c r="E264"/>
  <c r="E239"/>
  <c r="E199"/>
  <c r="E166"/>
  <c r="E133"/>
  <c r="E100"/>
  <c r="E69"/>
  <c r="E35"/>
  <c r="E1059" l="1"/>
  <c r="E1033"/>
  <c r="E1007"/>
  <c r="E981"/>
  <c r="E957"/>
  <c r="E901"/>
  <c r="E875"/>
  <c r="E843"/>
  <c r="E813"/>
  <c r="E788"/>
  <c r="E758"/>
  <c r="E719"/>
  <c r="E690"/>
  <c r="E661"/>
  <c r="E632"/>
  <c r="E603"/>
  <c r="E574"/>
  <c r="E546"/>
  <c r="E521"/>
  <c r="E493"/>
  <c r="E462"/>
  <c r="E436"/>
  <c r="E373"/>
  <c r="E346"/>
  <c r="E319"/>
  <c r="E292"/>
  <c r="E265"/>
  <c r="E240"/>
  <c r="E200"/>
  <c r="E167"/>
  <c r="E134"/>
  <c r="E101"/>
  <c r="E70"/>
  <c r="E36"/>
  <c r="E1060" l="1"/>
  <c r="E1034"/>
  <c r="E1008"/>
  <c r="E982"/>
  <c r="E958"/>
  <c r="E902"/>
  <c r="E844"/>
  <c r="E814"/>
  <c r="E759"/>
  <c r="E720"/>
  <c r="E691"/>
  <c r="E662"/>
  <c r="E633"/>
  <c r="E604"/>
  <c r="E575"/>
  <c r="E547"/>
  <c r="E522"/>
  <c r="E494"/>
  <c r="E463"/>
  <c r="E437"/>
  <c r="E374"/>
  <c r="E347"/>
  <c r="E320"/>
  <c r="E293"/>
  <c r="E266"/>
  <c r="E241"/>
  <c r="E201"/>
  <c r="E168"/>
  <c r="E135"/>
  <c r="E102"/>
  <c r="E71"/>
  <c r="E37"/>
  <c r="E1061" l="1"/>
  <c r="E1035"/>
  <c r="E1009"/>
  <c r="E983"/>
  <c r="E903"/>
  <c r="E845"/>
  <c r="E815"/>
  <c r="E721"/>
  <c r="E692"/>
  <c r="E663"/>
  <c r="E634"/>
  <c r="E605"/>
  <c r="E576"/>
  <c r="E548"/>
  <c r="E464"/>
  <c r="E438"/>
  <c r="E375"/>
  <c r="E348"/>
  <c r="E321"/>
  <c r="E294"/>
  <c r="E267"/>
  <c r="E242"/>
  <c r="E202"/>
  <c r="E169"/>
  <c r="E136"/>
  <c r="E103"/>
  <c r="E72"/>
  <c r="E38"/>
  <c r="E1062" l="1"/>
  <c r="E1036"/>
  <c r="E1010"/>
  <c r="E984"/>
  <c r="E904"/>
  <c r="E846"/>
  <c r="E816"/>
  <c r="E722"/>
  <c r="E693"/>
  <c r="E664"/>
  <c r="E635"/>
  <c r="E606"/>
  <c r="E577"/>
  <c r="E549"/>
  <c r="E465"/>
  <c r="E376"/>
  <c r="E349"/>
  <c r="E322"/>
  <c r="E295"/>
  <c r="E268"/>
  <c r="E203"/>
  <c r="E170"/>
  <c r="E137"/>
  <c r="E104"/>
  <c r="E73"/>
  <c r="E39"/>
  <c r="E1063" l="1"/>
  <c r="E1037"/>
  <c r="E1011"/>
  <c r="E985"/>
  <c r="E817"/>
  <c r="E723"/>
  <c r="E694"/>
  <c r="E665"/>
  <c r="E636"/>
  <c r="E607"/>
  <c r="E578"/>
  <c r="E550"/>
  <c r="E466"/>
  <c r="E377"/>
  <c r="E350"/>
  <c r="E323"/>
  <c r="E296"/>
  <c r="E269"/>
  <c r="E204"/>
  <c r="E171"/>
  <c r="E138"/>
  <c r="E105"/>
  <c r="E74"/>
  <c r="E40"/>
  <c r="E1064" l="1"/>
  <c r="E1038"/>
  <c r="E1012"/>
  <c r="E724"/>
  <c r="E695"/>
  <c r="E666"/>
  <c r="E637"/>
  <c r="E608"/>
  <c r="E579"/>
  <c r="E378"/>
  <c r="E351"/>
  <c r="E324"/>
  <c r="E297"/>
  <c r="E270"/>
  <c r="E205"/>
  <c r="E172"/>
  <c r="E139"/>
  <c r="E106"/>
  <c r="E75"/>
  <c r="E41"/>
  <c r="H252"/>
  <c r="F704"/>
  <c r="H591"/>
  <c r="F71"/>
  <c r="F391"/>
  <c r="H528"/>
  <c r="H490"/>
  <c r="G613"/>
  <c r="F590"/>
  <c r="G561"/>
  <c r="F997"/>
  <c r="G469"/>
  <c r="H770"/>
  <c r="F843"/>
  <c r="F342"/>
  <c r="G847"/>
  <c r="G226"/>
  <c r="G201"/>
  <c r="G195"/>
  <c r="G87"/>
  <c r="H1002"/>
  <c r="G619"/>
  <c r="H30"/>
  <c r="G912"/>
  <c r="F976"/>
  <c r="H441"/>
  <c r="G957"/>
  <c r="G1049"/>
  <c r="G520"/>
  <c r="G318"/>
  <c r="H953"/>
  <c r="H195"/>
  <c r="F128"/>
  <c r="H1047"/>
  <c r="G710"/>
  <c r="G519"/>
  <c r="G797"/>
  <c r="F1047"/>
  <c r="H966"/>
  <c r="F416"/>
  <c r="H660"/>
  <c r="G390"/>
  <c r="F733"/>
  <c r="H540"/>
  <c r="H557"/>
  <c r="H96"/>
  <c r="F414"/>
  <c r="F1004"/>
  <c r="F504"/>
  <c r="F740"/>
  <c r="H718"/>
  <c r="G622"/>
  <c r="F223"/>
  <c r="F156"/>
  <c r="G887"/>
  <c r="G901"/>
  <c r="G966"/>
  <c r="F22"/>
  <c r="F690"/>
  <c r="F799"/>
  <c r="F372"/>
  <c r="G707"/>
  <c r="F545"/>
  <c r="G720"/>
  <c r="G937"/>
  <c r="F642"/>
  <c r="H871"/>
  <c r="F33"/>
  <c r="F291"/>
  <c r="G290"/>
  <c r="G673"/>
  <c r="G215"/>
  <c r="F793"/>
  <c r="F571"/>
  <c r="H150"/>
  <c r="F165"/>
  <c r="H964"/>
  <c r="H848"/>
  <c r="H547"/>
  <c r="G617"/>
  <c r="H316"/>
  <c r="F755"/>
  <c r="F656"/>
  <c r="G130"/>
  <c r="F82"/>
  <c r="G989"/>
  <c r="G293"/>
  <c r="G444"/>
  <c r="G632"/>
  <c r="H472"/>
  <c r="F604"/>
  <c r="H1043"/>
  <c r="F19"/>
  <c r="F847"/>
  <c r="F185"/>
  <c r="F717"/>
  <c r="H123"/>
  <c r="H408"/>
  <c r="F1017"/>
  <c r="H818"/>
  <c r="H583"/>
  <c r="F557"/>
  <c r="G340"/>
  <c r="F516"/>
  <c r="F21"/>
  <c r="G955"/>
  <c r="H644"/>
  <c r="F216"/>
  <c r="G459"/>
  <c r="G305"/>
  <c r="G963"/>
  <c r="G825"/>
  <c r="H394"/>
  <c r="H292"/>
  <c r="G952"/>
  <c r="H347"/>
  <c r="H1006"/>
  <c r="G958"/>
  <c r="G879"/>
  <c r="G763"/>
  <c r="F317"/>
  <c r="G263"/>
  <c r="G1016"/>
  <c r="H997"/>
  <c r="F681"/>
  <c r="G196"/>
  <c r="H521"/>
  <c r="F931"/>
  <c r="F736"/>
  <c r="H97"/>
  <c r="G342"/>
  <c r="F275"/>
  <c r="H584"/>
  <c r="H820"/>
  <c r="F887"/>
  <c r="F54"/>
  <c r="F650"/>
  <c r="G927"/>
  <c r="G732"/>
  <c r="G1008"/>
  <c r="G164"/>
  <c r="H154"/>
  <c r="F98"/>
  <c r="F979"/>
  <c r="G964"/>
  <c r="G1024"/>
  <c r="H658"/>
  <c r="H963"/>
  <c r="G341"/>
  <c r="G935"/>
  <c r="H1020"/>
  <c r="H842"/>
  <c r="G599"/>
  <c r="F629"/>
  <c r="G13"/>
  <c r="G874"/>
  <c r="H647"/>
  <c r="F957"/>
  <c r="F254"/>
  <c r="G529"/>
  <c r="G900"/>
  <c r="F343"/>
  <c r="H504"/>
  <c r="G301"/>
  <c r="H51"/>
  <c r="G149"/>
  <c r="H37"/>
  <c r="H369"/>
  <c r="G721"/>
  <c r="F568"/>
  <c r="H240"/>
  <c r="H828"/>
  <c r="G545"/>
  <c r="G1030"/>
  <c r="F649"/>
  <c r="H447"/>
  <c r="G897"/>
  <c r="G35"/>
  <c r="H651"/>
  <c r="H1014"/>
  <c r="G765"/>
  <c r="G856"/>
  <c r="H263"/>
  <c r="G316"/>
  <c r="H534"/>
  <c r="H530"/>
  <c r="G249"/>
  <c r="F620"/>
  <c r="G719"/>
  <c r="F79"/>
  <c r="F582"/>
  <c r="F435"/>
  <c r="G52"/>
  <c r="H523"/>
  <c r="H147"/>
  <c r="G679"/>
  <c r="H708"/>
  <c r="F910"/>
  <c r="G54"/>
  <c r="F470"/>
  <c r="H934"/>
  <c r="H791"/>
  <c r="G20"/>
  <c r="G1045"/>
  <c r="H620"/>
  <c r="F502"/>
  <c r="F673"/>
  <c r="F1008"/>
  <c r="H52"/>
  <c r="F758"/>
  <c r="H184"/>
  <c r="H1023"/>
  <c r="F35"/>
  <c r="H225"/>
  <c r="H114"/>
  <c r="H79"/>
  <c r="G182"/>
  <c r="H386"/>
  <c r="F262"/>
  <c r="F785"/>
  <c r="H34"/>
  <c r="G83"/>
  <c r="H880"/>
  <c r="H1009"/>
  <c r="G936"/>
  <c r="F290"/>
  <c r="H765"/>
  <c r="H993"/>
  <c r="F293"/>
  <c r="H432"/>
  <c r="F217"/>
  <c r="G531"/>
  <c r="G308"/>
  <c r="G792"/>
  <c r="F388"/>
  <c r="F646"/>
  <c r="H357"/>
  <c r="G904"/>
  <c r="F358"/>
  <c r="F942"/>
  <c r="G163"/>
  <c r="H501"/>
  <c r="F783"/>
  <c r="F434"/>
  <c r="F288"/>
  <c r="F789"/>
  <c r="G996"/>
  <c r="G421"/>
  <c r="F601"/>
  <c r="H879"/>
  <c r="G812"/>
  <c r="F252"/>
  <c r="G783"/>
  <c r="G252"/>
  <c r="H189"/>
  <c r="H117"/>
  <c r="G90"/>
  <c r="G530"/>
  <c r="H359"/>
  <c r="F584"/>
  <c r="H320"/>
  <c r="F408"/>
  <c r="H290"/>
  <c r="H769"/>
  <c r="H711"/>
  <c r="H736"/>
  <c r="G247"/>
  <c r="F476"/>
  <c r="H15"/>
  <c r="F880"/>
  <c r="F794"/>
  <c r="G67"/>
  <c r="H619"/>
  <c r="F627"/>
  <c r="H131"/>
  <c r="H329"/>
  <c r="H585"/>
  <c r="G555"/>
  <c r="H571"/>
  <c r="F599"/>
  <c r="H938"/>
  <c r="H222"/>
  <c r="F1021"/>
  <c r="F611"/>
  <c r="G12"/>
  <c r="G288"/>
  <c r="H333"/>
  <c r="G475"/>
  <c r="H838"/>
  <c r="G223"/>
  <c r="G689"/>
  <c r="F245"/>
  <c r="F647"/>
  <c r="F436"/>
  <c r="G361"/>
  <c r="G841"/>
  <c r="F461"/>
  <c r="F820"/>
  <c r="F136"/>
  <c r="H874"/>
  <c r="G1050"/>
  <c r="G768"/>
  <c r="F390"/>
  <c r="H440"/>
  <c r="H226"/>
  <c r="F548"/>
  <c r="H943"/>
  <c r="F266"/>
  <c r="H300"/>
  <c r="G280"/>
  <c r="H162"/>
  <c r="G438"/>
  <c r="G22"/>
  <c r="F506"/>
  <c r="G731"/>
  <c r="G702"/>
  <c r="F884"/>
  <c r="G32"/>
  <c r="F622"/>
  <c r="F602"/>
  <c r="F437"/>
  <c r="H1003"/>
  <c r="G642"/>
  <c r="H410"/>
  <c r="F81"/>
  <c r="H80"/>
  <c r="G445"/>
  <c r="F84"/>
  <c r="F286"/>
  <c r="G503"/>
  <c r="F989"/>
  <c r="F928"/>
  <c r="H764"/>
  <c r="G981"/>
  <c r="G124"/>
  <c r="H753"/>
  <c r="H215"/>
  <c r="G941"/>
  <c r="H489"/>
  <c r="G515"/>
  <c r="H883"/>
  <c r="H314"/>
  <c r="H981"/>
  <c r="F1006"/>
  <c r="G521"/>
  <c r="F196"/>
  <c r="F340"/>
  <c r="H362"/>
  <c r="G154"/>
  <c r="H852"/>
  <c r="F221"/>
  <c r="H994"/>
  <c r="F585"/>
  <c r="F320"/>
  <c r="F1015"/>
  <c r="H795"/>
  <c r="F319"/>
  <c r="G1041"/>
  <c r="H19"/>
  <c r="G680"/>
  <c r="F829"/>
  <c r="H1045"/>
  <c r="F135"/>
  <c r="G49"/>
  <c r="H518"/>
  <c r="G741"/>
  <c r="G1014"/>
  <c r="F906"/>
  <c r="G1054"/>
  <c r="F250"/>
  <c r="H663"/>
  <c r="H67"/>
  <c r="H1036"/>
  <c r="H906"/>
  <c r="H119"/>
  <c r="F816"/>
  <c r="H899"/>
  <c r="G799"/>
  <c r="G733"/>
  <c r="F825"/>
  <c r="G489"/>
  <c r="F473"/>
  <c r="G643"/>
  <c r="H659"/>
  <c r="G646"/>
  <c r="H475"/>
  <c r="G70"/>
  <c r="G931"/>
  <c r="F675"/>
  <c r="G907"/>
  <c r="G415"/>
  <c r="G151"/>
  <c r="G500"/>
  <c r="G591"/>
  <c r="F129"/>
  <c r="G556"/>
  <c r="F69"/>
  <c r="G574"/>
  <c r="H310"/>
  <c r="H342"/>
  <c r="G436"/>
  <c r="F407"/>
  <c r="G603"/>
  <c r="G462"/>
  <c r="H201"/>
  <c r="F55"/>
  <c r="G117"/>
  <c r="G129"/>
  <c r="F963"/>
  <c r="H239"/>
  <c r="F643"/>
  <c r="G1034"/>
  <c r="G463"/>
  <c r="F431"/>
  <c r="G98"/>
  <c r="G626"/>
  <c r="F528"/>
  <c r="F100"/>
  <c r="G987"/>
  <c r="F739"/>
  <c r="F1027"/>
  <c r="F124"/>
  <c r="F494"/>
  <c r="F224"/>
  <c r="G498"/>
  <c r="F855"/>
  <c r="G820"/>
  <c r="G287"/>
  <c r="H241"/>
  <c r="F184"/>
  <c r="H541"/>
  <c r="G575"/>
  <c r="G1036"/>
  <c r="H692"/>
  <c r="F166"/>
  <c r="F958"/>
  <c r="F712"/>
  <c r="F201"/>
  <c r="F661"/>
  <c r="G684"/>
  <c r="H841"/>
  <c r="F657"/>
  <c r="G681"/>
  <c r="H491"/>
  <c r="F248"/>
  <c r="F556"/>
  <c r="H86"/>
  <c r="F543"/>
  <c r="G738"/>
  <c r="H705"/>
  <c r="G476"/>
  <c r="F554"/>
  <c r="G884"/>
  <c r="G369"/>
  <c r="H167"/>
  <c r="H582"/>
  <c r="G191"/>
  <c r="G703"/>
  <c r="H133"/>
  <c r="F194"/>
  <c r="G504"/>
  <c r="G1042"/>
  <c r="G362"/>
  <c r="G183"/>
  <c r="F281"/>
  <c r="G238"/>
  <c r="G740"/>
  <c r="F68"/>
  <c r="H120"/>
  <c r="F329"/>
  <c r="H673"/>
  <c r="H1033"/>
  <c r="F899"/>
  <c r="H544"/>
  <c r="H652"/>
  <c r="F992"/>
  <c r="F676"/>
  <c r="G187"/>
  <c r="F630"/>
  <c r="G633"/>
  <c r="F993"/>
  <c r="H814"/>
  <c r="G65"/>
  <c r="F303"/>
  <c r="H782"/>
  <c r="H468"/>
  <c r="F133"/>
  <c r="G908"/>
  <c r="H264"/>
  <c r="G376"/>
  <c r="H122"/>
  <c r="H1048"/>
  <c r="F333"/>
  <c r="G576"/>
  <c r="F685"/>
  <c r="F606"/>
  <c r="G587"/>
  <c r="F787"/>
  <c r="F444"/>
  <c r="H611"/>
  <c r="H246"/>
  <c r="F842"/>
  <c r="F503"/>
  <c r="F86"/>
  <c r="H235"/>
  <c r="F960"/>
  <c r="G222"/>
  <c r="G48"/>
  <c r="G434"/>
  <c r="G1057"/>
  <c r="H797"/>
  <c r="G134"/>
  <c r="G1003"/>
  <c r="F241"/>
  <c r="F659"/>
  <c r="F445"/>
  <c r="F247"/>
  <c r="G474"/>
  <c r="H433"/>
  <c r="H16"/>
  <c r="H448"/>
  <c r="H185"/>
  <c r="G100"/>
  <c r="H810"/>
  <c r="F302"/>
  <c r="H709"/>
  <c r="F65"/>
  <c r="G262"/>
  <c r="F828"/>
  <c r="H279"/>
  <c r="H650"/>
  <c r="G17"/>
  <c r="F819"/>
  <c r="G220"/>
  <c r="H505"/>
  <c r="H430"/>
  <c r="F300"/>
  <c r="G527"/>
  <c r="H690"/>
  <c r="H635"/>
  <c r="F874"/>
  <c r="H186"/>
  <c r="F824"/>
  <c r="H799"/>
  <c r="H421"/>
  <c r="F719"/>
  <c r="F12"/>
  <c r="F448"/>
  <c r="H643"/>
  <c r="H900"/>
  <c r="F702"/>
  <c r="H768"/>
  <c r="F366"/>
  <c r="G753"/>
  <c r="F477"/>
  <c r="G416"/>
  <c r="G709"/>
  <c r="G368"/>
  <c r="F364"/>
  <c r="F362"/>
  <c r="F371"/>
  <c r="F497"/>
  <c r="H572"/>
  <c r="G200"/>
  <c r="F934"/>
  <c r="H756"/>
  <c r="H543"/>
  <c r="F309"/>
  <c r="H1029"/>
  <c r="H760"/>
  <c r="H887"/>
  <c r="F349"/>
  <c r="G571"/>
  <c r="H17"/>
  <c r="H680"/>
  <c r="H738"/>
  <c r="F532"/>
  <c r="G440"/>
  <c r="F616"/>
  <c r="G906"/>
  <c r="F763"/>
  <c r="G905"/>
  <c r="H688"/>
  <c r="H1051"/>
  <c r="H164"/>
  <c r="G286"/>
  <c r="F1060"/>
  <c r="F577"/>
  <c r="H586"/>
  <c r="H737"/>
  <c r="H551"/>
  <c r="G796"/>
  <c r="H856"/>
  <c r="H66"/>
  <c r="H48"/>
  <c r="H1017"/>
  <c r="G546"/>
  <c r="F80"/>
  <c r="F1024"/>
  <c r="F102"/>
  <c r="G122"/>
  <c r="G267"/>
  <c r="F574"/>
  <c r="G785"/>
  <c r="H703"/>
  <c r="H181"/>
  <c r="F905"/>
  <c r="H517"/>
  <c r="H157"/>
  <c r="G102"/>
  <c r="G880"/>
  <c r="G224"/>
  <c r="H33"/>
  <c r="H183"/>
  <c r="H815"/>
  <c r="H872"/>
  <c r="G829"/>
  <c r="H349"/>
  <c r="H55"/>
  <c r="G712"/>
  <c r="G554"/>
  <c r="G374"/>
  <c r="H261"/>
  <c r="G501"/>
  <c r="H301"/>
  <c r="G975"/>
  <c r="G414"/>
  <c r="G497"/>
  <c r="F147"/>
  <c r="H629"/>
  <c r="H498"/>
  <c r="F583"/>
  <c r="H247"/>
  <c r="F332"/>
  <c r="G814"/>
  <c r="G661"/>
  <c r="G784"/>
  <c r="H519"/>
  <c r="F1051"/>
  <c r="G471"/>
  <c r="F66"/>
  <c r="G21"/>
  <c r="F812"/>
  <c r="F674"/>
  <c r="G569"/>
  <c r="F1046"/>
  <c r="H305"/>
  <c r="H800"/>
  <c r="G161"/>
  <c r="F365"/>
  <c r="G541"/>
  <c r="F282"/>
  <c r="H905"/>
  <c r="G914"/>
  <c r="F555"/>
  <c r="G644"/>
  <c r="H166"/>
  <c r="H707"/>
  <c r="H200"/>
  <c r="F492"/>
  <c r="G584"/>
  <c r="F278"/>
  <c r="G525"/>
  <c r="F321"/>
  <c r="G69"/>
  <c r="G734"/>
  <c r="H370"/>
  <c r="H90"/>
  <c r="F546"/>
  <c r="G14"/>
  <c r="G11"/>
  <c r="H82"/>
  <c r="F525"/>
  <c r="F30"/>
  <c r="H192"/>
  <c r="H187"/>
  <c r="H278"/>
  <c r="F576"/>
  <c r="H266"/>
  <c r="G758"/>
  <c r="F244"/>
  <c r="F99"/>
  <c r="F1059"/>
  <c r="H21"/>
  <c r="G899"/>
  <c r="G358"/>
  <c r="F912"/>
  <c r="H1056"/>
  <c r="F881"/>
  <c r="G938"/>
  <c r="F438"/>
  <c r="F87"/>
  <c r="H104"/>
  <c r="H604"/>
  <c r="H478"/>
  <c r="H904"/>
  <c r="G840"/>
  <c r="H469"/>
  <c r="G34"/>
  <c r="G364"/>
  <c r="H548"/>
  <c r="H851"/>
  <c r="H467"/>
  <c r="F181"/>
  <c r="G309"/>
  <c r="H951"/>
  <c r="F935"/>
  <c r="G770"/>
  <c r="G30"/>
  <c r="G526"/>
  <c r="F489"/>
  <c r="F316"/>
  <c r="H1004"/>
  <c r="H1022"/>
  <c r="H684"/>
  <c r="G651"/>
  <c r="G202"/>
  <c r="G505"/>
  <c r="F272"/>
  <c r="G394"/>
  <c r="H560"/>
  <c r="G239"/>
  <c r="F845"/>
  <c r="F715"/>
  <c r="G994"/>
  <c r="F1007"/>
  <c r="H941"/>
  <c r="F753"/>
  <c r="H1040"/>
  <c r="H996"/>
  <c r="F344"/>
  <c r="F633"/>
  <c r="F280"/>
  <c r="H913"/>
  <c r="G788"/>
  <c r="G794"/>
  <c r="F598"/>
  <c r="F953"/>
  <c r="G648"/>
  <c r="G502"/>
  <c r="F393"/>
  <c r="G570"/>
  <c r="F615"/>
  <c r="H337"/>
  <c r="F56"/>
  <c r="G939"/>
  <c r="H704"/>
  <c r="H356"/>
  <c r="H829"/>
  <c r="G1018"/>
  <c r="F679"/>
  <c r="G824"/>
  <c r="H49"/>
  <c r="H717"/>
  <c r="F198"/>
  <c r="G735"/>
  <c r="F705"/>
  <c r="H190"/>
  <c r="F786"/>
  <c r="H930"/>
  <c r="G68"/>
  <c r="G1009"/>
  <c r="H793"/>
  <c r="H182"/>
  <c r="H1028"/>
  <c r="H516"/>
  <c r="F337"/>
  <c r="G769"/>
  <c r="H265"/>
  <c r="F387"/>
  <c r="G553"/>
  <c r="F994"/>
  <c r="G852"/>
  <c r="G488"/>
  <c r="F915"/>
  <c r="G418"/>
  <c r="G419"/>
  <c r="F225"/>
  <c r="G533"/>
  <c r="G870"/>
  <c r="H442"/>
  <c r="H220"/>
  <c r="F168"/>
  <c r="H954"/>
  <c r="F236"/>
  <c r="H317"/>
  <c r="F287"/>
  <c r="F132"/>
  <c r="F741"/>
  <c r="H701"/>
  <c r="H412"/>
  <c r="H527"/>
  <c r="F517"/>
  <c r="G993"/>
  <c r="H574"/>
  <c r="H617"/>
  <c r="G493"/>
  <c r="H129"/>
  <c r="F706"/>
  <c r="G392"/>
  <c r="G518"/>
  <c r="F200"/>
  <c r="F613"/>
  <c r="G711"/>
  <c r="G80"/>
  <c r="F603"/>
  <c r="G715"/>
  <c r="H1046"/>
  <c r="G135"/>
  <c r="G321"/>
  <c r="F838"/>
  <c r="G916"/>
  <c r="F376"/>
  <c r="H18"/>
  <c r="G66"/>
  <c r="F119"/>
  <c r="H471"/>
  <c r="G506"/>
  <c r="G713"/>
  <c r="G412"/>
  <c r="G410"/>
  <c r="F795"/>
  <c r="H1007"/>
  <c r="H603"/>
  <c r="H590"/>
  <c r="H642"/>
  <c r="H137"/>
  <c r="G333"/>
  <c r="G115"/>
  <c r="H655"/>
  <c r="F961"/>
  <c r="F328"/>
  <c r="H462"/>
  <c r="F51"/>
  <c r="F544"/>
  <c r="F858"/>
  <c r="G235"/>
  <c r="G705"/>
  <c r="G433"/>
  <c r="G737"/>
  <c r="G1015"/>
  <c r="F162"/>
  <c r="F49"/>
  <c r="H84"/>
  <c r="H53"/>
  <c r="G1033"/>
  <c r="H771"/>
  <c r="F118"/>
  <c r="G675"/>
  <c r="G967"/>
  <c r="G186"/>
  <c r="G254"/>
  <c r="G771"/>
  <c r="G786"/>
  <c r="F137"/>
  <c r="H88"/>
  <c r="G119"/>
  <c r="G620"/>
  <c r="F18"/>
  <c r="F560"/>
  <c r="H344"/>
  <c r="H457"/>
  <c r="H826"/>
  <c r="F279"/>
  <c r="F15"/>
  <c r="F648"/>
  <c r="G660"/>
  <c r="G203"/>
  <c r="G373"/>
  <c r="G990"/>
  <c r="F475"/>
  <c r="G97"/>
  <c r="H115"/>
  <c r="H387"/>
  <c r="F1054"/>
  <c r="G885"/>
  <c r="G791"/>
  <c r="H461"/>
  <c r="G933"/>
  <c r="H1049"/>
  <c r="F967"/>
  <c r="H980"/>
  <c r="G573"/>
  <c r="H321"/>
  <c r="F519"/>
  <c r="G338"/>
  <c r="F101"/>
  <c r="H72"/>
  <c r="G688"/>
  <c r="F680"/>
  <c r="F457"/>
  <c r="G446"/>
  <c r="G873"/>
  <c r="F605"/>
  <c r="F368"/>
  <c r="G38"/>
  <c r="H435"/>
  <c r="H732"/>
  <c r="G137"/>
  <c r="F1018"/>
  <c r="G168"/>
  <c r="H250"/>
  <c r="F968"/>
  <c r="F301"/>
  <c r="F533"/>
  <c r="H85"/>
  <c r="F870"/>
  <c r="F521"/>
  <c r="G997"/>
  <c r="H393"/>
  <c r="F499"/>
  <c r="G678"/>
  <c r="F807"/>
  <c r="F978"/>
  <c r="H678"/>
  <c r="F692"/>
  <c r="H372"/>
  <c r="G826"/>
  <c r="H549"/>
  <c r="F1056"/>
  <c r="H597"/>
  <c r="H13"/>
  <c r="F383"/>
  <c r="H411"/>
  <c r="F711"/>
  <c r="F902"/>
  <c r="F1022"/>
  <c r="H318"/>
  <c r="H477"/>
  <c r="H758"/>
  <c r="G1021"/>
  <c r="F713"/>
  <c r="F375"/>
  <c r="H858"/>
  <c r="H685"/>
  <c r="F345"/>
  <c r="F472"/>
  <c r="G217"/>
  <c r="H808"/>
  <c r="G849"/>
  <c r="G717"/>
  <c r="H237"/>
  <c r="G101"/>
  <c r="F628"/>
  <c r="G543"/>
  <c r="G194"/>
  <c r="F90"/>
  <c r="H446"/>
  <c r="G71"/>
  <c r="F542"/>
  <c r="H902"/>
  <c r="G260"/>
  <c r="F617"/>
  <c r="G491"/>
  <c r="F849"/>
  <c r="H979"/>
  <c r="F164"/>
  <c r="F662"/>
  <c r="H1024"/>
  <c r="F754"/>
  <c r="F937"/>
  <c r="H581"/>
  <c r="G96"/>
  <c r="F161"/>
  <c r="F341"/>
  <c r="G245"/>
  <c r="G1002"/>
  <c r="G133"/>
  <c r="H741"/>
  <c r="F765"/>
  <c r="H763"/>
  <c r="H931"/>
  <c r="F939"/>
  <c r="F273"/>
  <c r="F522"/>
  <c r="G839"/>
  <c r="F14"/>
  <c r="F703"/>
  <c r="H1015"/>
  <c r="F234"/>
  <c r="F357"/>
  <c r="G568"/>
  <c r="H355"/>
  <c r="H675"/>
  <c r="H821"/>
  <c r="F756"/>
  <c r="H569"/>
  <c r="F885"/>
  <c r="F686"/>
  <c r="F809"/>
  <c r="F886"/>
  <c r="G1058"/>
  <c r="G372"/>
  <c r="F13"/>
  <c r="G450"/>
  <c r="G495"/>
  <c r="F569"/>
  <c r="F249"/>
  <c r="F289"/>
  <c r="G199"/>
  <c r="H496"/>
  <c r="H965"/>
  <c r="F89"/>
  <c r="H598"/>
  <c r="F417"/>
  <c r="G677"/>
  <c r="G809"/>
  <c r="H271"/>
  <c r="H614"/>
  <c r="H991"/>
  <c r="H334"/>
  <c r="F645"/>
  <c r="G389"/>
  <c r="F987"/>
  <c r="F927"/>
  <c r="H152"/>
  <c r="F237"/>
  <c r="H384"/>
  <c r="F253"/>
  <c r="F821"/>
  <c r="H345"/>
  <c r="F938"/>
  <c r="F857"/>
  <c r="F784"/>
  <c r="F374"/>
  <c r="H792"/>
  <c r="F586"/>
  <c r="H977"/>
  <c r="G219"/>
  <c r="F446"/>
  <c r="F449"/>
  <c r="H253"/>
  <c r="G988"/>
  <c r="H712"/>
  <c r="F573"/>
  <c r="G332"/>
  <c r="G315"/>
  <c r="H876"/>
  <c r="F1019"/>
  <c r="H1016"/>
  <c r="H754"/>
  <c r="G960"/>
  <c r="F186"/>
  <c r="F268"/>
  <c r="H542"/>
  <c r="F1029"/>
  <c r="H95"/>
  <c r="G261"/>
  <c r="G494"/>
  <c r="H47"/>
  <c r="G413"/>
  <c r="F496"/>
  <c r="H968"/>
  <c r="H1021"/>
  <c r="G272"/>
  <c r="F966"/>
  <c r="H302"/>
  <c r="F663"/>
  <c r="H273"/>
  <c r="H420"/>
  <c r="G1020"/>
  <c r="F707"/>
  <c r="G810"/>
  <c r="F878"/>
  <c r="F852"/>
  <c r="G1035"/>
  <c r="F558"/>
  <c r="H118"/>
  <c r="G165"/>
  <c r="F520"/>
  <c r="H293"/>
  <c r="F491"/>
  <c r="G606"/>
  <c r="G754"/>
  <c r="G37"/>
  <c r="G216"/>
  <c r="F1014"/>
  <c r="F1043"/>
  <c r="H759"/>
  <c r="H81"/>
  <c r="H132"/>
  <c r="F306"/>
  <c r="H348"/>
  <c r="G120"/>
  <c r="F116"/>
  <c r="F361"/>
  <c r="H275"/>
  <c r="G198"/>
  <c r="G807"/>
  <c r="G343"/>
  <c r="F191"/>
  <c r="G441"/>
  <c r="G762"/>
  <c r="F984"/>
  <c r="H622"/>
  <c r="H766"/>
  <c r="G50"/>
  <c r="G131"/>
  <c r="G1032"/>
  <c r="H886"/>
  <c r="H487"/>
  <c r="G363"/>
  <c r="G55"/>
  <c r="G528"/>
  <c r="G432"/>
  <c r="F149"/>
  <c r="F1009"/>
  <c r="G940"/>
  <c r="F954"/>
  <c r="F524"/>
  <c r="H520"/>
  <c r="H198"/>
  <c r="F660"/>
  <c r="H788"/>
  <c r="F219"/>
  <c r="F708"/>
  <c r="H958"/>
  <c r="F682"/>
  <c r="H390"/>
  <c r="F572"/>
  <c r="F738"/>
  <c r="G244"/>
  <c r="G496"/>
  <c r="H165"/>
  <c r="G816"/>
  <c r="G759"/>
  <c r="F798"/>
  <c r="G671"/>
  <c r="F187"/>
  <c r="G31"/>
  <c r="F432"/>
  <c r="G823"/>
  <c r="H463"/>
  <c r="G274"/>
  <c r="F31"/>
  <c r="H128"/>
  <c r="F688"/>
  <c r="H1041"/>
  <c r="F218"/>
  <c r="G722"/>
  <c r="H847"/>
  <c r="G1055"/>
  <c r="F844"/>
  <c r="H136"/>
  <c r="H262"/>
  <c r="H308"/>
  <c r="F911"/>
  <c r="H1001"/>
  <c r="G534"/>
  <c r="F153"/>
  <c r="G846"/>
  <c r="F788"/>
  <c r="F294"/>
  <c r="F88"/>
  <c r="H790"/>
  <c r="H335"/>
  <c r="H632"/>
  <c r="H933"/>
  <c r="H757"/>
  <c r="F392"/>
  <c r="H561"/>
  <c r="G1028"/>
  <c r="F264"/>
  <c r="F907"/>
  <c r="H706"/>
  <c r="G121"/>
  <c r="F534"/>
  <c r="H787"/>
  <c r="H497"/>
  <c r="H556"/>
  <c r="G983"/>
  <c r="H646"/>
  <c r="H282"/>
  <c r="F170"/>
  <c r="G968"/>
  <c r="F553"/>
  <c r="H720"/>
  <c r="H303"/>
  <c r="F134"/>
  <c r="F883"/>
  <c r="F169"/>
  <c r="G319"/>
  <c r="F1048"/>
  <c r="H1044"/>
  <c r="F189"/>
  <c r="G334"/>
  <c r="G516"/>
  <c r="G549"/>
  <c r="F977"/>
  <c r="H870"/>
  <c r="H31"/>
  <c r="G221"/>
  <c r="H1019"/>
  <c r="F192"/>
  <c r="H853"/>
  <c r="F493"/>
  <c r="H679"/>
  <c r="G322"/>
  <c r="G157"/>
  <c r="H988"/>
  <c r="G307"/>
  <c r="G877"/>
  <c r="H1008"/>
  <c r="F495"/>
  <c r="F261"/>
  <c r="F941"/>
  <c r="F505"/>
  <c r="H148"/>
  <c r="F936"/>
  <c r="G314"/>
  <c r="H36"/>
  <c r="F970"/>
  <c r="G348"/>
  <c r="F464"/>
  <c r="G882"/>
  <c r="F447"/>
  <c r="G691"/>
  <c r="G886"/>
  <c r="H995"/>
  <c r="G842"/>
  <c r="G656"/>
  <c r="H903"/>
  <c r="H630"/>
  <c r="H881"/>
  <c r="G690"/>
  <c r="F48"/>
  <c r="H54"/>
  <c r="H545"/>
  <c r="G896"/>
  <c r="G1046"/>
  <c r="F848"/>
  <c r="F995"/>
  <c r="G331"/>
  <c r="H645"/>
  <c r="G663"/>
  <c r="F460"/>
  <c r="G88"/>
  <c r="F767"/>
  <c r="G234"/>
  <c r="G627"/>
  <c r="G456"/>
  <c r="G265"/>
  <c r="G431"/>
  <c r="F490"/>
  <c r="H223"/>
  <c r="H363"/>
  <c r="F370"/>
  <c r="G167"/>
  <c r="G855"/>
  <c r="F419"/>
  <c r="F347"/>
  <c r="G317"/>
  <c r="H218"/>
  <c r="F123"/>
  <c r="H722"/>
  <c r="G335"/>
  <c r="H587"/>
  <c r="H627"/>
  <c r="F975"/>
  <c r="F295"/>
  <c r="F996"/>
  <c r="G650"/>
  <c r="H602"/>
  <c r="F552"/>
  <c r="H986"/>
  <c r="F1030"/>
  <c r="H1042"/>
  <c r="F559"/>
  <c r="G600"/>
  <c r="G858"/>
  <c r="G736"/>
  <c r="H341"/>
  <c r="G1061"/>
  <c r="G1060"/>
  <c r="H281"/>
  <c r="H418"/>
  <c r="H843"/>
  <c r="G147"/>
  <c r="G628"/>
  <c r="G706"/>
  <c r="G292"/>
  <c r="F274"/>
  <c r="G605"/>
  <c r="H559"/>
  <c r="G800"/>
  <c r="H827"/>
  <c r="F271"/>
  <c r="H631"/>
  <c r="H1032"/>
  <c r="G616"/>
  <c r="G811"/>
  <c r="G752"/>
  <c r="H249"/>
  <c r="F879"/>
  <c r="H721"/>
  <c r="F718"/>
  <c r="F1063"/>
  <c r="G323"/>
  <c r="F1011"/>
  <c r="H985"/>
  <c r="F694"/>
  <c r="G171"/>
  <c r="F203"/>
  <c r="F138"/>
  <c r="G665"/>
  <c r="F323"/>
  <c r="F296"/>
  <c r="H578"/>
  <c r="F531"/>
  <c r="H385"/>
  <c r="G46"/>
  <c r="F418"/>
  <c r="H1058"/>
  <c r="H392"/>
  <c r="F163"/>
  <c r="F226"/>
  <c r="H664"/>
  <c r="H149"/>
  <c r="F1042"/>
  <c r="H492"/>
  <c r="G590"/>
  <c r="F267"/>
  <c r="H259"/>
  <c r="H327"/>
  <c r="H1062"/>
  <c r="G1044"/>
  <c r="F235"/>
  <c r="H956"/>
  <c r="G970"/>
  <c r="F714"/>
  <c r="H762"/>
  <c r="G602"/>
  <c r="H558"/>
  <c r="G81"/>
  <c r="F850"/>
  <c r="H464"/>
  <c r="H983"/>
  <c r="G468"/>
  <c r="G337"/>
  <c r="G664"/>
  <c r="G808"/>
  <c r="G442"/>
  <c r="G612"/>
  <c r="F263"/>
  <c r="H360"/>
  <c r="G242"/>
  <c r="F114"/>
  <c r="G583"/>
  <c r="G976"/>
  <c r="G982"/>
  <c r="F322"/>
  <c r="G276"/>
  <c r="F716"/>
  <c r="G756"/>
  <c r="F150"/>
  <c r="G1029"/>
  <c r="H641"/>
  <c r="H376"/>
  <c r="F800"/>
  <c r="H65"/>
  <c r="G181"/>
  <c r="H188"/>
  <c r="H336"/>
  <c r="G934"/>
  <c r="G1010"/>
  <c r="G828"/>
  <c r="F1045"/>
  <c r="F360"/>
  <c r="F356"/>
  <c r="G492"/>
  <c r="G349"/>
  <c r="F632"/>
  <c r="H648"/>
  <c r="F412"/>
  <c r="H1057"/>
  <c r="H304"/>
  <c r="F20"/>
  <c r="F37"/>
  <c r="H358"/>
  <c r="G582"/>
  <c r="H897"/>
  <c r="F338"/>
  <c r="F988"/>
  <c r="G192"/>
  <c r="G18"/>
  <c r="H1013"/>
  <c r="H32"/>
  <c r="H850"/>
  <c r="F157"/>
  <c r="G980"/>
  <c r="F900"/>
  <c r="F614"/>
  <c r="H990"/>
  <c r="F96"/>
  <c r="F195"/>
  <c r="G437"/>
  <c r="F903"/>
  <c r="G959"/>
  <c r="F202"/>
  <c r="F952"/>
  <c r="H674"/>
  <c r="G649"/>
  <c r="H375"/>
  <c r="H588"/>
  <c r="F929"/>
  <c r="H937"/>
  <c r="G393"/>
  <c r="H576"/>
  <c r="H294"/>
  <c r="F265"/>
  <c r="H524"/>
  <c r="G1051"/>
  <c r="G336"/>
  <c r="F335"/>
  <c r="G844"/>
  <c r="F1031"/>
  <c r="F693"/>
  <c r="G838"/>
  <c r="G118"/>
  <c r="G793"/>
  <c r="G420"/>
  <c r="G577"/>
  <c r="G915"/>
  <c r="G1007"/>
  <c r="H503"/>
  <c r="H500"/>
  <c r="G279"/>
  <c r="G184"/>
  <c r="F815"/>
  <c r="G857"/>
  <c r="H243"/>
  <c r="F1050"/>
  <c r="F591"/>
  <c r="F771"/>
  <c r="F450"/>
  <c r="G615"/>
  <c r="H929"/>
  <c r="H306"/>
  <c r="F823"/>
  <c r="H124"/>
  <c r="H855"/>
  <c r="H612"/>
  <c r="G766"/>
  <c r="G977"/>
  <c r="F251"/>
  <c r="G819"/>
  <c r="G969"/>
  <c r="G704"/>
  <c r="H555"/>
  <c r="H896"/>
  <c r="G170"/>
  <c r="H898"/>
  <c r="H153"/>
  <c r="F901"/>
  <c r="H217"/>
  <c r="G138"/>
  <c r="F74"/>
  <c r="F40"/>
  <c r="H636"/>
  <c r="H1010"/>
  <c r="H40"/>
  <c r="H577"/>
  <c r="H466"/>
  <c r="F631"/>
  <c r="H970"/>
  <c r="G708"/>
  <c r="G558"/>
  <c r="G1023"/>
  <c r="H739"/>
  <c r="F529"/>
  <c r="G53"/>
  <c r="G592"/>
  <c r="H844"/>
  <c r="H191"/>
  <c r="F1003"/>
  <c r="H562"/>
  <c r="F441"/>
  <c r="F930"/>
  <c r="H522"/>
  <c r="F691"/>
  <c r="F965"/>
  <c r="F991"/>
  <c r="G1017"/>
  <c r="H473"/>
  <c r="H488"/>
  <c r="G928"/>
  <c r="F872"/>
  <c r="H368"/>
  <c r="G375"/>
  <c r="H715"/>
  <c r="F222"/>
  <c r="G465"/>
  <c r="F742"/>
  <c r="H245"/>
  <c r="H1031"/>
  <c r="G562"/>
  <c r="H460"/>
  <c r="G979"/>
  <c r="F644"/>
  <c r="F95"/>
  <c r="H69"/>
  <c r="G604"/>
  <c r="G128"/>
  <c r="F478"/>
  <c r="G1047"/>
  <c r="F500"/>
  <c r="G448"/>
  <c r="F104"/>
  <c r="H733"/>
  <c r="H1055"/>
  <c r="G155"/>
  <c r="H702"/>
  <c r="F592"/>
  <c r="G391"/>
  <c r="F121"/>
  <c r="H1054"/>
  <c r="F562"/>
  <c r="F759"/>
  <c r="H388"/>
  <c r="H734"/>
  <c r="G237"/>
  <c r="G548"/>
  <c r="H443"/>
  <c r="H682"/>
  <c r="H196"/>
  <c r="G189"/>
  <c r="H431"/>
  <c r="G1006"/>
  <c r="F709"/>
  <c r="F652"/>
  <c r="G99"/>
  <c r="G56"/>
  <c r="G1043"/>
  <c r="H1053"/>
  <c r="F672"/>
  <c r="G490"/>
  <c r="H1050"/>
  <c r="G103"/>
  <c r="F856"/>
  <c r="G153"/>
  <c r="F346"/>
  <c r="F155"/>
  <c r="G104"/>
  <c r="G848"/>
  <c r="F839"/>
  <c r="H912"/>
  <c r="H277"/>
  <c r="F871"/>
  <c r="H589"/>
  <c r="H816"/>
  <c r="H134"/>
  <c r="H767"/>
  <c r="F551"/>
  <c r="F17"/>
  <c r="G913"/>
  <c r="H719"/>
  <c r="F240"/>
  <c r="H274"/>
  <c r="G366"/>
  <c r="H1059"/>
  <c r="G822"/>
  <c r="H796"/>
  <c r="G585"/>
  <c r="H606"/>
  <c r="H982"/>
  <c r="F47"/>
  <c r="F791"/>
  <c r="G647"/>
  <c r="H573"/>
  <c r="H599"/>
  <c r="G909"/>
  <c r="H422"/>
  <c r="F415"/>
  <c r="G978"/>
  <c r="G328"/>
  <c r="F394"/>
  <c r="H910"/>
  <c r="H417"/>
  <c r="F1041"/>
  <c r="F183"/>
  <c r="F1028"/>
  <c r="G552"/>
  <c r="H823"/>
  <c r="F527"/>
  <c r="H415"/>
  <c r="F336"/>
  <c r="H840"/>
  <c r="F442"/>
  <c r="F600"/>
  <c r="F943"/>
  <c r="H288"/>
  <c r="F11"/>
  <c r="H416"/>
  <c r="F152"/>
  <c r="H529"/>
  <c r="F83"/>
  <c r="F909"/>
  <c r="F721"/>
  <c r="G85"/>
  <c r="F385"/>
  <c r="H434"/>
  <c r="G264"/>
  <c r="G225"/>
  <c r="H1005"/>
  <c r="H346"/>
  <c r="H613"/>
  <c r="G965"/>
  <c r="F433"/>
  <c r="F933"/>
  <c r="F1016"/>
  <c r="F260"/>
  <c r="F792"/>
  <c r="G246"/>
  <c r="G871"/>
  <c r="F526"/>
  <c r="H716"/>
  <c r="H202"/>
  <c r="H969"/>
  <c r="H236"/>
  <c r="G1031"/>
  <c r="H789"/>
  <c r="H331"/>
  <c r="G910"/>
  <c r="H242"/>
  <c r="F588"/>
  <c r="G929"/>
  <c r="H445"/>
  <c r="H11"/>
  <c r="F501"/>
  <c r="H221"/>
  <c r="H470"/>
  <c r="F463"/>
  <c r="F474"/>
  <c r="H671"/>
  <c r="G365"/>
  <c r="G1062"/>
  <c r="H909"/>
  <c r="H533"/>
  <c r="F73"/>
  <c r="H1034"/>
  <c r="H936"/>
  <c r="F826"/>
  <c r="G630"/>
  <c r="G458"/>
  <c r="F549"/>
  <c r="H389"/>
  <c r="H714"/>
  <c r="F304"/>
  <c r="G387"/>
  <c r="G761"/>
  <c r="G685"/>
  <c r="G718"/>
  <c r="G572"/>
  <c r="H365"/>
  <c r="G36"/>
  <c r="H932"/>
  <c r="F541"/>
  <c r="H911"/>
  <c r="G236"/>
  <c r="F52"/>
  <c r="F969"/>
  <c r="G185"/>
  <c r="G995"/>
  <c r="H101"/>
  <c r="F97"/>
  <c r="H322"/>
  <c r="H677"/>
  <c r="H319"/>
  <c r="F1035"/>
  <c r="F334"/>
  <c r="F769"/>
  <c r="G73"/>
  <c r="H267"/>
  <c r="H681"/>
  <c r="G586"/>
  <c r="F796"/>
  <c r="F530"/>
  <c r="H908"/>
  <c r="H570"/>
  <c r="F570"/>
  <c r="H439"/>
  <c r="F16"/>
  <c r="F983"/>
  <c r="H546"/>
  <c r="G241"/>
  <c r="G197"/>
  <c r="G407"/>
  <c r="G687"/>
  <c r="H374"/>
  <c r="G266"/>
  <c r="F72"/>
  <c r="G954"/>
  <c r="F790"/>
  <c r="F413"/>
  <c r="F276"/>
  <c r="G250"/>
  <c r="G275"/>
  <c r="F45"/>
  <c r="F810"/>
  <c r="G359"/>
  <c r="F154"/>
  <c r="H474"/>
  <c r="F1044"/>
  <c r="G827"/>
  <c r="F1057"/>
  <c r="G291"/>
  <c r="G123"/>
  <c r="F292"/>
  <c r="G84"/>
  <c r="F1032"/>
  <c r="G544"/>
  <c r="H254"/>
  <c r="H168"/>
  <c r="H812"/>
  <c r="G686"/>
  <c r="G821"/>
  <c r="H315"/>
  <c r="G449"/>
  <c r="G457"/>
  <c r="G1013"/>
  <c r="H307"/>
  <c r="G682"/>
  <c r="G16"/>
  <c r="F1058"/>
  <c r="F314"/>
  <c r="F1036"/>
  <c r="G289"/>
  <c r="H437"/>
  <c r="F840"/>
  <c r="F687"/>
  <c r="H156"/>
  <c r="F731"/>
  <c r="H907"/>
  <c r="G64"/>
  <c r="H14"/>
  <c r="H628"/>
  <c r="H291"/>
  <c r="F410"/>
  <c r="G1048"/>
  <c r="H592"/>
  <c r="H116"/>
  <c r="F822"/>
  <c r="H824"/>
  <c r="H962"/>
  <c r="H56"/>
  <c r="F827"/>
  <c r="G813"/>
  <c r="G344"/>
  <c r="F422"/>
  <c r="H219"/>
  <c r="G113"/>
  <c r="F956"/>
  <c r="H224"/>
  <c r="H287"/>
  <c r="G875"/>
  <c r="G898"/>
  <c r="H618"/>
  <c r="H656"/>
  <c r="G524"/>
  <c r="F908"/>
  <c r="G461"/>
  <c r="F877"/>
  <c r="G300"/>
  <c r="H1035"/>
  <c r="F307"/>
  <c r="H99"/>
  <c r="H73"/>
  <c r="H691"/>
  <c r="F369"/>
  <c r="F898"/>
  <c r="G618"/>
  <c r="G45"/>
  <c r="F619"/>
  <c r="G757"/>
  <c r="H952"/>
  <c r="H1061"/>
  <c r="G532"/>
  <c r="H203"/>
  <c r="F589"/>
  <c r="H605"/>
  <c r="F990"/>
  <c r="H100"/>
  <c r="F269"/>
  <c r="G40"/>
  <c r="G204"/>
  <c r="H1011"/>
  <c r="G636"/>
  <c r="G985"/>
  <c r="G296"/>
  <c r="G693"/>
  <c r="F171"/>
  <c r="F635"/>
  <c r="G377"/>
  <c r="H817"/>
  <c r="F723"/>
  <c r="F1010"/>
  <c r="H723"/>
  <c r="H465"/>
  <c r="H846"/>
  <c r="G694"/>
  <c r="H74"/>
  <c r="G39"/>
  <c r="F377"/>
  <c r="H607"/>
  <c r="H1063"/>
  <c r="G1037"/>
  <c r="H323"/>
  <c r="F1033"/>
  <c r="G559"/>
  <c r="F684"/>
  <c r="F634"/>
  <c r="G295"/>
  <c r="F677"/>
  <c r="F612"/>
  <c r="H662"/>
  <c r="G589"/>
  <c r="G992"/>
  <c r="F658"/>
  <c r="G253"/>
  <c r="F348"/>
  <c r="H854"/>
  <c r="G460"/>
  <c r="H875"/>
  <c r="H1030"/>
  <c r="H371"/>
  <c r="G190"/>
  <c r="G739"/>
  <c r="G248"/>
  <c r="H197"/>
  <c r="H901"/>
  <c r="F459"/>
  <c r="F331"/>
  <c r="G1027"/>
  <c r="G347"/>
  <c r="H309"/>
  <c r="H493"/>
  <c r="G1005"/>
  <c r="G943"/>
  <c r="G953"/>
  <c r="G470"/>
  <c r="G477"/>
  <c r="F808"/>
  <c r="G385"/>
  <c r="G251"/>
  <c r="H735"/>
  <c r="G148"/>
  <c r="F420"/>
  <c r="G79"/>
  <c r="H672"/>
  <c r="G271"/>
  <c r="H367"/>
  <c r="H877"/>
  <c r="F327"/>
  <c r="G439"/>
  <c r="G658"/>
  <c r="H657"/>
  <c r="F618"/>
  <c r="F980"/>
  <c r="G542"/>
  <c r="G19"/>
  <c r="G659"/>
  <c r="G306"/>
  <c r="G764"/>
  <c r="G346"/>
  <c r="H928"/>
  <c r="F115"/>
  <c r="H414"/>
  <c r="H373"/>
  <c r="H960"/>
  <c r="H687"/>
  <c r="G815"/>
  <c r="H22"/>
  <c r="H113"/>
  <c r="F246"/>
  <c r="F851"/>
  <c r="F131"/>
  <c r="F67"/>
  <c r="G303"/>
  <c r="H130"/>
  <c r="G755"/>
  <c r="H742"/>
  <c r="G522"/>
  <c r="G114"/>
  <c r="G611"/>
  <c r="F1055"/>
  <c r="H413"/>
  <c r="H161"/>
  <c r="F734"/>
  <c r="H328"/>
  <c r="H837"/>
  <c r="G188"/>
  <c r="G51"/>
  <c r="F1049"/>
  <c r="G136"/>
  <c r="G294"/>
  <c r="H984"/>
  <c r="G601"/>
  <c r="H45"/>
  <c r="H313"/>
  <c r="F439"/>
  <c r="H98"/>
  <c r="G635"/>
  <c r="F38"/>
  <c r="H616"/>
  <c r="F959"/>
  <c r="F1005"/>
  <c r="H459"/>
  <c r="F120"/>
  <c r="F85"/>
  <c r="G676"/>
  <c r="H989"/>
  <c r="G478"/>
  <c r="H915"/>
  <c r="G742"/>
  <c r="G162"/>
  <c r="G621"/>
  <c r="F421"/>
  <c r="G1056"/>
  <c r="H935"/>
  <c r="H276"/>
  <c r="H693"/>
  <c r="G629"/>
  <c r="H798"/>
  <c r="H216"/>
  <c r="G787"/>
  <c r="F363"/>
  <c r="F122"/>
  <c r="H12"/>
  <c r="H940"/>
  <c r="F854"/>
  <c r="H436"/>
  <c r="F752"/>
  <c r="G499"/>
  <c r="F720"/>
  <c r="H248"/>
  <c r="H976"/>
  <c r="G435"/>
  <c r="F359"/>
  <c r="H299"/>
  <c r="G1059"/>
  <c r="F39"/>
  <c r="G72"/>
  <c r="H686"/>
  <c r="H784"/>
  <c r="G150"/>
  <c r="G1019"/>
  <c r="F151"/>
  <c r="G634"/>
  <c r="H244"/>
  <c r="H916"/>
  <c r="H102"/>
  <c r="F70"/>
  <c r="H50"/>
  <c r="H272"/>
  <c r="G560"/>
  <c r="F561"/>
  <c r="H955"/>
  <c r="H260"/>
  <c r="F678"/>
  <c r="H942"/>
  <c r="G790"/>
  <c r="H786"/>
  <c r="F409"/>
  <c r="H526"/>
  <c r="F846"/>
  <c r="G269"/>
  <c r="F465"/>
  <c r="G550"/>
  <c r="H269"/>
  <c r="F1037"/>
  <c r="H105"/>
  <c r="H138"/>
  <c r="H377"/>
  <c r="F204"/>
  <c r="H296"/>
  <c r="F811"/>
  <c r="H502"/>
  <c r="G370"/>
  <c r="H992"/>
  <c r="H383"/>
  <c r="H531"/>
  <c r="H600"/>
  <c r="G845"/>
  <c r="H811"/>
  <c r="F515"/>
  <c r="H967"/>
  <c r="F46"/>
  <c r="G869"/>
  <c r="H135"/>
  <c r="H71"/>
  <c r="H552"/>
  <c r="F813"/>
  <c r="F914"/>
  <c r="F518"/>
  <c r="F215"/>
  <c r="G598"/>
  <c r="F766"/>
  <c r="H391"/>
  <c r="G872"/>
  <c r="G302"/>
  <c r="F440"/>
  <c r="H295"/>
  <c r="F315"/>
  <c r="H343"/>
  <c r="G714"/>
  <c r="F1002"/>
  <c r="F498"/>
  <c r="F277"/>
  <c r="F761"/>
  <c r="H332"/>
  <c r="H409"/>
  <c r="F869"/>
  <c r="G320"/>
  <c r="G850"/>
  <c r="F575"/>
  <c r="G547"/>
  <c r="F1023"/>
  <c r="H103"/>
  <c r="H450"/>
  <c r="G89"/>
  <c r="G962"/>
  <c r="G767"/>
  <c r="H438"/>
  <c r="H407"/>
  <c r="F916"/>
  <c r="F188"/>
  <c r="H89"/>
  <c r="G473"/>
  <c r="H449"/>
  <c r="F882"/>
  <c r="H785"/>
  <c r="F735"/>
  <c r="H64"/>
  <c r="G356"/>
  <c r="F913"/>
  <c r="F1034"/>
  <c r="G386"/>
  <c r="F547"/>
  <c r="H895"/>
  <c r="G218"/>
  <c r="F389"/>
  <c r="G82"/>
  <c r="G158"/>
  <c r="H83"/>
  <c r="G95"/>
  <c r="H68"/>
  <c r="H914"/>
  <c r="H809"/>
  <c r="H171"/>
  <c r="H857"/>
  <c r="G1004"/>
  <c r="F330"/>
  <c r="G383"/>
  <c r="G789"/>
  <c r="G911"/>
  <c r="F53"/>
  <c r="H845"/>
  <c r="F117"/>
  <c r="H20"/>
  <c r="H813"/>
  <c r="H35"/>
  <c r="H155"/>
  <c r="F626"/>
  <c r="H366"/>
  <c r="F897"/>
  <c r="H330"/>
  <c r="G716"/>
  <c r="F197"/>
  <c r="G282"/>
  <c r="F199"/>
  <c r="H761"/>
  <c r="G281"/>
  <c r="H822"/>
  <c r="F308"/>
  <c r="F797"/>
  <c r="H661"/>
  <c r="F239"/>
  <c r="F305"/>
  <c r="F904"/>
  <c r="G883"/>
  <c r="F651"/>
  <c r="F1013"/>
  <c r="F466"/>
  <c r="F636"/>
  <c r="H694"/>
  <c r="H121"/>
  <c r="H978"/>
  <c r="H731"/>
  <c r="H740"/>
  <c r="F587"/>
  <c r="F722"/>
  <c r="G631"/>
  <c r="H280"/>
  <c r="H575"/>
  <c r="H839"/>
  <c r="H885"/>
  <c r="G422"/>
  <c r="G116"/>
  <c r="G903"/>
  <c r="F853"/>
  <c r="F955"/>
  <c r="H676"/>
  <c r="F373"/>
  <c r="F768"/>
  <c r="F689"/>
  <c r="H238"/>
  <c r="H553"/>
  <c r="G588"/>
  <c r="H1060"/>
  <c r="G795"/>
  <c r="G240"/>
  <c r="G132"/>
  <c r="G166"/>
  <c r="F1020"/>
  <c r="F764"/>
  <c r="H819"/>
  <c r="F737"/>
  <c r="G984"/>
  <c r="H550"/>
  <c r="G578"/>
  <c r="H158"/>
  <c r="G674"/>
  <c r="H494"/>
  <c r="G345"/>
  <c r="F158"/>
  <c r="G33"/>
  <c r="G156"/>
  <c r="H163"/>
  <c r="H794"/>
  <c r="G557"/>
  <c r="H873"/>
  <c r="H476"/>
  <c r="G657"/>
  <c r="F130"/>
  <c r="G273"/>
  <c r="F762"/>
  <c r="G47"/>
  <c r="G942"/>
  <c r="F182"/>
  <c r="G851"/>
  <c r="F456"/>
  <c r="F875"/>
  <c r="F32"/>
  <c r="F770"/>
  <c r="G330"/>
  <c r="G902"/>
  <c r="F443"/>
  <c r="H615"/>
  <c r="F1061"/>
  <c r="G86"/>
  <c r="H151"/>
  <c r="G443"/>
  <c r="H444"/>
  <c r="H169"/>
  <c r="G854"/>
  <c r="G310"/>
  <c r="H499"/>
  <c r="H959"/>
  <c r="H199"/>
  <c r="F238"/>
  <c r="G169"/>
  <c r="G329"/>
  <c r="F190"/>
  <c r="F814"/>
  <c r="G662"/>
  <c r="G645"/>
  <c r="H361"/>
  <c r="F458"/>
  <c r="F940"/>
  <c r="F962"/>
  <c r="H251"/>
  <c r="H532"/>
  <c r="H939"/>
  <c r="H554"/>
  <c r="G371"/>
  <c r="F981"/>
  <c r="H419"/>
  <c r="F488"/>
  <c r="G853"/>
  <c r="G961"/>
  <c r="H957"/>
  <c r="G551"/>
  <c r="G881"/>
  <c r="G1022"/>
  <c r="F34"/>
  <c r="F757"/>
  <c r="H634"/>
  <c r="H987"/>
  <c r="F471"/>
  <c r="F817"/>
  <c r="G607"/>
  <c r="F550"/>
  <c r="H1037"/>
  <c r="F985"/>
  <c r="H170"/>
  <c r="F964"/>
  <c r="G278"/>
  <c r="F873"/>
  <c r="H364"/>
  <c r="H961"/>
  <c r="F469"/>
  <c r="F318"/>
  <c r="F310"/>
  <c r="G384"/>
  <c r="G466"/>
  <c r="H39"/>
  <c r="F665"/>
  <c r="G327"/>
  <c r="H713"/>
  <c r="H849"/>
  <c r="H710"/>
  <c r="H46"/>
  <c r="H878"/>
  <c r="G417"/>
  <c r="F386"/>
  <c r="H495"/>
  <c r="G956"/>
  <c r="G652"/>
  <c r="H755"/>
  <c r="G277"/>
  <c r="F732"/>
  <c r="F50"/>
  <c r="F841"/>
  <c r="H194"/>
  <c r="G472"/>
  <c r="F710"/>
  <c r="H1018"/>
  <c r="H525"/>
  <c r="F671"/>
  <c r="F468"/>
  <c r="G15"/>
  <c r="F167"/>
  <c r="H825"/>
  <c r="G408"/>
  <c r="H338"/>
  <c r="G304"/>
  <c r="F462"/>
  <c r="G360"/>
  <c r="H783"/>
  <c r="G692"/>
  <c r="F36"/>
  <c r="H882"/>
  <c r="H268"/>
  <c r="F578"/>
  <c r="F1062"/>
  <c r="H70"/>
  <c r="H87"/>
  <c r="G388"/>
  <c r="H884"/>
  <c r="G447"/>
  <c r="F103"/>
  <c r="G517"/>
  <c r="F242"/>
  <c r="H601"/>
  <c r="G878"/>
  <c r="F664"/>
  <c r="F148"/>
  <c r="G991"/>
  <c r="F982"/>
  <c r="H633"/>
  <c r="H38"/>
  <c r="F621"/>
  <c r="H621"/>
  <c r="G930"/>
  <c r="G798"/>
  <c r="G843"/>
  <c r="G357"/>
  <c r="G152"/>
  <c r="G464"/>
  <c r="G614"/>
  <c r="F384"/>
  <c r="F220"/>
  <c r="G672"/>
  <c r="H289"/>
  <c r="H506"/>
  <c r="H689"/>
  <c r="H649"/>
  <c r="G268"/>
  <c r="G409"/>
  <c r="F896"/>
  <c r="H458"/>
  <c r="F350"/>
  <c r="G817"/>
  <c r="H665"/>
  <c r="G608"/>
  <c r="F695"/>
  <c r="F172"/>
  <c r="H1038"/>
  <c r="H139"/>
  <c r="G723"/>
  <c r="H351"/>
  <c r="F579"/>
  <c r="F105"/>
  <c r="G666"/>
  <c r="F106"/>
  <c r="G695"/>
  <c r="G297"/>
  <c r="F41"/>
  <c r="G378"/>
  <c r="G1011"/>
  <c r="H41"/>
  <c r="F351"/>
  <c r="H204"/>
  <c r="H172"/>
  <c r="H350"/>
  <c r="F724"/>
  <c r="F1064"/>
  <c r="F608"/>
  <c r="F270"/>
  <c r="G75"/>
  <c r="F139"/>
  <c r="G350"/>
  <c r="G579"/>
  <c r="G1064"/>
  <c r="G41"/>
  <c r="G1063"/>
  <c r="F324"/>
  <c r="G205"/>
  <c r="F205"/>
  <c r="G724"/>
  <c r="H579"/>
  <c r="G139"/>
  <c r="H378"/>
  <c r="F1012"/>
  <c r="H724"/>
  <c r="F666"/>
  <c r="H1012"/>
  <c r="G105"/>
  <c r="H270"/>
  <c r="G637"/>
  <c r="G324"/>
  <c r="H75"/>
  <c r="F378"/>
  <c r="F637"/>
  <c r="F75"/>
  <c r="H324"/>
  <c r="G172"/>
  <c r="F607"/>
  <c r="H106"/>
  <c r="H297"/>
  <c r="F297"/>
  <c r="G74"/>
  <c r="H205"/>
  <c r="H695"/>
  <c r="G1038"/>
  <c r="F1038"/>
  <c r="G270"/>
  <c r="G351"/>
  <c r="H637"/>
  <c r="J665" l="1"/>
  <c r="O817"/>
  <c r="I817"/>
  <c r="M817" s="1"/>
  <c r="J458"/>
  <c r="I409"/>
  <c r="O409"/>
  <c r="O268"/>
  <c r="I268"/>
  <c r="J649"/>
  <c r="J689"/>
  <c r="J506"/>
  <c r="J289"/>
  <c r="O672"/>
  <c r="I672"/>
  <c r="O614"/>
  <c r="I614"/>
  <c r="O464"/>
  <c r="I464"/>
  <c r="M464" s="1"/>
  <c r="O152"/>
  <c r="I152"/>
  <c r="M152" s="1"/>
  <c r="I357"/>
  <c r="O357"/>
  <c r="I843"/>
  <c r="O843"/>
  <c r="I798"/>
  <c r="O798"/>
  <c r="O930"/>
  <c r="I930"/>
  <c r="K930" s="1"/>
  <c r="J621"/>
  <c r="J38"/>
  <c r="J633"/>
  <c r="I991"/>
  <c r="K991" s="1"/>
  <c r="O991"/>
  <c r="O878"/>
  <c r="I878"/>
  <c r="K878" s="1"/>
  <c r="J601"/>
  <c r="O517"/>
  <c r="I517"/>
  <c r="O447"/>
  <c r="I447"/>
  <c r="K447" s="1"/>
  <c r="J884"/>
  <c r="I388"/>
  <c r="O388"/>
  <c r="J87"/>
  <c r="J70"/>
  <c r="J268"/>
  <c r="J882"/>
  <c r="O692"/>
  <c r="I692"/>
  <c r="K692" s="1"/>
  <c r="J783"/>
  <c r="O360"/>
  <c r="I360"/>
  <c r="I304"/>
  <c r="O304"/>
  <c r="J338"/>
  <c r="O408"/>
  <c r="I408"/>
  <c r="J825"/>
  <c r="O15"/>
  <c r="I15"/>
  <c r="K15" s="1"/>
  <c r="J525"/>
  <c r="J1018"/>
  <c r="O472"/>
  <c r="I472"/>
  <c r="M472" s="1"/>
  <c r="J194"/>
  <c r="I277"/>
  <c r="O277"/>
  <c r="J755"/>
  <c r="O652"/>
  <c r="I652"/>
  <c r="K652" s="1"/>
  <c r="I956"/>
  <c r="O956"/>
  <c r="J495"/>
  <c r="I417"/>
  <c r="M417" s="1"/>
  <c r="O417"/>
  <c r="J878"/>
  <c r="J46"/>
  <c r="J710"/>
  <c r="J849"/>
  <c r="J713"/>
  <c r="O327"/>
  <c r="I327"/>
  <c r="J39"/>
  <c r="I466"/>
  <c r="M466" s="1"/>
  <c r="O466"/>
  <c r="O384"/>
  <c r="I384"/>
  <c r="J961"/>
  <c r="J364"/>
  <c r="O278"/>
  <c r="I278"/>
  <c r="K278" s="1"/>
  <c r="J170"/>
  <c r="J1037"/>
  <c r="I607"/>
  <c r="M607" s="1"/>
  <c r="J987"/>
  <c r="J634"/>
  <c r="O1022"/>
  <c r="I1022"/>
  <c r="I881"/>
  <c r="O881"/>
  <c r="O551"/>
  <c r="I551"/>
  <c r="J957"/>
  <c r="O961"/>
  <c r="I961"/>
  <c r="M961" s="1"/>
  <c r="I853"/>
  <c r="O853"/>
  <c r="J419"/>
  <c r="I371"/>
  <c r="O371"/>
  <c r="J554"/>
  <c r="J939"/>
  <c r="J532"/>
  <c r="J251"/>
  <c r="J361"/>
  <c r="I645"/>
  <c r="K645" s="1"/>
  <c r="O645"/>
  <c r="I662"/>
  <c r="O662"/>
  <c r="O329"/>
  <c r="I329"/>
  <c r="M329" s="1"/>
  <c r="I169"/>
  <c r="K169" s="1"/>
  <c r="O169"/>
  <c r="J199"/>
  <c r="J959"/>
  <c r="J499"/>
  <c r="I310"/>
  <c r="M310" s="1"/>
  <c r="O310"/>
  <c r="I854"/>
  <c r="K854" s="1"/>
  <c r="O854"/>
  <c r="J169"/>
  <c r="J444"/>
  <c r="O443"/>
  <c r="I443"/>
  <c r="K443" s="1"/>
  <c r="J151"/>
  <c r="I86"/>
  <c r="O86"/>
  <c r="J615"/>
  <c r="I902"/>
  <c r="O902"/>
  <c r="O330"/>
  <c r="I330"/>
  <c r="M330" s="1"/>
  <c r="O851"/>
  <c r="I851"/>
  <c r="I942"/>
  <c r="M942" s="1"/>
  <c r="O942"/>
  <c r="O47"/>
  <c r="I47"/>
  <c r="O273"/>
  <c r="I273"/>
  <c r="M273" s="1"/>
  <c r="I657"/>
  <c r="M657" s="1"/>
  <c r="O657"/>
  <c r="J476"/>
  <c r="J873"/>
  <c r="I557"/>
  <c r="O557"/>
  <c r="J794"/>
  <c r="J163"/>
  <c r="I156"/>
  <c r="O156"/>
  <c r="I33"/>
  <c r="K33" s="1"/>
  <c r="O33"/>
  <c r="I345"/>
  <c r="O345"/>
  <c r="J494"/>
  <c r="I674"/>
  <c r="M674" s="1"/>
  <c r="O674"/>
  <c r="J158"/>
  <c r="O578"/>
  <c r="I578"/>
  <c r="K578" s="1"/>
  <c r="J550"/>
  <c r="I984"/>
  <c r="O984"/>
  <c r="J819"/>
  <c r="I166"/>
  <c r="O166"/>
  <c r="I132"/>
  <c r="O132"/>
  <c r="I240"/>
  <c r="O240"/>
  <c r="O795"/>
  <c r="I795"/>
  <c r="K795" s="1"/>
  <c r="J1060"/>
  <c r="O588"/>
  <c r="I588"/>
  <c r="J553"/>
  <c r="J238"/>
  <c r="J676"/>
  <c r="O903"/>
  <c r="I903"/>
  <c r="M903" s="1"/>
  <c r="O116"/>
  <c r="I116"/>
  <c r="K116" s="1"/>
  <c r="I422"/>
  <c r="O422"/>
  <c r="J885"/>
  <c r="J839"/>
  <c r="J575"/>
  <c r="J280"/>
  <c r="I631"/>
  <c r="O631"/>
  <c r="J740"/>
  <c r="J731"/>
  <c r="J978"/>
  <c r="J121"/>
  <c r="J694"/>
  <c r="I883"/>
  <c r="O883"/>
  <c r="J661"/>
  <c r="J822"/>
  <c r="O281"/>
  <c r="I281"/>
  <c r="K281" s="1"/>
  <c r="J761"/>
  <c r="O282"/>
  <c r="I282"/>
  <c r="O716"/>
  <c r="I716"/>
  <c r="M716" s="1"/>
  <c r="J330"/>
  <c r="J366"/>
  <c r="J155"/>
  <c r="J35"/>
  <c r="J813"/>
  <c r="J20"/>
  <c r="J845"/>
  <c r="I911"/>
  <c r="O911"/>
  <c r="O789"/>
  <c r="I789"/>
  <c r="K789" s="1"/>
  <c r="I383"/>
  <c r="O383"/>
  <c r="O1004"/>
  <c r="I1004"/>
  <c r="K1004" s="1"/>
  <c r="J857"/>
  <c r="J171"/>
  <c r="J809"/>
  <c r="J914"/>
  <c r="J68"/>
  <c r="O95"/>
  <c r="I95"/>
  <c r="M95" s="1"/>
  <c r="J83"/>
  <c r="I158"/>
  <c r="O158"/>
  <c r="I82"/>
  <c r="O82"/>
  <c r="O218"/>
  <c r="I218"/>
  <c r="K218" s="1"/>
  <c r="J895"/>
  <c r="O895"/>
  <c r="O386"/>
  <c r="I386"/>
  <c r="K386" s="1"/>
  <c r="O356"/>
  <c r="I356"/>
  <c r="K356" s="1"/>
  <c r="J64"/>
  <c r="J785"/>
  <c r="J449"/>
  <c r="O473"/>
  <c r="I473"/>
  <c r="K473" s="1"/>
  <c r="J89"/>
  <c r="J407"/>
  <c r="J438"/>
  <c r="I767"/>
  <c r="O767"/>
  <c r="I962"/>
  <c r="O962"/>
  <c r="O89"/>
  <c r="I89"/>
  <c r="J450"/>
  <c r="J103"/>
  <c r="I547"/>
  <c r="K547" s="1"/>
  <c r="O547"/>
  <c r="I850"/>
  <c r="O850"/>
  <c r="I320"/>
  <c r="O320"/>
  <c r="J409"/>
  <c r="J332"/>
  <c r="O714"/>
  <c r="I714"/>
  <c r="J343"/>
  <c r="J295"/>
  <c r="I302"/>
  <c r="O302"/>
  <c r="O872"/>
  <c r="I872"/>
  <c r="K872" s="1"/>
  <c r="J391"/>
  <c r="I598"/>
  <c r="M598" s="1"/>
  <c r="O598"/>
  <c r="J552"/>
  <c r="J71"/>
  <c r="J135"/>
  <c r="I869"/>
  <c r="O869"/>
  <c r="J967"/>
  <c r="J811"/>
  <c r="I845"/>
  <c r="M845" s="1"/>
  <c r="O845"/>
  <c r="J600"/>
  <c r="J531"/>
  <c r="J383"/>
  <c r="J992"/>
  <c r="I370"/>
  <c r="K370" s="1"/>
  <c r="O370"/>
  <c r="J502"/>
  <c r="J296"/>
  <c r="J377"/>
  <c r="J138"/>
  <c r="J105"/>
  <c r="J269"/>
  <c r="O550"/>
  <c r="I550"/>
  <c r="K550" s="1"/>
  <c r="I269"/>
  <c r="K269" s="1"/>
  <c r="O269"/>
  <c r="J526"/>
  <c r="J786"/>
  <c r="O790"/>
  <c r="I790"/>
  <c r="J942"/>
  <c r="J260"/>
  <c r="J955"/>
  <c r="O560"/>
  <c r="I560"/>
  <c r="J272"/>
  <c r="J50"/>
  <c r="J102"/>
  <c r="J916"/>
  <c r="J244"/>
  <c r="O634"/>
  <c r="I634"/>
  <c r="K634" s="1"/>
  <c r="O1019"/>
  <c r="I1019"/>
  <c r="O150"/>
  <c r="I150"/>
  <c r="M150" s="1"/>
  <c r="J784"/>
  <c r="J686"/>
  <c r="O72"/>
  <c r="I72"/>
  <c r="M72" s="1"/>
  <c r="I1059"/>
  <c r="O1059"/>
  <c r="J299"/>
  <c r="O299"/>
  <c r="I435"/>
  <c r="O435"/>
  <c r="J976"/>
  <c r="J248"/>
  <c r="O499"/>
  <c r="I499"/>
  <c r="K499" s="1"/>
  <c r="J436"/>
  <c r="J940"/>
  <c r="J12"/>
  <c r="I787"/>
  <c r="O787"/>
  <c r="J216"/>
  <c r="J798"/>
  <c r="I629"/>
  <c r="O629"/>
  <c r="J693"/>
  <c r="J276"/>
  <c r="J935"/>
  <c r="O1056"/>
  <c r="I1056"/>
  <c r="K1056" s="1"/>
  <c r="I621"/>
  <c r="M621" s="1"/>
  <c r="O621"/>
  <c r="I162"/>
  <c r="O162"/>
  <c r="I742"/>
  <c r="O742"/>
  <c r="J915"/>
  <c r="O478"/>
  <c r="I478"/>
  <c r="J989"/>
  <c r="O676"/>
  <c r="I676"/>
  <c r="K676" s="1"/>
  <c r="J459"/>
  <c r="J616"/>
  <c r="I635"/>
  <c r="O635"/>
  <c r="J98"/>
  <c r="J313"/>
  <c r="O313"/>
  <c r="J45"/>
  <c r="O601"/>
  <c r="I601"/>
  <c r="J984"/>
  <c r="I294"/>
  <c r="O294"/>
  <c r="I136"/>
  <c r="K136" s="1"/>
  <c r="O136"/>
  <c r="O51"/>
  <c r="I51"/>
  <c r="I188"/>
  <c r="O188"/>
  <c r="O837"/>
  <c r="J837"/>
  <c r="J328"/>
  <c r="J161"/>
  <c r="J413"/>
  <c r="I611"/>
  <c r="K611" s="1"/>
  <c r="O611"/>
  <c r="O114"/>
  <c r="I114"/>
  <c r="M114" s="1"/>
  <c r="I522"/>
  <c r="O522"/>
  <c r="J742"/>
  <c r="I755"/>
  <c r="K755" s="1"/>
  <c r="O755"/>
  <c r="J130"/>
  <c r="I303"/>
  <c r="O303"/>
  <c r="J113"/>
  <c r="J22"/>
  <c r="I815"/>
  <c r="O815"/>
  <c r="J687"/>
  <c r="J960"/>
  <c r="J373"/>
  <c r="J414"/>
  <c r="J928"/>
  <c r="O346"/>
  <c r="I346"/>
  <c r="I764"/>
  <c r="O764"/>
  <c r="O306"/>
  <c r="I306"/>
  <c r="M306" s="1"/>
  <c r="O659"/>
  <c r="I659"/>
  <c r="M659" s="1"/>
  <c r="I19"/>
  <c r="M19" s="1"/>
  <c r="O19"/>
  <c r="O542"/>
  <c r="I542"/>
  <c r="J657"/>
  <c r="O658"/>
  <c r="I658"/>
  <c r="I439"/>
  <c r="M439" s="1"/>
  <c r="O439"/>
  <c r="J877"/>
  <c r="O367"/>
  <c r="J367"/>
  <c r="I271"/>
  <c r="O271"/>
  <c r="J672"/>
  <c r="O79"/>
  <c r="I79"/>
  <c r="O148"/>
  <c r="I148"/>
  <c r="J735"/>
  <c r="O251"/>
  <c r="I251"/>
  <c r="M251" s="1"/>
  <c r="O385"/>
  <c r="I385"/>
  <c r="K385" s="1"/>
  <c r="I477"/>
  <c r="O477"/>
  <c r="I470"/>
  <c r="O470"/>
  <c r="O953"/>
  <c r="I953"/>
  <c r="I943"/>
  <c r="O943"/>
  <c r="O1005"/>
  <c r="I1005"/>
  <c r="J493"/>
  <c r="J309"/>
  <c r="I347"/>
  <c r="K347" s="1"/>
  <c r="O347"/>
  <c r="O1027"/>
  <c r="I1027"/>
  <c r="M1027" s="1"/>
  <c r="J901"/>
  <c r="J197"/>
  <c r="O248"/>
  <c r="I248"/>
  <c r="I739"/>
  <c r="O739"/>
  <c r="I190"/>
  <c r="O190"/>
  <c r="J371"/>
  <c r="J1030"/>
  <c r="J875"/>
  <c r="O460"/>
  <c r="I460"/>
  <c r="M460" s="1"/>
  <c r="J854"/>
  <c r="O253"/>
  <c r="I253"/>
  <c r="O992"/>
  <c r="I992"/>
  <c r="O589"/>
  <c r="I589"/>
  <c r="K589" s="1"/>
  <c r="J662"/>
  <c r="O295"/>
  <c r="I295"/>
  <c r="K295" s="1"/>
  <c r="I559"/>
  <c r="O559"/>
  <c r="J323"/>
  <c r="I1037"/>
  <c r="M1037" s="1"/>
  <c r="O1037"/>
  <c r="J1063"/>
  <c r="J607"/>
  <c r="I39"/>
  <c r="K39" s="1"/>
  <c r="O39"/>
  <c r="J74"/>
  <c r="I694"/>
  <c r="K694" s="1"/>
  <c r="O694"/>
  <c r="J846"/>
  <c r="J465"/>
  <c r="J723"/>
  <c r="J817"/>
  <c r="I377"/>
  <c r="K377" s="1"/>
  <c r="O377"/>
  <c r="O693"/>
  <c r="I693"/>
  <c r="M693" s="1"/>
  <c r="I296"/>
  <c r="K296" s="1"/>
  <c r="O296"/>
  <c r="O985"/>
  <c r="I985"/>
  <c r="M985" s="1"/>
  <c r="O636"/>
  <c r="I636"/>
  <c r="K636" s="1"/>
  <c r="J1011"/>
  <c r="I204"/>
  <c r="K204" s="1"/>
  <c r="O40"/>
  <c r="I40"/>
  <c r="K40" s="1"/>
  <c r="J100"/>
  <c r="J605"/>
  <c r="J203"/>
  <c r="O532"/>
  <c r="I532"/>
  <c r="J1061"/>
  <c r="J952"/>
  <c r="O757"/>
  <c r="I757"/>
  <c r="I45"/>
  <c r="M45" s="1"/>
  <c r="O45"/>
  <c r="I618"/>
  <c r="O618"/>
  <c r="J691"/>
  <c r="J73"/>
  <c r="J99"/>
  <c r="J1035"/>
  <c r="O300"/>
  <c r="I300"/>
  <c r="K300" s="1"/>
  <c r="I461"/>
  <c r="O461"/>
  <c r="I524"/>
  <c r="O524"/>
  <c r="J656"/>
  <c r="J618"/>
  <c r="O898"/>
  <c r="I898"/>
  <c r="K898" s="1"/>
  <c r="O875"/>
  <c r="I875"/>
  <c r="M875" s="1"/>
  <c r="J287"/>
  <c r="J224"/>
  <c r="O113"/>
  <c r="I113"/>
  <c r="K113" s="1"/>
  <c r="J219"/>
  <c r="O344"/>
  <c r="I344"/>
  <c r="K344" s="1"/>
  <c r="I813"/>
  <c r="O813"/>
  <c r="J56"/>
  <c r="J962"/>
  <c r="J824"/>
  <c r="J116"/>
  <c r="J592"/>
  <c r="I1048"/>
  <c r="O1048"/>
  <c r="J291"/>
  <c r="J628"/>
  <c r="J14"/>
  <c r="O64"/>
  <c r="I64"/>
  <c r="M64" s="1"/>
  <c r="J907"/>
  <c r="J156"/>
  <c r="J437"/>
  <c r="O289"/>
  <c r="I289"/>
  <c r="I16"/>
  <c r="O16"/>
  <c r="I682"/>
  <c r="O682"/>
  <c r="J307"/>
  <c r="I1013"/>
  <c r="O1013"/>
  <c r="I457"/>
  <c r="M457" s="1"/>
  <c r="O457"/>
  <c r="I449"/>
  <c r="O449"/>
  <c r="J315"/>
  <c r="O821"/>
  <c r="I821"/>
  <c r="O686"/>
  <c r="I686"/>
  <c r="J812"/>
  <c r="J168"/>
  <c r="J254"/>
  <c r="I544"/>
  <c r="O544"/>
  <c r="I84"/>
  <c r="O84"/>
  <c r="O123"/>
  <c r="I123"/>
  <c r="I291"/>
  <c r="O291"/>
  <c r="O827"/>
  <c r="I827"/>
  <c r="M827" s="1"/>
  <c r="J474"/>
  <c r="I359"/>
  <c r="M359" s="1"/>
  <c r="O359"/>
  <c r="I275"/>
  <c r="K275" s="1"/>
  <c r="O275"/>
  <c r="O250"/>
  <c r="I250"/>
  <c r="O954"/>
  <c r="I954"/>
  <c r="M954" s="1"/>
  <c r="O266"/>
  <c r="I266"/>
  <c r="J374"/>
  <c r="I687"/>
  <c r="O687"/>
  <c r="O407"/>
  <c r="I407"/>
  <c r="I197"/>
  <c r="K197" s="1"/>
  <c r="O197"/>
  <c r="I241"/>
  <c r="O241"/>
  <c r="J546"/>
  <c r="J439"/>
  <c r="J570"/>
  <c r="J908"/>
  <c r="O586"/>
  <c r="I586"/>
  <c r="J681"/>
  <c r="J267"/>
  <c r="O73"/>
  <c r="I73"/>
  <c r="K73" s="1"/>
  <c r="J319"/>
  <c r="J677"/>
  <c r="J322"/>
  <c r="J101"/>
  <c r="I995"/>
  <c r="M995" s="1"/>
  <c r="O995"/>
  <c r="O185"/>
  <c r="I185"/>
  <c r="M185" s="1"/>
  <c r="I236"/>
  <c r="O236"/>
  <c r="J911"/>
  <c r="J932"/>
  <c r="O932"/>
  <c r="O36"/>
  <c r="I36"/>
  <c r="M36" s="1"/>
  <c r="J365"/>
  <c r="O572"/>
  <c r="I572"/>
  <c r="I718"/>
  <c r="O718"/>
  <c r="I685"/>
  <c r="O685"/>
  <c r="O761"/>
  <c r="I761"/>
  <c r="O387"/>
  <c r="I387"/>
  <c r="M387" s="1"/>
  <c r="J714"/>
  <c r="J389"/>
  <c r="I458"/>
  <c r="O458"/>
  <c r="I630"/>
  <c r="K630" s="1"/>
  <c r="O630"/>
  <c r="J936"/>
  <c r="J1034"/>
  <c r="J533"/>
  <c r="J909"/>
  <c r="I1062"/>
  <c r="O1062"/>
  <c r="O365"/>
  <c r="I365"/>
  <c r="J671"/>
  <c r="J470"/>
  <c r="J221"/>
  <c r="J11"/>
  <c r="J445"/>
  <c r="O929"/>
  <c r="I929"/>
  <c r="K929" s="1"/>
  <c r="J242"/>
  <c r="I910"/>
  <c r="O910"/>
  <c r="J331"/>
  <c r="J789"/>
  <c r="O1031"/>
  <c r="I1031"/>
  <c r="J236"/>
  <c r="J969"/>
  <c r="J202"/>
  <c r="J716"/>
  <c r="O871"/>
  <c r="I871"/>
  <c r="O246"/>
  <c r="I246"/>
  <c r="M246" s="1"/>
  <c r="O965"/>
  <c r="I965"/>
  <c r="M965" s="1"/>
  <c r="J613"/>
  <c r="J346"/>
  <c r="J1005"/>
  <c r="I225"/>
  <c r="O225"/>
  <c r="O264"/>
  <c r="I264"/>
  <c r="M264" s="1"/>
  <c r="J434"/>
  <c r="O85"/>
  <c r="I85"/>
  <c r="M85" s="1"/>
  <c r="J529"/>
  <c r="J416"/>
  <c r="J288"/>
  <c r="J840"/>
  <c r="J415"/>
  <c r="J823"/>
  <c r="O552"/>
  <c r="I552"/>
  <c r="J417"/>
  <c r="J910"/>
  <c r="O328"/>
  <c r="I328"/>
  <c r="I978"/>
  <c r="O978"/>
  <c r="J422"/>
  <c r="I909"/>
  <c r="O909"/>
  <c r="J599"/>
  <c r="J573"/>
  <c r="O647"/>
  <c r="I647"/>
  <c r="K647" s="1"/>
  <c r="J982"/>
  <c r="J606"/>
  <c r="O585"/>
  <c r="I585"/>
  <c r="K585" s="1"/>
  <c r="J796"/>
  <c r="I822"/>
  <c r="M822" s="1"/>
  <c r="O822"/>
  <c r="J1059"/>
  <c r="I366"/>
  <c r="O366"/>
  <c r="J274"/>
  <c r="J719"/>
  <c r="I913"/>
  <c r="K913" s="1"/>
  <c r="O913"/>
  <c r="J767"/>
  <c r="J134"/>
  <c r="J816"/>
  <c r="J589"/>
  <c r="J277"/>
  <c r="J912"/>
  <c r="O848"/>
  <c r="I848"/>
  <c r="K848" s="1"/>
  <c r="O104"/>
  <c r="I104"/>
  <c r="K104" s="1"/>
  <c r="O153"/>
  <c r="I153"/>
  <c r="I103"/>
  <c r="K103" s="1"/>
  <c r="O103"/>
  <c r="J1050"/>
  <c r="I490"/>
  <c r="M490" s="1"/>
  <c r="O490"/>
  <c r="J1053"/>
  <c r="O1053"/>
  <c r="I1043"/>
  <c r="O1043"/>
  <c r="O56"/>
  <c r="I56"/>
  <c r="O99"/>
  <c r="I99"/>
  <c r="I1006"/>
  <c r="K1006" s="1"/>
  <c r="O1006"/>
  <c r="J431"/>
  <c r="O189"/>
  <c r="I189"/>
  <c r="J196"/>
  <c r="J682"/>
  <c r="J443"/>
  <c r="O548"/>
  <c r="I548"/>
  <c r="M548" s="1"/>
  <c r="I237"/>
  <c r="M237" s="1"/>
  <c r="O237"/>
  <c r="J734"/>
  <c r="J388"/>
  <c r="J1054"/>
  <c r="I391"/>
  <c r="M391" s="1"/>
  <c r="O391"/>
  <c r="J702"/>
  <c r="O155"/>
  <c r="I155"/>
  <c r="J1055"/>
  <c r="J733"/>
  <c r="I448"/>
  <c r="O448"/>
  <c r="I1047"/>
  <c r="O1047"/>
  <c r="O128"/>
  <c r="I128"/>
  <c r="K128" s="1"/>
  <c r="I604"/>
  <c r="O604"/>
  <c r="J69"/>
  <c r="I979"/>
  <c r="O979"/>
  <c r="J460"/>
  <c r="O562"/>
  <c r="I562"/>
  <c r="K562" s="1"/>
  <c r="J1031"/>
  <c r="J245"/>
  <c r="I465"/>
  <c r="O465"/>
  <c r="J715"/>
  <c r="I375"/>
  <c r="O375"/>
  <c r="J368"/>
  <c r="O928"/>
  <c r="I928"/>
  <c r="M928" s="1"/>
  <c r="J488"/>
  <c r="J473"/>
  <c r="O1017"/>
  <c r="I1017"/>
  <c r="J522"/>
  <c r="J562"/>
  <c r="J191"/>
  <c r="J844"/>
  <c r="O592"/>
  <c r="I592"/>
  <c r="I53"/>
  <c r="K53" s="1"/>
  <c r="O53"/>
  <c r="J739"/>
  <c r="I1023"/>
  <c r="K1023" s="1"/>
  <c r="O1023"/>
  <c r="I558"/>
  <c r="O558"/>
  <c r="I708"/>
  <c r="O708"/>
  <c r="J970"/>
  <c r="J466"/>
  <c r="J577"/>
  <c r="J40"/>
  <c r="J1010"/>
  <c r="J636"/>
  <c r="O138"/>
  <c r="I138"/>
  <c r="M138" s="1"/>
  <c r="J217"/>
  <c r="J153"/>
  <c r="J898"/>
  <c r="I170"/>
  <c r="K170" s="1"/>
  <c r="O170"/>
  <c r="J896"/>
  <c r="J555"/>
  <c r="O704"/>
  <c r="I704"/>
  <c r="K704" s="1"/>
  <c r="O969"/>
  <c r="I969"/>
  <c r="I819"/>
  <c r="M819" s="1"/>
  <c r="O819"/>
  <c r="I977"/>
  <c r="K977" s="1"/>
  <c r="O977"/>
  <c r="O766"/>
  <c r="I766"/>
  <c r="M766" s="1"/>
  <c r="J612"/>
  <c r="J855"/>
  <c r="J124"/>
  <c r="J306"/>
  <c r="J929"/>
  <c r="I615"/>
  <c r="O615"/>
  <c r="J243"/>
  <c r="O243"/>
  <c r="O857"/>
  <c r="I857"/>
  <c r="K857" s="1"/>
  <c r="I184"/>
  <c r="O184"/>
  <c r="O279"/>
  <c r="I279"/>
  <c r="J500"/>
  <c r="J503"/>
  <c r="I1007"/>
  <c r="O1007"/>
  <c r="I915"/>
  <c r="O915"/>
  <c r="I577"/>
  <c r="K577" s="1"/>
  <c r="O577"/>
  <c r="I420"/>
  <c r="O420"/>
  <c r="O793"/>
  <c r="I793"/>
  <c r="I118"/>
  <c r="O118"/>
  <c r="I838"/>
  <c r="O838"/>
  <c r="I844"/>
  <c r="O844"/>
  <c r="I336"/>
  <c r="M336" s="1"/>
  <c r="O336"/>
  <c r="I1051"/>
  <c r="O1051"/>
  <c r="J524"/>
  <c r="J294"/>
  <c r="J576"/>
  <c r="I393"/>
  <c r="O393"/>
  <c r="J937"/>
  <c r="J588"/>
  <c r="J375"/>
  <c r="I649"/>
  <c r="K649" s="1"/>
  <c r="O649"/>
  <c r="J674"/>
  <c r="O959"/>
  <c r="I959"/>
  <c r="M959" s="1"/>
  <c r="O437"/>
  <c r="I437"/>
  <c r="J990"/>
  <c r="O980"/>
  <c r="I980"/>
  <c r="J850"/>
  <c r="J32"/>
  <c r="J1013"/>
  <c r="I18"/>
  <c r="K18" s="1"/>
  <c r="O18"/>
  <c r="I192"/>
  <c r="O192"/>
  <c r="J897"/>
  <c r="O582"/>
  <c r="I582"/>
  <c r="K582" s="1"/>
  <c r="J358"/>
  <c r="J304"/>
  <c r="J1057"/>
  <c r="J648"/>
  <c r="I349"/>
  <c r="O349"/>
  <c r="O492"/>
  <c r="I492"/>
  <c r="O828"/>
  <c r="I828"/>
  <c r="K828" s="1"/>
  <c r="I1010"/>
  <c r="O1010"/>
  <c r="I934"/>
  <c r="O934"/>
  <c r="J336"/>
  <c r="J188"/>
  <c r="I181"/>
  <c r="M181" s="1"/>
  <c r="O181"/>
  <c r="J65"/>
  <c r="J376"/>
  <c r="J641"/>
  <c r="O641"/>
  <c r="I1029"/>
  <c r="O1029"/>
  <c r="O756"/>
  <c r="I756"/>
  <c r="M756" s="1"/>
  <c r="O276"/>
  <c r="I276"/>
  <c r="O982"/>
  <c r="I982"/>
  <c r="I976"/>
  <c r="O976"/>
  <c r="O583"/>
  <c r="I583"/>
  <c r="K583" s="1"/>
  <c r="O242"/>
  <c r="I242"/>
  <c r="J360"/>
  <c r="I612"/>
  <c r="M612" s="1"/>
  <c r="O612"/>
  <c r="I442"/>
  <c r="K442" s="1"/>
  <c r="O442"/>
  <c r="O808"/>
  <c r="I808"/>
  <c r="O664"/>
  <c r="I664"/>
  <c r="I337"/>
  <c r="O337"/>
  <c r="I468"/>
  <c r="O468"/>
  <c r="J983"/>
  <c r="J464"/>
  <c r="I81"/>
  <c r="K81" s="1"/>
  <c r="O81"/>
  <c r="J558"/>
  <c r="O602"/>
  <c r="I602"/>
  <c r="J762"/>
  <c r="I970"/>
  <c r="O970"/>
  <c r="J956"/>
  <c r="O1044"/>
  <c r="I1044"/>
  <c r="M1044" s="1"/>
  <c r="J1062"/>
  <c r="J327"/>
  <c r="O259"/>
  <c r="J259"/>
  <c r="O590"/>
  <c r="I590"/>
  <c r="M590" s="1"/>
  <c r="J492"/>
  <c r="J149"/>
  <c r="J664"/>
  <c r="J392"/>
  <c r="J1058"/>
  <c r="I46"/>
  <c r="K46" s="1"/>
  <c r="O46"/>
  <c r="J385"/>
  <c r="J578"/>
  <c r="I665"/>
  <c r="M665" s="1"/>
  <c r="O665"/>
  <c r="O171"/>
  <c r="I171"/>
  <c r="K171" s="1"/>
  <c r="J985"/>
  <c r="O323"/>
  <c r="I323"/>
  <c r="M323" s="1"/>
  <c r="J721"/>
  <c r="J249"/>
  <c r="I752"/>
  <c r="O752"/>
  <c r="O811"/>
  <c r="I811"/>
  <c r="M811" s="1"/>
  <c r="O616"/>
  <c r="I616"/>
  <c r="J1032"/>
  <c r="J631"/>
  <c r="J827"/>
  <c r="O800"/>
  <c r="I800"/>
  <c r="K800" s="1"/>
  <c r="J559"/>
  <c r="O605"/>
  <c r="I605"/>
  <c r="M605" s="1"/>
  <c r="I292"/>
  <c r="O292"/>
  <c r="I706"/>
  <c r="O706"/>
  <c r="I628"/>
  <c r="O628"/>
  <c r="I147"/>
  <c r="O147"/>
  <c r="J843"/>
  <c r="J418"/>
  <c r="J281"/>
  <c r="I1060"/>
  <c r="O1060"/>
  <c r="O1061"/>
  <c r="I1061"/>
  <c r="K1061" s="1"/>
  <c r="J341"/>
  <c r="O736"/>
  <c r="I736"/>
  <c r="I858"/>
  <c r="O858"/>
  <c r="I600"/>
  <c r="O600"/>
  <c r="J1042"/>
  <c r="J986"/>
  <c r="O986"/>
  <c r="J602"/>
  <c r="I650"/>
  <c r="O650"/>
  <c r="J627"/>
  <c r="J587"/>
  <c r="I335"/>
  <c r="K335" s="1"/>
  <c r="O335"/>
  <c r="J722"/>
  <c r="J218"/>
  <c r="O317"/>
  <c r="I317"/>
  <c r="I855"/>
  <c r="O855"/>
  <c r="O167"/>
  <c r="I167"/>
  <c r="K167" s="1"/>
  <c r="J363"/>
  <c r="J223"/>
  <c r="I431"/>
  <c r="O431"/>
  <c r="O265"/>
  <c r="I265"/>
  <c r="K265" s="1"/>
  <c r="I456"/>
  <c r="K456" s="1"/>
  <c r="O456"/>
  <c r="O627"/>
  <c r="I627"/>
  <c r="O234"/>
  <c r="I234"/>
  <c r="M234" s="1"/>
  <c r="I88"/>
  <c r="O88"/>
  <c r="I663"/>
  <c r="O663"/>
  <c r="J645"/>
  <c r="I331"/>
  <c r="O331"/>
  <c r="O1046"/>
  <c r="I1046"/>
  <c r="K1046" s="1"/>
  <c r="I896"/>
  <c r="O896"/>
  <c r="J545"/>
  <c r="J54"/>
  <c r="I690"/>
  <c r="O690"/>
  <c r="J881"/>
  <c r="J630"/>
  <c r="J903"/>
  <c r="I656"/>
  <c r="O656"/>
  <c r="I842"/>
  <c r="O842"/>
  <c r="J995"/>
  <c r="O886"/>
  <c r="I886"/>
  <c r="M886" s="1"/>
  <c r="I691"/>
  <c r="O691"/>
  <c r="O882"/>
  <c r="I882"/>
  <c r="O348"/>
  <c r="I348"/>
  <c r="J36"/>
  <c r="O314"/>
  <c r="I314"/>
  <c r="J148"/>
  <c r="J1008"/>
  <c r="O877"/>
  <c r="I877"/>
  <c r="M877" s="1"/>
  <c r="I307"/>
  <c r="O307"/>
  <c r="J988"/>
  <c r="I157"/>
  <c r="O157"/>
  <c r="I322"/>
  <c r="O322"/>
  <c r="J679"/>
  <c r="J853"/>
  <c r="J1019"/>
  <c r="I221"/>
  <c r="O221"/>
  <c r="J31"/>
  <c r="J870"/>
  <c r="I549"/>
  <c r="O549"/>
  <c r="O516"/>
  <c r="I516"/>
  <c r="M516" s="1"/>
  <c r="I334"/>
  <c r="O334"/>
  <c r="J1044"/>
  <c r="I319"/>
  <c r="O319"/>
  <c r="J303"/>
  <c r="J720"/>
  <c r="O968"/>
  <c r="I968"/>
  <c r="J282"/>
  <c r="J646"/>
  <c r="O983"/>
  <c r="I983"/>
  <c r="K983" s="1"/>
  <c r="J556"/>
  <c r="J497"/>
  <c r="J787"/>
  <c r="O121"/>
  <c r="I121"/>
  <c r="M121" s="1"/>
  <c r="J706"/>
  <c r="I1028"/>
  <c r="O1028"/>
  <c r="J561"/>
  <c r="J757"/>
  <c r="J933"/>
  <c r="J632"/>
  <c r="J335"/>
  <c r="J790"/>
  <c r="I846"/>
  <c r="O846"/>
  <c r="I534"/>
  <c r="O534"/>
  <c r="O1001"/>
  <c r="J1001"/>
  <c r="J308"/>
  <c r="J262"/>
  <c r="J136"/>
  <c r="I1055"/>
  <c r="K1055" s="1"/>
  <c r="O1055"/>
  <c r="J847"/>
  <c r="I722"/>
  <c r="O722"/>
  <c r="J1041"/>
  <c r="J128"/>
  <c r="I274"/>
  <c r="O274"/>
  <c r="J463"/>
  <c r="I823"/>
  <c r="O823"/>
  <c r="I31"/>
  <c r="O31"/>
  <c r="O671"/>
  <c r="I671"/>
  <c r="O759"/>
  <c r="I759"/>
  <c r="K759" s="1"/>
  <c r="I816"/>
  <c r="O816"/>
  <c r="J165"/>
  <c r="O496"/>
  <c r="I496"/>
  <c r="M496" s="1"/>
  <c r="O244"/>
  <c r="I244"/>
  <c r="J390"/>
  <c r="J958"/>
  <c r="J788"/>
  <c r="J198"/>
  <c r="J520"/>
  <c r="O940"/>
  <c r="I940"/>
  <c r="O432"/>
  <c r="I432"/>
  <c r="I528"/>
  <c r="O528"/>
  <c r="I55"/>
  <c r="O55"/>
  <c r="I363"/>
  <c r="O363"/>
  <c r="O487"/>
  <c r="J487"/>
  <c r="J886"/>
  <c r="I1032"/>
  <c r="O1032"/>
  <c r="I131"/>
  <c r="M131" s="1"/>
  <c r="O131"/>
  <c r="O50"/>
  <c r="I50"/>
  <c r="M50" s="1"/>
  <c r="J766"/>
  <c r="J622"/>
  <c r="O762"/>
  <c r="I762"/>
  <c r="M762" s="1"/>
  <c r="I441"/>
  <c r="M441" s="1"/>
  <c r="O441"/>
  <c r="I343"/>
  <c r="K343" s="1"/>
  <c r="O343"/>
  <c r="O807"/>
  <c r="I807"/>
  <c r="M807" s="1"/>
  <c r="I198"/>
  <c r="K198" s="1"/>
  <c r="O198"/>
  <c r="J275"/>
  <c r="O120"/>
  <c r="I120"/>
  <c r="J348"/>
  <c r="J132"/>
  <c r="J81"/>
  <c r="J759"/>
  <c r="O216"/>
  <c r="I216"/>
  <c r="K216" s="1"/>
  <c r="O37"/>
  <c r="I37"/>
  <c r="O754"/>
  <c r="I754"/>
  <c r="K754" s="1"/>
  <c r="O606"/>
  <c r="I606"/>
  <c r="J293"/>
  <c r="I165"/>
  <c r="O165"/>
  <c r="J118"/>
  <c r="O1035"/>
  <c r="I1035"/>
  <c r="I810"/>
  <c r="M810" s="1"/>
  <c r="O810"/>
  <c r="I1020"/>
  <c r="O1020"/>
  <c r="J420"/>
  <c r="J273"/>
  <c r="J302"/>
  <c r="I272"/>
  <c r="O272"/>
  <c r="J1021"/>
  <c r="J968"/>
  <c r="O413"/>
  <c r="I413"/>
  <c r="K413" s="1"/>
  <c r="J47"/>
  <c r="O494"/>
  <c r="I494"/>
  <c r="K494" s="1"/>
  <c r="O261"/>
  <c r="I261"/>
  <c r="J95"/>
  <c r="J542"/>
  <c r="I960"/>
  <c r="O960"/>
  <c r="J754"/>
  <c r="J1016"/>
  <c r="J876"/>
  <c r="O876"/>
  <c r="I315"/>
  <c r="M315" s="1"/>
  <c r="O315"/>
  <c r="I332"/>
  <c r="O332"/>
  <c r="J712"/>
  <c r="I988"/>
  <c r="O988"/>
  <c r="J253"/>
  <c r="O219"/>
  <c r="I219"/>
  <c r="K219" s="1"/>
  <c r="J977"/>
  <c r="J792"/>
  <c r="J345"/>
  <c r="J384"/>
  <c r="J152"/>
  <c r="I389"/>
  <c r="O389"/>
  <c r="J334"/>
  <c r="J991"/>
  <c r="J614"/>
  <c r="J271"/>
  <c r="I809"/>
  <c r="O809"/>
  <c r="I677"/>
  <c r="O677"/>
  <c r="J598"/>
  <c r="J965"/>
  <c r="J496"/>
  <c r="I199"/>
  <c r="O199"/>
  <c r="O495"/>
  <c r="I495"/>
  <c r="M495" s="1"/>
  <c r="O450"/>
  <c r="I450"/>
  <c r="I372"/>
  <c r="M372" s="1"/>
  <c r="O372"/>
  <c r="I1058"/>
  <c r="O1058"/>
  <c r="J569"/>
  <c r="J821"/>
  <c r="J675"/>
  <c r="O355"/>
  <c r="J355"/>
  <c r="I568"/>
  <c r="O568"/>
  <c r="J1015"/>
  <c r="O839"/>
  <c r="I839"/>
  <c r="M839" s="1"/>
  <c r="J931"/>
  <c r="J763"/>
  <c r="J741"/>
  <c r="O133"/>
  <c r="I133"/>
  <c r="O1002"/>
  <c r="I1002"/>
  <c r="M1002" s="1"/>
  <c r="O245"/>
  <c r="I245"/>
  <c r="K245" s="1"/>
  <c r="O96"/>
  <c r="I96"/>
  <c r="M96" s="1"/>
  <c r="O581"/>
  <c r="J581"/>
  <c r="J1024"/>
  <c r="J979"/>
  <c r="O491"/>
  <c r="I491"/>
  <c r="O260"/>
  <c r="I260"/>
  <c r="M260" s="1"/>
  <c r="J902"/>
  <c r="O71"/>
  <c r="I71"/>
  <c r="K71" s="1"/>
  <c r="J446"/>
  <c r="O194"/>
  <c r="I194"/>
  <c r="O543"/>
  <c r="I543"/>
  <c r="O101"/>
  <c r="I101"/>
  <c r="J237"/>
  <c r="I717"/>
  <c r="O717"/>
  <c r="I849"/>
  <c r="O849"/>
  <c r="J808"/>
  <c r="O217"/>
  <c r="I217"/>
  <c r="J685"/>
  <c r="J858"/>
  <c r="O1021"/>
  <c r="I1021"/>
  <c r="M1021" s="1"/>
  <c r="J758"/>
  <c r="J477"/>
  <c r="J318"/>
  <c r="J411"/>
  <c r="O411"/>
  <c r="J13"/>
  <c r="O597"/>
  <c r="J597"/>
  <c r="J549"/>
  <c r="I826"/>
  <c r="M826" s="1"/>
  <c r="O826"/>
  <c r="J372"/>
  <c r="J678"/>
  <c r="I678"/>
  <c r="O678"/>
  <c r="J393"/>
  <c r="O997"/>
  <c r="I997"/>
  <c r="J85"/>
  <c r="J250"/>
  <c r="I168"/>
  <c r="O168"/>
  <c r="O137"/>
  <c r="I137"/>
  <c r="J732"/>
  <c r="J435"/>
  <c r="O38"/>
  <c r="I38"/>
  <c r="M38" s="1"/>
  <c r="I873"/>
  <c r="O873"/>
  <c r="I446"/>
  <c r="K446" s="1"/>
  <c r="O446"/>
  <c r="O688"/>
  <c r="I688"/>
  <c r="J72"/>
  <c r="I338"/>
  <c r="O338"/>
  <c r="J321"/>
  <c r="I573"/>
  <c r="K573" s="1"/>
  <c r="O573"/>
  <c r="J980"/>
  <c r="J1049"/>
  <c r="I933"/>
  <c r="O933"/>
  <c r="J461"/>
  <c r="I791"/>
  <c r="M791" s="1"/>
  <c r="O791"/>
  <c r="O885"/>
  <c r="I885"/>
  <c r="M885" s="1"/>
  <c r="J387"/>
  <c r="J115"/>
  <c r="O97"/>
  <c r="I97"/>
  <c r="M97" s="1"/>
  <c r="O990"/>
  <c r="I990"/>
  <c r="K990" s="1"/>
  <c r="I373"/>
  <c r="O373"/>
  <c r="I203"/>
  <c r="O203"/>
  <c r="O660"/>
  <c r="I660"/>
  <c r="J826"/>
  <c r="J457"/>
  <c r="J344"/>
  <c r="I620"/>
  <c r="M620" s="1"/>
  <c r="O620"/>
  <c r="I119"/>
  <c r="M119" s="1"/>
  <c r="O119"/>
  <c r="J88"/>
  <c r="O786"/>
  <c r="I786"/>
  <c r="O771"/>
  <c r="I771"/>
  <c r="I254"/>
  <c r="M254" s="1"/>
  <c r="O254"/>
  <c r="O186"/>
  <c r="I186"/>
  <c r="K186" s="1"/>
  <c r="I967"/>
  <c r="K967" s="1"/>
  <c r="O967"/>
  <c r="O675"/>
  <c r="I675"/>
  <c r="J771"/>
  <c r="I1033"/>
  <c r="K1033" s="1"/>
  <c r="O1033"/>
  <c r="J53"/>
  <c r="J84"/>
  <c r="I1015"/>
  <c r="K1015" s="1"/>
  <c r="O1015"/>
  <c r="I737"/>
  <c r="O737"/>
  <c r="I433"/>
  <c r="K433" s="1"/>
  <c r="O433"/>
  <c r="O705"/>
  <c r="I705"/>
  <c r="K705" s="1"/>
  <c r="O235"/>
  <c r="I235"/>
  <c r="M235" s="1"/>
  <c r="J462"/>
  <c r="O655"/>
  <c r="J655"/>
  <c r="I115"/>
  <c r="O115"/>
  <c r="O333"/>
  <c r="I333"/>
  <c r="J137"/>
  <c r="J642"/>
  <c r="J590"/>
  <c r="J603"/>
  <c r="J1007"/>
  <c r="O410"/>
  <c r="I410"/>
  <c r="I412"/>
  <c r="O412"/>
  <c r="O713"/>
  <c r="I713"/>
  <c r="K713" s="1"/>
  <c r="O506"/>
  <c r="I506"/>
  <c r="J471"/>
  <c r="O66"/>
  <c r="I66"/>
  <c r="J18"/>
  <c r="O916"/>
  <c r="I916"/>
  <c r="O321"/>
  <c r="I321"/>
  <c r="M321" s="1"/>
  <c r="O135"/>
  <c r="I135"/>
  <c r="M135" s="1"/>
  <c r="J1046"/>
  <c r="O715"/>
  <c r="I715"/>
  <c r="K715" s="1"/>
  <c r="I80"/>
  <c r="O80"/>
  <c r="O711"/>
  <c r="I711"/>
  <c r="I518"/>
  <c r="O518"/>
  <c r="O392"/>
  <c r="I392"/>
  <c r="K392" s="1"/>
  <c r="J129"/>
  <c r="O493"/>
  <c r="I493"/>
  <c r="J617"/>
  <c r="J574"/>
  <c r="O993"/>
  <c r="I993"/>
  <c r="K993" s="1"/>
  <c r="J527"/>
  <c r="J412"/>
  <c r="J701"/>
  <c r="O701"/>
  <c r="J317"/>
  <c r="J954"/>
  <c r="J220"/>
  <c r="J442"/>
  <c r="O870"/>
  <c r="I870"/>
  <c r="I533"/>
  <c r="O533"/>
  <c r="O419"/>
  <c r="I419"/>
  <c r="M419" s="1"/>
  <c r="I418"/>
  <c r="O418"/>
  <c r="I488"/>
  <c r="O488"/>
  <c r="O852"/>
  <c r="I852"/>
  <c r="M852" s="1"/>
  <c r="O553"/>
  <c r="I553"/>
  <c r="J265"/>
  <c r="I769"/>
  <c r="M769" s="1"/>
  <c r="O769"/>
  <c r="J516"/>
  <c r="J1028"/>
  <c r="J182"/>
  <c r="J793"/>
  <c r="O1009"/>
  <c r="I1009"/>
  <c r="M1009" s="1"/>
  <c r="I68"/>
  <c r="O68"/>
  <c r="J930"/>
  <c r="J190"/>
  <c r="O735"/>
  <c r="I735"/>
  <c r="J717"/>
  <c r="J49"/>
  <c r="O824"/>
  <c r="I824"/>
  <c r="I1018"/>
  <c r="K1018" s="1"/>
  <c r="O1018"/>
  <c r="J829"/>
  <c r="J356"/>
  <c r="J704"/>
  <c r="O939"/>
  <c r="I939"/>
  <c r="J337"/>
  <c r="I570"/>
  <c r="O570"/>
  <c r="I502"/>
  <c r="O502"/>
  <c r="I648"/>
  <c r="O648"/>
  <c r="I794"/>
  <c r="O794"/>
  <c r="I788"/>
  <c r="M788" s="1"/>
  <c r="O788"/>
  <c r="J913"/>
  <c r="J996"/>
  <c r="J1040"/>
  <c r="O1040"/>
  <c r="J941"/>
  <c r="I994"/>
  <c r="K994" s="1"/>
  <c r="O994"/>
  <c r="O239"/>
  <c r="I239"/>
  <c r="J560"/>
  <c r="I394"/>
  <c r="K394" s="1"/>
  <c r="O394"/>
  <c r="I505"/>
  <c r="K505" s="1"/>
  <c r="O505"/>
  <c r="I202"/>
  <c r="O202"/>
  <c r="I651"/>
  <c r="O651"/>
  <c r="J684"/>
  <c r="J1022"/>
  <c r="J1004"/>
  <c r="I526"/>
  <c r="M526" s="1"/>
  <c r="O526"/>
  <c r="I30"/>
  <c r="O30"/>
  <c r="O770"/>
  <c r="I770"/>
  <c r="O951"/>
  <c r="J951"/>
  <c r="O309"/>
  <c r="I309"/>
  <c r="K309" s="1"/>
  <c r="J467"/>
  <c r="O467"/>
  <c r="J851"/>
  <c r="J548"/>
  <c r="I364"/>
  <c r="K364" s="1"/>
  <c r="O364"/>
  <c r="O34"/>
  <c r="I34"/>
  <c r="M34" s="1"/>
  <c r="J469"/>
  <c r="O840"/>
  <c r="I840"/>
  <c r="K840" s="1"/>
  <c r="J904"/>
  <c r="J478"/>
  <c r="J604"/>
  <c r="J104"/>
  <c r="I938"/>
  <c r="O938"/>
  <c r="J1056"/>
  <c r="I358"/>
  <c r="K358" s="1"/>
  <c r="O358"/>
  <c r="I899"/>
  <c r="O899"/>
  <c r="J21"/>
  <c r="O758"/>
  <c r="I758"/>
  <c r="J266"/>
  <c r="J278"/>
  <c r="J187"/>
  <c r="J192"/>
  <c r="J82"/>
  <c r="I11"/>
  <c r="O11"/>
  <c r="I14"/>
  <c r="M14" s="1"/>
  <c r="O14"/>
  <c r="J90"/>
  <c r="J370"/>
  <c r="O734"/>
  <c r="I734"/>
  <c r="K734" s="1"/>
  <c r="I69"/>
  <c r="O69"/>
  <c r="O525"/>
  <c r="I525"/>
  <c r="M525" s="1"/>
  <c r="O584"/>
  <c r="I584"/>
  <c r="J200"/>
  <c r="J707"/>
  <c r="J166"/>
  <c r="I644"/>
  <c r="O644"/>
  <c r="O914"/>
  <c r="I914"/>
  <c r="M914" s="1"/>
  <c r="J905"/>
  <c r="I541"/>
  <c r="O541"/>
  <c r="I161"/>
  <c r="M161" s="1"/>
  <c r="O161"/>
  <c r="J800"/>
  <c r="J305"/>
  <c r="O569"/>
  <c r="I569"/>
  <c r="K569" s="1"/>
  <c r="O21"/>
  <c r="I21"/>
  <c r="K21" s="1"/>
  <c r="O471"/>
  <c r="I471"/>
  <c r="J519"/>
  <c r="O784"/>
  <c r="I784"/>
  <c r="M784" s="1"/>
  <c r="I661"/>
  <c r="O661"/>
  <c r="O814"/>
  <c r="I814"/>
  <c r="J247"/>
  <c r="J498"/>
  <c r="J629"/>
  <c r="O497"/>
  <c r="I497"/>
  <c r="O414"/>
  <c r="I414"/>
  <c r="O975"/>
  <c r="I975"/>
  <c r="J301"/>
  <c r="O501"/>
  <c r="I501"/>
  <c r="K501" s="1"/>
  <c r="J261"/>
  <c r="O374"/>
  <c r="I374"/>
  <c r="O554"/>
  <c r="I554"/>
  <c r="K554" s="1"/>
  <c r="O712"/>
  <c r="I712"/>
  <c r="M712" s="1"/>
  <c r="J55"/>
  <c r="J349"/>
  <c r="O829"/>
  <c r="I829"/>
  <c r="J872"/>
  <c r="J815"/>
  <c r="J183"/>
  <c r="J33"/>
  <c r="O224"/>
  <c r="I224"/>
  <c r="K224" s="1"/>
  <c r="I880"/>
  <c r="M880" s="1"/>
  <c r="O880"/>
  <c r="O102"/>
  <c r="I102"/>
  <c r="J157"/>
  <c r="J517"/>
  <c r="J181"/>
  <c r="J703"/>
  <c r="I785"/>
  <c r="O785"/>
  <c r="O267"/>
  <c r="I267"/>
  <c r="O122"/>
  <c r="I122"/>
  <c r="O546"/>
  <c r="I546"/>
  <c r="K546" s="1"/>
  <c r="J1017"/>
  <c r="J48"/>
  <c r="J66"/>
  <c r="J856"/>
  <c r="O796"/>
  <c r="I796"/>
  <c r="M796" s="1"/>
  <c r="J551"/>
  <c r="J737"/>
  <c r="J586"/>
  <c r="O286"/>
  <c r="I286"/>
  <c r="M286" s="1"/>
  <c r="J164"/>
  <c r="J1051"/>
  <c r="J688"/>
  <c r="I905"/>
  <c r="O905"/>
  <c r="I906"/>
  <c r="M906" s="1"/>
  <c r="O906"/>
  <c r="O440"/>
  <c r="I440"/>
  <c r="J738"/>
  <c r="J680"/>
  <c r="J17"/>
  <c r="I571"/>
  <c r="O571"/>
  <c r="J887"/>
  <c r="O760"/>
  <c r="J760"/>
  <c r="J1029"/>
  <c r="J543"/>
  <c r="J756"/>
  <c r="O200"/>
  <c r="I200"/>
  <c r="K200" s="1"/>
  <c r="J572"/>
  <c r="I368"/>
  <c r="K368" s="1"/>
  <c r="O368"/>
  <c r="O709"/>
  <c r="I709"/>
  <c r="K709" s="1"/>
  <c r="O416"/>
  <c r="I416"/>
  <c r="O753"/>
  <c r="I753"/>
  <c r="K753" s="1"/>
  <c r="J768"/>
  <c r="J900"/>
  <c r="J643"/>
  <c r="J421"/>
  <c r="J799"/>
  <c r="J186"/>
  <c r="J635"/>
  <c r="J690"/>
  <c r="O527"/>
  <c r="I527"/>
  <c r="K527" s="1"/>
  <c r="J430"/>
  <c r="O430"/>
  <c r="J505"/>
  <c r="I220"/>
  <c r="O220"/>
  <c r="O17"/>
  <c r="I17"/>
  <c r="J650"/>
  <c r="J279"/>
  <c r="O262"/>
  <c r="I262"/>
  <c r="K262" s="1"/>
  <c r="J709"/>
  <c r="J810"/>
  <c r="O100"/>
  <c r="I100"/>
  <c r="K100" s="1"/>
  <c r="J185"/>
  <c r="J448"/>
  <c r="J16"/>
  <c r="J433"/>
  <c r="O474"/>
  <c r="I474"/>
  <c r="O1003"/>
  <c r="I1003"/>
  <c r="K1003" s="1"/>
  <c r="I134"/>
  <c r="O134"/>
  <c r="J797"/>
  <c r="O1057"/>
  <c r="I1057"/>
  <c r="I434"/>
  <c r="O434"/>
  <c r="I48"/>
  <c r="O48"/>
  <c r="I222"/>
  <c r="O222"/>
  <c r="J235"/>
  <c r="J246"/>
  <c r="J611"/>
  <c r="O587"/>
  <c r="I587"/>
  <c r="O576"/>
  <c r="I576"/>
  <c r="J1048"/>
  <c r="J122"/>
  <c r="I376"/>
  <c r="O376"/>
  <c r="J264"/>
  <c r="O908"/>
  <c r="I908"/>
  <c r="J468"/>
  <c r="J782"/>
  <c r="O782"/>
  <c r="O65"/>
  <c r="I65"/>
  <c r="M65" s="1"/>
  <c r="J814"/>
  <c r="O633"/>
  <c r="I633"/>
  <c r="M633" s="1"/>
  <c r="I187"/>
  <c r="M187" s="1"/>
  <c r="O187"/>
  <c r="J652"/>
  <c r="J544"/>
  <c r="J1033"/>
  <c r="J673"/>
  <c r="J120"/>
  <c r="O740"/>
  <c r="I740"/>
  <c r="M740" s="1"/>
  <c r="O238"/>
  <c r="I238"/>
  <c r="M238" s="1"/>
  <c r="O183"/>
  <c r="I183"/>
  <c r="O362"/>
  <c r="I362"/>
  <c r="I1042"/>
  <c r="M1042" s="1"/>
  <c r="O1042"/>
  <c r="O504"/>
  <c r="I504"/>
  <c r="K504" s="1"/>
  <c r="J133"/>
  <c r="O703"/>
  <c r="I703"/>
  <c r="M703" s="1"/>
  <c r="I191"/>
  <c r="K191" s="1"/>
  <c r="O191"/>
  <c r="J582"/>
  <c r="J167"/>
  <c r="O369"/>
  <c r="I369"/>
  <c r="I884"/>
  <c r="K884" s="1"/>
  <c r="O884"/>
  <c r="O476"/>
  <c r="I476"/>
  <c r="M476" s="1"/>
  <c r="J705"/>
  <c r="O738"/>
  <c r="I738"/>
  <c r="M738" s="1"/>
  <c r="J86"/>
  <c r="J491"/>
  <c r="O681"/>
  <c r="I681"/>
  <c r="J841"/>
  <c r="I684"/>
  <c r="K684" s="1"/>
  <c r="O684"/>
  <c r="J692"/>
  <c r="I1036"/>
  <c r="K1036" s="1"/>
  <c r="O1036"/>
  <c r="O575"/>
  <c r="I575"/>
  <c r="J541"/>
  <c r="J241"/>
  <c r="O287"/>
  <c r="I287"/>
  <c r="K287" s="1"/>
  <c r="O820"/>
  <c r="I820"/>
  <c r="I498"/>
  <c r="O498"/>
  <c r="O987"/>
  <c r="I987"/>
  <c r="K987" s="1"/>
  <c r="I626"/>
  <c r="K626" s="1"/>
  <c r="O626"/>
  <c r="O98"/>
  <c r="I98"/>
  <c r="M98" s="1"/>
  <c r="I463"/>
  <c r="O463"/>
  <c r="I1034"/>
  <c r="O1034"/>
  <c r="J239"/>
  <c r="O129"/>
  <c r="I129"/>
  <c r="K129" s="1"/>
  <c r="I117"/>
  <c r="O117"/>
  <c r="J201"/>
  <c r="I462"/>
  <c r="O462"/>
  <c r="I603"/>
  <c r="K603" s="1"/>
  <c r="O603"/>
  <c r="O436"/>
  <c r="I436"/>
  <c r="M436" s="1"/>
  <c r="J342"/>
  <c r="J310"/>
  <c r="I574"/>
  <c r="K574" s="1"/>
  <c r="O574"/>
  <c r="O556"/>
  <c r="I556"/>
  <c r="M556" s="1"/>
  <c r="O591"/>
  <c r="I591"/>
  <c r="K591" s="1"/>
  <c r="O500"/>
  <c r="I500"/>
  <c r="O151"/>
  <c r="I151"/>
  <c r="M151" s="1"/>
  <c r="O415"/>
  <c r="I415"/>
  <c r="I907"/>
  <c r="K907" s="1"/>
  <c r="O907"/>
  <c r="O931"/>
  <c r="I931"/>
  <c r="I70"/>
  <c r="O70"/>
  <c r="J475"/>
  <c r="I646"/>
  <c r="O646"/>
  <c r="J659"/>
  <c r="O643"/>
  <c r="I643"/>
  <c r="I489"/>
  <c r="O489"/>
  <c r="I733"/>
  <c r="O733"/>
  <c r="O799"/>
  <c r="I799"/>
  <c r="K799" s="1"/>
  <c r="J899"/>
  <c r="J119"/>
  <c r="J906"/>
  <c r="J1036"/>
  <c r="J67"/>
  <c r="J663"/>
  <c r="O1054"/>
  <c r="I1054"/>
  <c r="I1014"/>
  <c r="O1014"/>
  <c r="O741"/>
  <c r="I741"/>
  <c r="K741" s="1"/>
  <c r="J518"/>
  <c r="O49"/>
  <c r="I49"/>
  <c r="M49" s="1"/>
  <c r="J1045"/>
  <c r="O680"/>
  <c r="I680"/>
  <c r="M680" s="1"/>
  <c r="J19"/>
  <c r="O1041"/>
  <c r="I1041"/>
  <c r="J795"/>
  <c r="J994"/>
  <c r="J852"/>
  <c r="O154"/>
  <c r="I154"/>
  <c r="J362"/>
  <c r="O521"/>
  <c r="I521"/>
  <c r="M521" s="1"/>
  <c r="J981"/>
  <c r="J314"/>
  <c r="J883"/>
  <c r="O515"/>
  <c r="I515"/>
  <c r="K515" s="1"/>
  <c r="J489"/>
  <c r="O941"/>
  <c r="I941"/>
  <c r="M941" s="1"/>
  <c r="J215"/>
  <c r="J753"/>
  <c r="O124"/>
  <c r="I124"/>
  <c r="I981"/>
  <c r="M981" s="1"/>
  <c r="O981"/>
  <c r="J764"/>
  <c r="I503"/>
  <c r="O503"/>
  <c r="I445"/>
  <c r="O445"/>
  <c r="J80"/>
  <c r="J410"/>
  <c r="I642"/>
  <c r="O642"/>
  <c r="J1003"/>
  <c r="O32"/>
  <c r="I32"/>
  <c r="I702"/>
  <c r="M702" s="1"/>
  <c r="O702"/>
  <c r="O731"/>
  <c r="I731"/>
  <c r="M731" s="1"/>
  <c r="O22"/>
  <c r="I22"/>
  <c r="M22" s="1"/>
  <c r="I438"/>
  <c r="K438" s="1"/>
  <c r="O438"/>
  <c r="J162"/>
  <c r="I280"/>
  <c r="O280"/>
  <c r="J300"/>
  <c r="J943"/>
  <c r="J226"/>
  <c r="J440"/>
  <c r="O768"/>
  <c r="I768"/>
  <c r="I1050"/>
  <c r="O1050"/>
  <c r="J874"/>
  <c r="I841"/>
  <c r="M841" s="1"/>
  <c r="O841"/>
  <c r="O361"/>
  <c r="I361"/>
  <c r="M361" s="1"/>
  <c r="O689"/>
  <c r="I689"/>
  <c r="I223"/>
  <c r="O223"/>
  <c r="J838"/>
  <c r="O475"/>
  <c r="I475"/>
  <c r="M475" s="1"/>
  <c r="J333"/>
  <c r="I288"/>
  <c r="O288"/>
  <c r="I12"/>
  <c r="M12" s="1"/>
  <c r="O12"/>
  <c r="J222"/>
  <c r="J938"/>
  <c r="J571"/>
  <c r="O555"/>
  <c r="I555"/>
  <c r="J585"/>
  <c r="J329"/>
  <c r="J131"/>
  <c r="J619"/>
  <c r="I67"/>
  <c r="O67"/>
  <c r="J15"/>
  <c r="I247"/>
  <c r="M247" s="1"/>
  <c r="O247"/>
  <c r="J736"/>
  <c r="J711"/>
  <c r="J769"/>
  <c r="J290"/>
  <c r="J320"/>
  <c r="J359"/>
  <c r="I530"/>
  <c r="K530" s="1"/>
  <c r="O530"/>
  <c r="O90"/>
  <c r="I90"/>
  <c r="J117"/>
  <c r="J189"/>
  <c r="O252"/>
  <c r="I252"/>
  <c r="M252" s="1"/>
  <c r="O783"/>
  <c r="I783"/>
  <c r="K783" s="1"/>
  <c r="O812"/>
  <c r="I812"/>
  <c r="J879"/>
  <c r="I421"/>
  <c r="O421"/>
  <c r="I996"/>
  <c r="O996"/>
  <c r="J501"/>
  <c r="O163"/>
  <c r="I163"/>
  <c r="M163" s="1"/>
  <c r="I904"/>
  <c r="O904"/>
  <c r="J357"/>
  <c r="O792"/>
  <c r="I792"/>
  <c r="K792" s="1"/>
  <c r="O308"/>
  <c r="I308"/>
  <c r="M308" s="1"/>
  <c r="I531"/>
  <c r="K531" s="1"/>
  <c r="O531"/>
  <c r="J432"/>
  <c r="J993"/>
  <c r="J765"/>
  <c r="O936"/>
  <c r="I936"/>
  <c r="K936" s="1"/>
  <c r="J1009"/>
  <c r="J880"/>
  <c r="I83"/>
  <c r="O83"/>
  <c r="J34"/>
  <c r="J386"/>
  <c r="O182"/>
  <c r="I182"/>
  <c r="J79"/>
  <c r="J114"/>
  <c r="J225"/>
  <c r="J1023"/>
  <c r="J184"/>
  <c r="J52"/>
  <c r="J620"/>
  <c r="O1045"/>
  <c r="I1045"/>
  <c r="O20"/>
  <c r="I20"/>
  <c r="K20" s="1"/>
  <c r="J791"/>
  <c r="J934"/>
  <c r="I54"/>
  <c r="O54"/>
  <c r="J708"/>
  <c r="O679"/>
  <c r="I679"/>
  <c r="J147"/>
  <c r="J523"/>
  <c r="O523"/>
  <c r="O52"/>
  <c r="I52"/>
  <c r="I719"/>
  <c r="O719"/>
  <c r="O249"/>
  <c r="I249"/>
  <c r="J530"/>
  <c r="J534"/>
  <c r="I316"/>
  <c r="O316"/>
  <c r="J263"/>
  <c r="I856"/>
  <c r="K856" s="1"/>
  <c r="O856"/>
  <c r="O765"/>
  <c r="I765"/>
  <c r="J1014"/>
  <c r="J651"/>
  <c r="I35"/>
  <c r="K35" s="1"/>
  <c r="O35"/>
  <c r="O897"/>
  <c r="I897"/>
  <c r="J447"/>
  <c r="I1030"/>
  <c r="O1030"/>
  <c r="I545"/>
  <c r="M545" s="1"/>
  <c r="O545"/>
  <c r="J828"/>
  <c r="J240"/>
  <c r="O721"/>
  <c r="I721"/>
  <c r="K721" s="1"/>
  <c r="J369"/>
  <c r="J37"/>
  <c r="O149"/>
  <c r="I149"/>
  <c r="K149" s="1"/>
  <c r="J51"/>
  <c r="O301"/>
  <c r="I301"/>
  <c r="J504"/>
  <c r="I900"/>
  <c r="O900"/>
  <c r="O529"/>
  <c r="I529"/>
  <c r="J647"/>
  <c r="I874"/>
  <c r="O874"/>
  <c r="O13"/>
  <c r="I13"/>
  <c r="M13" s="1"/>
  <c r="I599"/>
  <c r="O599"/>
  <c r="J842"/>
  <c r="J1020"/>
  <c r="I935"/>
  <c r="M935" s="1"/>
  <c r="O935"/>
  <c r="I341"/>
  <c r="O341"/>
  <c r="J963"/>
  <c r="J658"/>
  <c r="I1024"/>
  <c r="M1024" s="1"/>
  <c r="O1024"/>
  <c r="O964"/>
  <c r="I964"/>
  <c r="J154"/>
  <c r="I164"/>
  <c r="O164"/>
  <c r="I1008"/>
  <c r="O1008"/>
  <c r="I732"/>
  <c r="O732"/>
  <c r="O927"/>
  <c r="I927"/>
  <c r="J820"/>
  <c r="J584"/>
  <c r="I342"/>
  <c r="O342"/>
  <c r="J97"/>
  <c r="J521"/>
  <c r="O196"/>
  <c r="I196"/>
  <c r="J997"/>
  <c r="O1016"/>
  <c r="I1016"/>
  <c r="K1016" s="1"/>
  <c r="I263"/>
  <c r="K263" s="1"/>
  <c r="O263"/>
  <c r="O763"/>
  <c r="I763"/>
  <c r="M763" s="1"/>
  <c r="O879"/>
  <c r="I879"/>
  <c r="K879" s="1"/>
  <c r="O958"/>
  <c r="I958"/>
  <c r="K958" s="1"/>
  <c r="J1006"/>
  <c r="J347"/>
  <c r="O952"/>
  <c r="I952"/>
  <c r="J292"/>
  <c r="J394"/>
  <c r="O825"/>
  <c r="I825"/>
  <c r="O963"/>
  <c r="I963"/>
  <c r="M963" s="1"/>
  <c r="O305"/>
  <c r="I305"/>
  <c r="M305" s="1"/>
  <c r="O459"/>
  <c r="I459"/>
  <c r="J644"/>
  <c r="O955"/>
  <c r="I955"/>
  <c r="O340"/>
  <c r="I340"/>
  <c r="J583"/>
  <c r="J818"/>
  <c r="O818"/>
  <c r="J408"/>
  <c r="J123"/>
  <c r="J1043"/>
  <c r="J472"/>
  <c r="O632"/>
  <c r="I632"/>
  <c r="I444"/>
  <c r="O444"/>
  <c r="O293"/>
  <c r="I293"/>
  <c r="O989"/>
  <c r="I989"/>
  <c r="O130"/>
  <c r="I130"/>
  <c r="J316"/>
  <c r="O617"/>
  <c r="I617"/>
  <c r="K617" s="1"/>
  <c r="J547"/>
  <c r="J848"/>
  <c r="J964"/>
  <c r="J150"/>
  <c r="O215"/>
  <c r="I215"/>
  <c r="K215" s="1"/>
  <c r="I673"/>
  <c r="O673"/>
  <c r="O290"/>
  <c r="I290"/>
  <c r="J871"/>
  <c r="I937"/>
  <c r="O937"/>
  <c r="I720"/>
  <c r="M720" s="1"/>
  <c r="O720"/>
  <c r="I707"/>
  <c r="M707" s="1"/>
  <c r="O707"/>
  <c r="O966"/>
  <c r="I966"/>
  <c r="M966" s="1"/>
  <c r="I901"/>
  <c r="K901" s="1"/>
  <c r="O901"/>
  <c r="I887"/>
  <c r="O887"/>
  <c r="O622"/>
  <c r="I622"/>
  <c r="M622" s="1"/>
  <c r="J718"/>
  <c r="J96"/>
  <c r="J557"/>
  <c r="J540"/>
  <c r="O540"/>
  <c r="I390"/>
  <c r="O390"/>
  <c r="J660"/>
  <c r="J966"/>
  <c r="O797"/>
  <c r="I797"/>
  <c r="M797" s="1"/>
  <c r="O519"/>
  <c r="I519"/>
  <c r="O710"/>
  <c r="I710"/>
  <c r="J1047"/>
  <c r="J195"/>
  <c r="J953"/>
  <c r="O318"/>
  <c r="I318"/>
  <c r="I520"/>
  <c r="M520" s="1"/>
  <c r="O520"/>
  <c r="I1049"/>
  <c r="O1049"/>
  <c r="O957"/>
  <c r="I957"/>
  <c r="M957" s="1"/>
  <c r="J441"/>
  <c r="O912"/>
  <c r="I912"/>
  <c r="M912" s="1"/>
  <c r="J30"/>
  <c r="I619"/>
  <c r="M619" s="1"/>
  <c r="O619"/>
  <c r="J1002"/>
  <c r="O87"/>
  <c r="I87"/>
  <c r="I195"/>
  <c r="K195" s="1"/>
  <c r="O195"/>
  <c r="I201"/>
  <c r="O201"/>
  <c r="I226"/>
  <c r="O226"/>
  <c r="I847"/>
  <c r="K847" s="1"/>
  <c r="O847"/>
  <c r="J770"/>
  <c r="O469"/>
  <c r="I469"/>
  <c r="M469" s="1"/>
  <c r="O561"/>
  <c r="I561"/>
  <c r="M561" s="1"/>
  <c r="I613"/>
  <c r="O613"/>
  <c r="J490"/>
  <c r="J528"/>
  <c r="J591"/>
  <c r="J252"/>
  <c r="M81"/>
  <c r="M385"/>
  <c r="M573"/>
  <c r="K472"/>
  <c r="K152"/>
  <c r="M15"/>
  <c r="M930"/>
  <c r="K621"/>
  <c r="M116"/>
  <c r="I105"/>
  <c r="K105" s="1"/>
  <c r="O105"/>
  <c r="I350"/>
  <c r="M350" s="1"/>
  <c r="O350"/>
  <c r="I1063"/>
  <c r="K1063" s="1"/>
  <c r="O1063"/>
  <c r="O607"/>
  <c r="I74"/>
  <c r="M74" s="1"/>
  <c r="O74"/>
  <c r="J204"/>
  <c r="O204"/>
  <c r="O1011"/>
  <c r="I1011"/>
  <c r="K1011" s="1"/>
  <c r="I723"/>
  <c r="M723" s="1"/>
  <c r="O723"/>
  <c r="J350"/>
  <c r="E42"/>
  <c r="E43" s="1"/>
  <c r="I1064"/>
  <c r="E1065"/>
  <c r="I1038"/>
  <c r="O1038"/>
  <c r="J1038"/>
  <c r="E1039"/>
  <c r="J1012"/>
  <c r="J724"/>
  <c r="I724"/>
  <c r="O724"/>
  <c r="E725"/>
  <c r="J695"/>
  <c r="I695"/>
  <c r="O695"/>
  <c r="E696"/>
  <c r="I666"/>
  <c r="E667"/>
  <c r="I637"/>
  <c r="O637"/>
  <c r="J637"/>
  <c r="E638"/>
  <c r="I608"/>
  <c r="E609"/>
  <c r="O579"/>
  <c r="I579"/>
  <c r="J579"/>
  <c r="E580"/>
  <c r="K466"/>
  <c r="O378"/>
  <c r="I378"/>
  <c r="J378"/>
  <c r="E379"/>
  <c r="J351"/>
  <c r="I351"/>
  <c r="O351"/>
  <c r="E352"/>
  <c r="J324"/>
  <c r="I324"/>
  <c r="O324"/>
  <c r="E325"/>
  <c r="O297"/>
  <c r="I297"/>
  <c r="J297"/>
  <c r="E298"/>
  <c r="J270"/>
  <c r="O270"/>
  <c r="I270"/>
  <c r="O205"/>
  <c r="I205"/>
  <c r="J205"/>
  <c r="E206"/>
  <c r="I172"/>
  <c r="O172"/>
  <c r="J172"/>
  <c r="E173"/>
  <c r="O139"/>
  <c r="I139"/>
  <c r="J139"/>
  <c r="E140"/>
  <c r="J106"/>
  <c r="E107"/>
  <c r="O75"/>
  <c r="I75"/>
  <c r="J75"/>
  <c r="E76"/>
  <c r="J41"/>
  <c r="I41"/>
  <c r="O41"/>
  <c r="G696"/>
  <c r="H43"/>
  <c r="H325"/>
  <c r="F325"/>
  <c r="H42"/>
  <c r="G173"/>
  <c r="F696"/>
  <c r="H580"/>
  <c r="F42"/>
  <c r="G638"/>
  <c r="F1039"/>
  <c r="G298"/>
  <c r="H696"/>
  <c r="G352"/>
  <c r="H379"/>
  <c r="H638"/>
  <c r="H608"/>
  <c r="F298"/>
  <c r="H666"/>
  <c r="F1065"/>
  <c r="H76"/>
  <c r="G1039"/>
  <c r="H1064"/>
  <c r="G325"/>
  <c r="H1065"/>
  <c r="H206"/>
  <c r="G206"/>
  <c r="H352"/>
  <c r="F638"/>
  <c r="G580"/>
  <c r="H667"/>
  <c r="G1065"/>
  <c r="G725"/>
  <c r="H173"/>
  <c r="H298"/>
  <c r="G667"/>
  <c r="F107"/>
  <c r="G43"/>
  <c r="F580"/>
  <c r="F173"/>
  <c r="F667"/>
  <c r="G379"/>
  <c r="F352"/>
  <c r="G1012"/>
  <c r="F206"/>
  <c r="F76"/>
  <c r="F609"/>
  <c r="H1039"/>
  <c r="G76"/>
  <c r="G140"/>
  <c r="G106"/>
  <c r="M296" l="1"/>
  <c r="M473"/>
  <c r="M198"/>
  <c r="K605"/>
  <c r="K822"/>
  <c r="K716"/>
  <c r="M547"/>
  <c r="M370"/>
  <c r="M991"/>
  <c r="M300"/>
  <c r="K516"/>
  <c r="M977"/>
  <c r="M433"/>
  <c r="M343"/>
  <c r="K1009"/>
  <c r="K323"/>
  <c r="M377"/>
  <c r="K98"/>
  <c r="K1027"/>
  <c r="M446"/>
  <c r="M1015"/>
  <c r="K436"/>
  <c r="M990"/>
  <c r="K237"/>
  <c r="M611"/>
  <c r="K490"/>
  <c r="M167"/>
  <c r="M582"/>
  <c r="K439"/>
  <c r="M848"/>
  <c r="K740"/>
  <c r="K187"/>
  <c r="M215"/>
  <c r="M792"/>
  <c r="K1042"/>
  <c r="M987"/>
  <c r="K65"/>
  <c r="K247"/>
  <c r="K702"/>
  <c r="K906"/>
  <c r="K14"/>
  <c r="K151"/>
  <c r="M364"/>
  <c r="K1024"/>
  <c r="M263"/>
  <c r="M721"/>
  <c r="K912"/>
  <c r="K119"/>
  <c r="M684"/>
  <c r="K457"/>
  <c r="M645"/>
  <c r="M442"/>
  <c r="M530"/>
  <c r="K995"/>
  <c r="K234"/>
  <c r="M200"/>
  <c r="M447"/>
  <c r="M898"/>
  <c r="M741"/>
  <c r="K841"/>
  <c r="K495"/>
  <c r="K659"/>
  <c r="M884"/>
  <c r="M20"/>
  <c r="M589"/>
  <c r="K880"/>
  <c r="K839"/>
  <c r="K590"/>
  <c r="M1033"/>
  <c r="K520"/>
  <c r="M35"/>
  <c r="M591"/>
  <c r="M799"/>
  <c r="M149"/>
  <c r="K720"/>
  <c r="M309"/>
  <c r="K766"/>
  <c r="M456"/>
  <c r="K965"/>
  <c r="M1036"/>
  <c r="K817"/>
  <c r="M907"/>
  <c r="K252"/>
  <c r="K693"/>
  <c r="K96"/>
  <c r="M676"/>
  <c r="M1016"/>
  <c r="K305"/>
  <c r="M281"/>
  <c r="M1004"/>
  <c r="M734"/>
  <c r="M169"/>
  <c r="M245"/>
  <c r="K469"/>
  <c r="K22"/>
  <c r="M854"/>
  <c r="M1063"/>
  <c r="K525"/>
  <c r="K985"/>
  <c r="M958"/>
  <c r="K254"/>
  <c r="M704"/>
  <c r="K476"/>
  <c r="M705"/>
  <c r="M634"/>
  <c r="M630"/>
  <c r="M527"/>
  <c r="M967"/>
  <c r="M356"/>
  <c r="M755"/>
  <c r="K34"/>
  <c r="K496"/>
  <c r="K72"/>
  <c r="K763"/>
  <c r="M505"/>
  <c r="K703"/>
  <c r="M103"/>
  <c r="M218"/>
  <c r="K769"/>
  <c r="M386"/>
  <c r="M21"/>
  <c r="M783"/>
  <c r="K942"/>
  <c r="M344"/>
  <c r="K712"/>
  <c r="M1055"/>
  <c r="M753"/>
  <c r="M136"/>
  <c r="K85"/>
  <c r="M936"/>
  <c r="K521"/>
  <c r="K886"/>
  <c r="K315"/>
  <c r="K963"/>
  <c r="M499"/>
  <c r="K941"/>
  <c r="M847"/>
  <c r="K19"/>
  <c r="K827"/>
  <c r="K460"/>
  <c r="K181"/>
  <c r="M1023"/>
  <c r="K391"/>
  <c r="K336"/>
  <c r="M40"/>
  <c r="M171"/>
  <c r="K966"/>
  <c r="K329"/>
  <c r="M692"/>
  <c r="M347"/>
  <c r="M504"/>
  <c r="K235"/>
  <c r="M626"/>
  <c r="K246"/>
  <c r="K13"/>
  <c r="K321"/>
  <c r="K957"/>
  <c r="K959"/>
  <c r="K598"/>
  <c r="M649"/>
  <c r="M709"/>
  <c r="M603"/>
  <c r="M501"/>
  <c r="K796"/>
  <c r="M577"/>
  <c r="M275"/>
  <c r="M879"/>
  <c r="K961"/>
  <c r="M128"/>
  <c r="K762"/>
  <c r="K273"/>
  <c r="K38"/>
  <c r="M993"/>
  <c r="M1046"/>
  <c r="M983"/>
  <c r="M550"/>
  <c r="M636"/>
  <c r="K387"/>
  <c r="K12"/>
  <c r="M191"/>
  <c r="K50"/>
  <c r="K875"/>
  <c r="M562"/>
  <c r="M800"/>
  <c r="M33"/>
  <c r="K852"/>
  <c r="K1021"/>
  <c r="K845"/>
  <c r="M358"/>
  <c r="K475"/>
  <c r="K797"/>
  <c r="M269"/>
  <c r="K665"/>
  <c r="M1006"/>
  <c r="M872"/>
  <c r="M546"/>
  <c r="K526"/>
  <c r="M583"/>
  <c r="K633"/>
  <c r="K819"/>
  <c r="M1003"/>
  <c r="M394"/>
  <c r="K545"/>
  <c r="K49"/>
  <c r="M515"/>
  <c r="M53"/>
  <c r="M73"/>
  <c r="K45"/>
  <c r="M1018"/>
  <c r="K114"/>
  <c r="K657"/>
  <c r="K811"/>
  <c r="K935"/>
  <c r="K607"/>
  <c r="M219"/>
  <c r="M18"/>
  <c r="M71"/>
  <c r="M795"/>
  <c r="K981"/>
  <c r="M39"/>
  <c r="K810"/>
  <c r="M994"/>
  <c r="K361"/>
  <c r="K310"/>
  <c r="K36"/>
  <c r="K97"/>
  <c r="K260"/>
  <c r="M554"/>
  <c r="K95"/>
  <c r="K131"/>
  <c r="K308"/>
  <c r="K680"/>
  <c r="K87"/>
  <c r="M87"/>
  <c r="K340"/>
  <c r="M340"/>
  <c r="K599"/>
  <c r="M599"/>
  <c r="M1045"/>
  <c r="K1045"/>
  <c r="K646"/>
  <c r="M646"/>
  <c r="M931"/>
  <c r="K931"/>
  <c r="K587"/>
  <c r="M587"/>
  <c r="K17"/>
  <c r="M17"/>
  <c r="M824"/>
  <c r="K824"/>
  <c r="M737"/>
  <c r="K737"/>
  <c r="M675"/>
  <c r="K675"/>
  <c r="M771"/>
  <c r="K771"/>
  <c r="M873"/>
  <c r="K873"/>
  <c r="K168"/>
  <c r="M168"/>
  <c r="K809"/>
  <c r="M809"/>
  <c r="M988"/>
  <c r="K988"/>
  <c r="M165"/>
  <c r="K165"/>
  <c r="M432"/>
  <c r="K432"/>
  <c r="M690"/>
  <c r="K690"/>
  <c r="M896"/>
  <c r="K896"/>
  <c r="K627"/>
  <c r="M627"/>
  <c r="M736"/>
  <c r="K736"/>
  <c r="M970"/>
  <c r="K970"/>
  <c r="K337"/>
  <c r="M337"/>
  <c r="K982"/>
  <c r="M982"/>
  <c r="K793"/>
  <c r="M793"/>
  <c r="M279"/>
  <c r="K279"/>
  <c r="M604"/>
  <c r="K604"/>
  <c r="K189"/>
  <c r="M189"/>
  <c r="M718"/>
  <c r="K718"/>
  <c r="K687"/>
  <c r="M687"/>
  <c r="K84"/>
  <c r="M84"/>
  <c r="K821"/>
  <c r="M821"/>
  <c r="K1013"/>
  <c r="M1013"/>
  <c r="M757"/>
  <c r="K757"/>
  <c r="K992"/>
  <c r="M992"/>
  <c r="K1005"/>
  <c r="M1005"/>
  <c r="K346"/>
  <c r="M346"/>
  <c r="M815"/>
  <c r="K815"/>
  <c r="M850"/>
  <c r="K850"/>
  <c r="K962"/>
  <c r="M962"/>
  <c r="M883"/>
  <c r="K883"/>
  <c r="M551"/>
  <c r="K551"/>
  <c r="K277"/>
  <c r="M277"/>
  <c r="M517"/>
  <c r="K517"/>
  <c r="M318"/>
  <c r="K318"/>
  <c r="K293"/>
  <c r="M293"/>
  <c r="M952"/>
  <c r="K952"/>
  <c r="M342"/>
  <c r="K342"/>
  <c r="K964"/>
  <c r="M964"/>
  <c r="M301"/>
  <c r="K301"/>
  <c r="K316"/>
  <c r="M316"/>
  <c r="K679"/>
  <c r="M679"/>
  <c r="K996"/>
  <c r="M996"/>
  <c r="M812"/>
  <c r="K812"/>
  <c r="K90"/>
  <c r="M90"/>
  <c r="M32"/>
  <c r="K32"/>
  <c r="K445"/>
  <c r="M445"/>
  <c r="K489"/>
  <c r="M489"/>
  <c r="M908"/>
  <c r="K908"/>
  <c r="M134"/>
  <c r="K134"/>
  <c r="M571"/>
  <c r="K571"/>
  <c r="K267"/>
  <c r="M267"/>
  <c r="K497"/>
  <c r="M497"/>
  <c r="K471"/>
  <c r="M471"/>
  <c r="M584"/>
  <c r="K584"/>
  <c r="K938"/>
  <c r="M938"/>
  <c r="K648"/>
  <c r="M648"/>
  <c r="K80"/>
  <c r="M80"/>
  <c r="K916"/>
  <c r="M916"/>
  <c r="M410"/>
  <c r="K410"/>
  <c r="M997"/>
  <c r="K997"/>
  <c r="M717"/>
  <c r="K717"/>
  <c r="K543"/>
  <c r="M543"/>
  <c r="K960"/>
  <c r="M960"/>
  <c r="K363"/>
  <c r="M363"/>
  <c r="K823"/>
  <c r="M823"/>
  <c r="M307"/>
  <c r="K307"/>
  <c r="M348"/>
  <c r="K348"/>
  <c r="K431"/>
  <c r="M431"/>
  <c r="M147"/>
  <c r="K147"/>
  <c r="M752"/>
  <c r="K752"/>
  <c r="K808"/>
  <c r="M808"/>
  <c r="M976"/>
  <c r="K976"/>
  <c r="M437"/>
  <c r="K437"/>
  <c r="K1051"/>
  <c r="M1051"/>
  <c r="K118"/>
  <c r="M118"/>
  <c r="M915"/>
  <c r="K915"/>
  <c r="M184"/>
  <c r="K184"/>
  <c r="M56"/>
  <c r="K56"/>
  <c r="K366"/>
  <c r="M366"/>
  <c r="K225"/>
  <c r="M225"/>
  <c r="M365"/>
  <c r="K365"/>
  <c r="M943"/>
  <c r="K943"/>
  <c r="M148"/>
  <c r="K148"/>
  <c r="M764"/>
  <c r="K764"/>
  <c r="K294"/>
  <c r="M294"/>
  <c r="M790"/>
  <c r="K790"/>
  <c r="M240"/>
  <c r="K240"/>
  <c r="M345"/>
  <c r="K345"/>
  <c r="M557"/>
  <c r="K557"/>
  <c r="K902"/>
  <c r="M902"/>
  <c r="K881"/>
  <c r="M881"/>
  <c r="M384"/>
  <c r="K384"/>
  <c r="K956"/>
  <c r="M956"/>
  <c r="K201"/>
  <c r="M201"/>
  <c r="K390"/>
  <c r="M390"/>
  <c r="K673"/>
  <c r="M673"/>
  <c r="K989"/>
  <c r="M989"/>
  <c r="M459"/>
  <c r="K459"/>
  <c r="K732"/>
  <c r="M732"/>
  <c r="M164"/>
  <c r="K164"/>
  <c r="M900"/>
  <c r="K900"/>
  <c r="M1030"/>
  <c r="K1030"/>
  <c r="M765"/>
  <c r="K765"/>
  <c r="M719"/>
  <c r="K719"/>
  <c r="M182"/>
  <c r="K182"/>
  <c r="M421"/>
  <c r="K421"/>
  <c r="M67"/>
  <c r="K67"/>
  <c r="M689"/>
  <c r="K689"/>
  <c r="K1050"/>
  <c r="M1050"/>
  <c r="M280"/>
  <c r="K280"/>
  <c r="K503"/>
  <c r="M503"/>
  <c r="K124"/>
  <c r="M124"/>
  <c r="K1041"/>
  <c r="M1041"/>
  <c r="M1014"/>
  <c r="K1014"/>
  <c r="M733"/>
  <c r="K733"/>
  <c r="K463"/>
  <c r="M463"/>
  <c r="K498"/>
  <c r="M498"/>
  <c r="M122"/>
  <c r="K122"/>
  <c r="M829"/>
  <c r="K829"/>
  <c r="K374"/>
  <c r="M374"/>
  <c r="M414"/>
  <c r="K414"/>
  <c r="K651"/>
  <c r="M651"/>
  <c r="K239"/>
  <c r="M239"/>
  <c r="M794"/>
  <c r="K794"/>
  <c r="K502"/>
  <c r="M502"/>
  <c r="K939"/>
  <c r="M939"/>
  <c r="K68"/>
  <c r="M68"/>
  <c r="K493"/>
  <c r="M493"/>
  <c r="M506"/>
  <c r="K506"/>
  <c r="K115"/>
  <c r="M115"/>
  <c r="K373"/>
  <c r="M373"/>
  <c r="M338"/>
  <c r="K338"/>
  <c r="M137"/>
  <c r="K137"/>
  <c r="M217"/>
  <c r="K217"/>
  <c r="K849"/>
  <c r="M849"/>
  <c r="M101"/>
  <c r="K101"/>
  <c r="K194"/>
  <c r="M194"/>
  <c r="K491"/>
  <c r="M491"/>
  <c r="K133"/>
  <c r="M133"/>
  <c r="M1058"/>
  <c r="K1058"/>
  <c r="K199"/>
  <c r="M199"/>
  <c r="M1020"/>
  <c r="K1020"/>
  <c r="K55"/>
  <c r="M55"/>
  <c r="M244"/>
  <c r="K244"/>
  <c r="K31"/>
  <c r="M31"/>
  <c r="K968"/>
  <c r="M968"/>
  <c r="M334"/>
  <c r="K334"/>
  <c r="K549"/>
  <c r="M549"/>
  <c r="M221"/>
  <c r="K221"/>
  <c r="K882"/>
  <c r="M882"/>
  <c r="K842"/>
  <c r="M842"/>
  <c r="K88"/>
  <c r="M88"/>
  <c r="M855"/>
  <c r="K855"/>
  <c r="M600"/>
  <c r="K600"/>
  <c r="K628"/>
  <c r="M628"/>
  <c r="K292"/>
  <c r="M292"/>
  <c r="K664"/>
  <c r="M664"/>
  <c r="M934"/>
  <c r="K934"/>
  <c r="K349"/>
  <c r="M349"/>
  <c r="M838"/>
  <c r="K838"/>
  <c r="K1007"/>
  <c r="M1007"/>
  <c r="K615"/>
  <c r="M615"/>
  <c r="K969"/>
  <c r="M969"/>
  <c r="K708"/>
  <c r="M708"/>
  <c r="M592"/>
  <c r="K592"/>
  <c r="M979"/>
  <c r="K979"/>
  <c r="K155"/>
  <c r="M155"/>
  <c r="K99"/>
  <c r="M99"/>
  <c r="M909"/>
  <c r="K909"/>
  <c r="K328"/>
  <c r="M328"/>
  <c r="K552"/>
  <c r="M552"/>
  <c r="K1031"/>
  <c r="M1031"/>
  <c r="M572"/>
  <c r="K572"/>
  <c r="K407"/>
  <c r="M407"/>
  <c r="K123"/>
  <c r="M123"/>
  <c r="M16"/>
  <c r="K16"/>
  <c r="K1048"/>
  <c r="M1048"/>
  <c r="M461"/>
  <c r="K461"/>
  <c r="K618"/>
  <c r="M618"/>
  <c r="M739"/>
  <c r="K739"/>
  <c r="K477"/>
  <c r="M477"/>
  <c r="M79"/>
  <c r="K79"/>
  <c r="M271"/>
  <c r="K271"/>
  <c r="M188"/>
  <c r="K188"/>
  <c r="M601"/>
  <c r="K601"/>
  <c r="M629"/>
  <c r="K629"/>
  <c r="K787"/>
  <c r="M787"/>
  <c r="K1019"/>
  <c r="M1019"/>
  <c r="M714"/>
  <c r="K714"/>
  <c r="M89"/>
  <c r="K89"/>
  <c r="K422"/>
  <c r="M422"/>
  <c r="K588"/>
  <c r="M588"/>
  <c r="K132"/>
  <c r="M132"/>
  <c r="M371"/>
  <c r="K371"/>
  <c r="K408"/>
  <c r="M408"/>
  <c r="K304"/>
  <c r="M304"/>
  <c r="M798"/>
  <c r="K798"/>
  <c r="K357"/>
  <c r="M357"/>
  <c r="K409"/>
  <c r="M409"/>
  <c r="K1044"/>
  <c r="M113"/>
  <c r="K238"/>
  <c r="M204"/>
  <c r="K1037"/>
  <c r="M1061"/>
  <c r="K150"/>
  <c r="M186"/>
  <c r="M438"/>
  <c r="K885"/>
  <c r="K556"/>
  <c r="M335"/>
  <c r="K826"/>
  <c r="K620"/>
  <c r="K738"/>
  <c r="K674"/>
  <c r="M368"/>
  <c r="K707"/>
  <c r="M901"/>
  <c r="K372"/>
  <c r="K121"/>
  <c r="K251"/>
  <c r="M392"/>
  <c r="K419"/>
  <c r="K731"/>
  <c r="M100"/>
  <c r="K877"/>
  <c r="M929"/>
  <c r="K548"/>
  <c r="M574"/>
  <c r="M828"/>
  <c r="M443"/>
  <c r="K417"/>
  <c r="M278"/>
  <c r="M647"/>
  <c r="M856"/>
  <c r="K914"/>
  <c r="M715"/>
  <c r="M295"/>
  <c r="M789"/>
  <c r="M652"/>
  <c r="K64"/>
  <c r="K359"/>
  <c r="K464"/>
  <c r="M878"/>
  <c r="M913"/>
  <c r="K163"/>
  <c r="M494"/>
  <c r="K928"/>
  <c r="M195"/>
  <c r="K185"/>
  <c r="M759"/>
  <c r="M840"/>
  <c r="M224"/>
  <c r="K954"/>
  <c r="K788"/>
  <c r="M129"/>
  <c r="K135"/>
  <c r="K622"/>
  <c r="K1049"/>
  <c r="M1049"/>
  <c r="M710"/>
  <c r="K710"/>
  <c r="K937"/>
  <c r="M937"/>
  <c r="M874"/>
  <c r="K874"/>
  <c r="K223"/>
  <c r="M223"/>
  <c r="K154"/>
  <c r="M154"/>
  <c r="M643"/>
  <c r="K643"/>
  <c r="K415"/>
  <c r="M415"/>
  <c r="K500"/>
  <c r="M500"/>
  <c r="K575"/>
  <c r="M575"/>
  <c r="K681"/>
  <c r="M681"/>
  <c r="M362"/>
  <c r="K362"/>
  <c r="M48"/>
  <c r="K48"/>
  <c r="M905"/>
  <c r="K905"/>
  <c r="M814"/>
  <c r="K814"/>
  <c r="M69"/>
  <c r="K69"/>
  <c r="M11"/>
  <c r="K11"/>
  <c r="M735"/>
  <c r="K735"/>
  <c r="M488"/>
  <c r="K488"/>
  <c r="M711"/>
  <c r="K711"/>
  <c r="M660"/>
  <c r="K660"/>
  <c r="M450"/>
  <c r="K450"/>
  <c r="K272"/>
  <c r="M272"/>
  <c r="K1035"/>
  <c r="M1035"/>
  <c r="K534"/>
  <c r="M534"/>
  <c r="M157"/>
  <c r="K157"/>
  <c r="M314"/>
  <c r="K314"/>
  <c r="K691"/>
  <c r="M691"/>
  <c r="M331"/>
  <c r="K331"/>
  <c r="K980"/>
  <c r="M980"/>
  <c r="M1047"/>
  <c r="K1047"/>
  <c r="M978"/>
  <c r="K978"/>
  <c r="K291"/>
  <c r="M291"/>
  <c r="K449"/>
  <c r="M449"/>
  <c r="M813"/>
  <c r="K813"/>
  <c r="K532"/>
  <c r="M532"/>
  <c r="K953"/>
  <c r="M953"/>
  <c r="K303"/>
  <c r="M303"/>
  <c r="K635"/>
  <c r="M635"/>
  <c r="K162"/>
  <c r="M162"/>
  <c r="M869"/>
  <c r="K869"/>
  <c r="M82"/>
  <c r="K82"/>
  <c r="K282"/>
  <c r="M282"/>
  <c r="K662"/>
  <c r="M662"/>
  <c r="M853"/>
  <c r="K853"/>
  <c r="M1022"/>
  <c r="K1022"/>
  <c r="K327"/>
  <c r="M327"/>
  <c r="M388"/>
  <c r="K388"/>
  <c r="K672"/>
  <c r="M672"/>
  <c r="M226"/>
  <c r="K226"/>
  <c r="M130"/>
  <c r="K130"/>
  <c r="M632"/>
  <c r="K632"/>
  <c r="K825"/>
  <c r="M825"/>
  <c r="K1008"/>
  <c r="M1008"/>
  <c r="M897"/>
  <c r="K897"/>
  <c r="K54"/>
  <c r="M54"/>
  <c r="M642"/>
  <c r="K642"/>
  <c r="M70"/>
  <c r="K70"/>
  <c r="K462"/>
  <c r="M462"/>
  <c r="M1034"/>
  <c r="K1034"/>
  <c r="K369"/>
  <c r="M369"/>
  <c r="M376"/>
  <c r="K376"/>
  <c r="K1057"/>
  <c r="M1057"/>
  <c r="M220"/>
  <c r="K220"/>
  <c r="M416"/>
  <c r="K416"/>
  <c r="K440"/>
  <c r="M440"/>
  <c r="M102"/>
  <c r="K102"/>
  <c r="K975"/>
  <c r="M975"/>
  <c r="K661"/>
  <c r="M661"/>
  <c r="M644"/>
  <c r="K644"/>
  <c r="K770"/>
  <c r="M770"/>
  <c r="K202"/>
  <c r="M202"/>
  <c r="K570"/>
  <c r="M570"/>
  <c r="K553"/>
  <c r="M553"/>
  <c r="M870"/>
  <c r="K870"/>
  <c r="K518"/>
  <c r="M518"/>
  <c r="K203"/>
  <c r="M203"/>
  <c r="M688"/>
  <c r="K688"/>
  <c r="M678"/>
  <c r="K678"/>
  <c r="M332"/>
  <c r="K332"/>
  <c r="K528"/>
  <c r="M528"/>
  <c r="M816"/>
  <c r="K816"/>
  <c r="K656"/>
  <c r="M656"/>
  <c r="K663"/>
  <c r="M663"/>
  <c r="K650"/>
  <c r="M650"/>
  <c r="M858"/>
  <c r="K858"/>
  <c r="K706"/>
  <c r="M706"/>
  <c r="K1029"/>
  <c r="M1029"/>
  <c r="K1010"/>
  <c r="M1010"/>
  <c r="K844"/>
  <c r="M844"/>
  <c r="K420"/>
  <c r="M420"/>
  <c r="K558"/>
  <c r="M558"/>
  <c r="M1017"/>
  <c r="K1017"/>
  <c r="K375"/>
  <c r="M375"/>
  <c r="K871"/>
  <c r="M871"/>
  <c r="K761"/>
  <c r="M761"/>
  <c r="M586"/>
  <c r="K586"/>
  <c r="K682"/>
  <c r="M682"/>
  <c r="K524"/>
  <c r="M524"/>
  <c r="K190"/>
  <c r="M190"/>
  <c r="K470"/>
  <c r="M470"/>
  <c r="M658"/>
  <c r="K658"/>
  <c r="K631"/>
  <c r="M631"/>
  <c r="K166"/>
  <c r="M166"/>
  <c r="M156"/>
  <c r="K156"/>
  <c r="M843"/>
  <c r="K843"/>
  <c r="K613"/>
  <c r="M613"/>
  <c r="M519"/>
  <c r="K519"/>
  <c r="K887"/>
  <c r="M887"/>
  <c r="M290"/>
  <c r="K290"/>
  <c r="M444"/>
  <c r="K444"/>
  <c r="M955"/>
  <c r="K955"/>
  <c r="K196"/>
  <c r="M196"/>
  <c r="K927"/>
  <c r="M927"/>
  <c r="K341"/>
  <c r="M341"/>
  <c r="K529"/>
  <c r="M529"/>
  <c r="K249"/>
  <c r="M249"/>
  <c r="M52"/>
  <c r="K52"/>
  <c r="K83"/>
  <c r="M83"/>
  <c r="M904"/>
  <c r="K904"/>
  <c r="K555"/>
  <c r="M555"/>
  <c r="M288"/>
  <c r="K288"/>
  <c r="M768"/>
  <c r="K768"/>
  <c r="K1054"/>
  <c r="M1054"/>
  <c r="M117"/>
  <c r="K117"/>
  <c r="K820"/>
  <c r="M820"/>
  <c r="M183"/>
  <c r="K183"/>
  <c r="K576"/>
  <c r="M576"/>
  <c r="K222"/>
  <c r="M222"/>
  <c r="M434"/>
  <c r="K434"/>
  <c r="K474"/>
  <c r="M474"/>
  <c r="M785"/>
  <c r="K785"/>
  <c r="M541"/>
  <c r="K541"/>
  <c r="K758"/>
  <c r="M758"/>
  <c r="M899"/>
  <c r="K899"/>
  <c r="K30"/>
  <c r="M30"/>
  <c r="M418"/>
  <c r="K418"/>
  <c r="K533"/>
  <c r="M533"/>
  <c r="K66"/>
  <c r="M66"/>
  <c r="K412"/>
  <c r="M412"/>
  <c r="K333"/>
  <c r="M333"/>
  <c r="M786"/>
  <c r="K786"/>
  <c r="K933"/>
  <c r="M933"/>
  <c r="M568"/>
  <c r="K568"/>
  <c r="M677"/>
  <c r="K677"/>
  <c r="K389"/>
  <c r="M389"/>
  <c r="M261"/>
  <c r="K261"/>
  <c r="K606"/>
  <c r="M606"/>
  <c r="M37"/>
  <c r="K37"/>
  <c r="K120"/>
  <c r="M120"/>
  <c r="M1032"/>
  <c r="K1032"/>
  <c r="M940"/>
  <c r="K940"/>
  <c r="K671"/>
  <c r="M671"/>
  <c r="M274"/>
  <c r="K274"/>
  <c r="K722"/>
  <c r="M722"/>
  <c r="K846"/>
  <c r="M846"/>
  <c r="M1028"/>
  <c r="K1028"/>
  <c r="M319"/>
  <c r="K319"/>
  <c r="M322"/>
  <c r="K322"/>
  <c r="M317"/>
  <c r="K317"/>
  <c r="K1060"/>
  <c r="M1060"/>
  <c r="K616"/>
  <c r="M616"/>
  <c r="K602"/>
  <c r="M602"/>
  <c r="K468"/>
  <c r="M468"/>
  <c r="K242"/>
  <c r="M242"/>
  <c r="M276"/>
  <c r="K276"/>
  <c r="M492"/>
  <c r="K492"/>
  <c r="K192"/>
  <c r="M192"/>
  <c r="K393"/>
  <c r="M393"/>
  <c r="M465"/>
  <c r="K465"/>
  <c r="M448"/>
  <c r="K448"/>
  <c r="K1043"/>
  <c r="M1043"/>
  <c r="K153"/>
  <c r="M153"/>
  <c r="M910"/>
  <c r="K910"/>
  <c r="M1062"/>
  <c r="K1062"/>
  <c r="M458"/>
  <c r="K458"/>
  <c r="M685"/>
  <c r="K685"/>
  <c r="K236"/>
  <c r="M236"/>
  <c r="M241"/>
  <c r="K241"/>
  <c r="K266"/>
  <c r="M266"/>
  <c r="M250"/>
  <c r="K250"/>
  <c r="M544"/>
  <c r="K544"/>
  <c r="K686"/>
  <c r="M686"/>
  <c r="M289"/>
  <c r="K289"/>
  <c r="K559"/>
  <c r="M559"/>
  <c r="K253"/>
  <c r="M253"/>
  <c r="M248"/>
  <c r="K248"/>
  <c r="K542"/>
  <c r="M542"/>
  <c r="M522"/>
  <c r="K522"/>
  <c r="M51"/>
  <c r="K51"/>
  <c r="K478"/>
  <c r="M478"/>
  <c r="K742"/>
  <c r="M742"/>
  <c r="M435"/>
  <c r="K435"/>
  <c r="M1059"/>
  <c r="K1059"/>
  <c r="M560"/>
  <c r="K560"/>
  <c r="M302"/>
  <c r="K302"/>
  <c r="M320"/>
  <c r="K320"/>
  <c r="K767"/>
  <c r="M767"/>
  <c r="M158"/>
  <c r="K158"/>
  <c r="K383"/>
  <c r="M383"/>
  <c r="M911"/>
  <c r="K911"/>
  <c r="M984"/>
  <c r="K984"/>
  <c r="M47"/>
  <c r="K47"/>
  <c r="K851"/>
  <c r="M851"/>
  <c r="M86"/>
  <c r="K86"/>
  <c r="M360"/>
  <c r="K360"/>
  <c r="K614"/>
  <c r="M614"/>
  <c r="K268"/>
  <c r="M268"/>
  <c r="K138"/>
  <c r="M578"/>
  <c r="M694"/>
  <c r="K441"/>
  <c r="K619"/>
  <c r="M265"/>
  <c r="M287"/>
  <c r="K330"/>
  <c r="M46"/>
  <c r="K306"/>
  <c r="K561"/>
  <c r="M262"/>
  <c r="M197"/>
  <c r="M585"/>
  <c r="M216"/>
  <c r="K161"/>
  <c r="K903"/>
  <c r="M713"/>
  <c r="M857"/>
  <c r="K286"/>
  <c r="M1056"/>
  <c r="K756"/>
  <c r="K1002"/>
  <c r="K807"/>
  <c r="K612"/>
  <c r="M531"/>
  <c r="K264"/>
  <c r="M413"/>
  <c r="M617"/>
  <c r="M754"/>
  <c r="M569"/>
  <c r="K784"/>
  <c r="M104"/>
  <c r="K791"/>
  <c r="M170"/>
  <c r="M105"/>
  <c r="M1011"/>
  <c r="K350"/>
  <c r="K723"/>
  <c r="O106"/>
  <c r="I106"/>
  <c r="M106" s="1"/>
  <c r="J608"/>
  <c r="O608"/>
  <c r="I1012"/>
  <c r="M1012" s="1"/>
  <c r="O1012"/>
  <c r="O1064"/>
  <c r="J1064"/>
  <c r="O666"/>
  <c r="J666"/>
  <c r="K74"/>
  <c r="J42"/>
  <c r="I1065"/>
  <c r="O1065"/>
  <c r="J1065"/>
  <c r="E1066"/>
  <c r="M1064"/>
  <c r="K1064"/>
  <c r="O1039"/>
  <c r="I1039"/>
  <c r="J1039"/>
  <c r="K1038"/>
  <c r="M1038"/>
  <c r="I725"/>
  <c r="E726"/>
  <c r="K724"/>
  <c r="M724"/>
  <c r="I696"/>
  <c r="O696"/>
  <c r="J696"/>
  <c r="E697"/>
  <c r="K695"/>
  <c r="M695"/>
  <c r="O667"/>
  <c r="I667"/>
  <c r="J667"/>
  <c r="E668"/>
  <c r="K666"/>
  <c r="M666"/>
  <c r="I638"/>
  <c r="O638"/>
  <c r="J638"/>
  <c r="E639"/>
  <c r="K637"/>
  <c r="M637"/>
  <c r="E610"/>
  <c r="M608"/>
  <c r="K608"/>
  <c r="J580"/>
  <c r="I580"/>
  <c r="O580"/>
  <c r="M579"/>
  <c r="K579"/>
  <c r="J379"/>
  <c r="I379"/>
  <c r="E380"/>
  <c r="K378"/>
  <c r="M378"/>
  <c r="I352"/>
  <c r="O352"/>
  <c r="J352"/>
  <c r="E353"/>
  <c r="K351"/>
  <c r="M351"/>
  <c r="O325"/>
  <c r="I325"/>
  <c r="J325"/>
  <c r="K324"/>
  <c r="M324"/>
  <c r="E326"/>
  <c r="O298"/>
  <c r="I298"/>
  <c r="J298"/>
  <c r="K297"/>
  <c r="M297"/>
  <c r="K270"/>
  <c r="M270"/>
  <c r="O206"/>
  <c r="I206"/>
  <c r="J206"/>
  <c r="E207"/>
  <c r="M205"/>
  <c r="K205"/>
  <c r="O173"/>
  <c r="I173"/>
  <c r="J173"/>
  <c r="M172"/>
  <c r="K172"/>
  <c r="E174"/>
  <c r="I140"/>
  <c r="E141"/>
  <c r="K139"/>
  <c r="M139"/>
  <c r="E108"/>
  <c r="I76"/>
  <c r="O76"/>
  <c r="J76"/>
  <c r="M75"/>
  <c r="K75"/>
  <c r="E77"/>
  <c r="J43"/>
  <c r="I43"/>
  <c r="E44"/>
  <c r="M41"/>
  <c r="K41"/>
  <c r="G697"/>
  <c r="H108"/>
  <c r="H174"/>
  <c r="H1066"/>
  <c r="H668"/>
  <c r="F725"/>
  <c r="G353"/>
  <c r="G326"/>
  <c r="G668"/>
  <c r="H353"/>
  <c r="G610"/>
  <c r="G107"/>
  <c r="G726"/>
  <c r="F77"/>
  <c r="F610"/>
  <c r="F43"/>
  <c r="H107"/>
  <c r="H140"/>
  <c r="G1066"/>
  <c r="F726"/>
  <c r="H207"/>
  <c r="F1066"/>
  <c r="H141"/>
  <c r="H725"/>
  <c r="G77"/>
  <c r="H609"/>
  <c r="F379"/>
  <c r="G380"/>
  <c r="F108"/>
  <c r="G42"/>
  <c r="G44"/>
  <c r="H380"/>
  <c r="F326"/>
  <c r="F174"/>
  <c r="H610"/>
  <c r="G108"/>
  <c r="G609"/>
  <c r="F380"/>
  <c r="F141"/>
  <c r="F668"/>
  <c r="H697"/>
  <c r="H44"/>
  <c r="H726"/>
  <c r="G207"/>
  <c r="G141"/>
  <c r="G639"/>
  <c r="F207"/>
  <c r="G174"/>
  <c r="F140"/>
  <c r="K106" l="1"/>
  <c r="K1012"/>
  <c r="J725"/>
  <c r="O379"/>
  <c r="O609"/>
  <c r="I609"/>
  <c r="K609" s="1"/>
  <c r="O43"/>
  <c r="O725"/>
  <c r="J609"/>
  <c r="I42"/>
  <c r="O42"/>
  <c r="J107"/>
  <c r="O107"/>
  <c r="I107"/>
  <c r="K107" s="1"/>
  <c r="J140"/>
  <c r="O140"/>
  <c r="E669"/>
  <c r="O1066"/>
  <c r="I1066"/>
  <c r="J1066"/>
  <c r="K1065"/>
  <c r="M1065"/>
  <c r="M1039"/>
  <c r="K1039"/>
  <c r="J726"/>
  <c r="I726"/>
  <c r="O726"/>
  <c r="E727"/>
  <c r="K725"/>
  <c r="M725"/>
  <c r="I697"/>
  <c r="J697"/>
  <c r="E698"/>
  <c r="K696"/>
  <c r="M696"/>
  <c r="J668"/>
  <c r="I668"/>
  <c r="O668"/>
  <c r="K667"/>
  <c r="M667"/>
  <c r="I639"/>
  <c r="E640"/>
  <c r="M638"/>
  <c r="K638"/>
  <c r="O610"/>
  <c r="I610"/>
  <c r="J610"/>
  <c r="M580"/>
  <c r="K580"/>
  <c r="I380"/>
  <c r="O380"/>
  <c r="J380"/>
  <c r="E381"/>
  <c r="M379"/>
  <c r="K379"/>
  <c r="I353"/>
  <c r="J353"/>
  <c r="E354"/>
  <c r="K352"/>
  <c r="M352"/>
  <c r="I326"/>
  <c r="K325"/>
  <c r="M325"/>
  <c r="K298"/>
  <c r="M298"/>
  <c r="I207"/>
  <c r="O207"/>
  <c r="J207"/>
  <c r="E208"/>
  <c r="M206"/>
  <c r="K206"/>
  <c r="J174"/>
  <c r="I174"/>
  <c r="O174"/>
  <c r="E175"/>
  <c r="M173"/>
  <c r="K173"/>
  <c r="O141"/>
  <c r="I141"/>
  <c r="J141"/>
  <c r="M140"/>
  <c r="K140"/>
  <c r="E142"/>
  <c r="O108"/>
  <c r="I108"/>
  <c r="J108"/>
  <c r="E109"/>
  <c r="I77"/>
  <c r="E78"/>
  <c r="K76"/>
  <c r="M76"/>
  <c r="I44"/>
  <c r="J44"/>
  <c r="K43"/>
  <c r="M43"/>
  <c r="F44"/>
  <c r="H381"/>
  <c r="H78"/>
  <c r="F381"/>
  <c r="G727"/>
  <c r="H727"/>
  <c r="F142"/>
  <c r="H669"/>
  <c r="H354"/>
  <c r="H175"/>
  <c r="F727"/>
  <c r="F697"/>
  <c r="G640"/>
  <c r="F639"/>
  <c r="F669"/>
  <c r="H208"/>
  <c r="G354"/>
  <c r="F208"/>
  <c r="G175"/>
  <c r="G381"/>
  <c r="F78"/>
  <c r="H698"/>
  <c r="H109"/>
  <c r="H326"/>
  <c r="G142"/>
  <c r="H77"/>
  <c r="H142"/>
  <c r="F175"/>
  <c r="G208"/>
  <c r="F698"/>
  <c r="F354"/>
  <c r="F353"/>
  <c r="H639"/>
  <c r="G109"/>
  <c r="M107" l="1"/>
  <c r="M609"/>
  <c r="O353"/>
  <c r="O697"/>
  <c r="J639"/>
  <c r="J77"/>
  <c r="O77"/>
  <c r="O639"/>
  <c r="O326"/>
  <c r="J326"/>
  <c r="O44"/>
  <c r="K42"/>
  <c r="M42"/>
  <c r="J669"/>
  <c r="E670"/>
  <c r="E699"/>
  <c r="M1066"/>
  <c r="K1066"/>
  <c r="O727"/>
  <c r="I727"/>
  <c r="J727"/>
  <c r="E728"/>
  <c r="M726"/>
  <c r="K726"/>
  <c r="E700"/>
  <c r="J698"/>
  <c r="K697"/>
  <c r="M697"/>
  <c r="K668"/>
  <c r="M668"/>
  <c r="I640"/>
  <c r="K639"/>
  <c r="M639"/>
  <c r="M610"/>
  <c r="K610"/>
  <c r="O381"/>
  <c r="I381"/>
  <c r="J381"/>
  <c r="E382"/>
  <c r="K380"/>
  <c r="M380"/>
  <c r="J354"/>
  <c r="O354"/>
  <c r="I354"/>
  <c r="K353"/>
  <c r="M353"/>
  <c r="K326"/>
  <c r="M326"/>
  <c r="J208"/>
  <c r="O208"/>
  <c r="I208"/>
  <c r="E209"/>
  <c r="K207"/>
  <c r="M207"/>
  <c r="O175"/>
  <c r="I175"/>
  <c r="J175"/>
  <c r="E176"/>
  <c r="M174"/>
  <c r="K174"/>
  <c r="J142"/>
  <c r="O142"/>
  <c r="I142"/>
  <c r="E143"/>
  <c r="K141"/>
  <c r="M141"/>
  <c r="I109"/>
  <c r="J109"/>
  <c r="E110"/>
  <c r="M108"/>
  <c r="K108"/>
  <c r="J78"/>
  <c r="M77"/>
  <c r="K77"/>
  <c r="M44"/>
  <c r="K44"/>
  <c r="F143"/>
  <c r="H209"/>
  <c r="G669"/>
  <c r="H670"/>
  <c r="H728"/>
  <c r="F699"/>
  <c r="F670"/>
  <c r="F176"/>
  <c r="G382"/>
  <c r="G699"/>
  <c r="G670"/>
  <c r="F110"/>
  <c r="F109"/>
  <c r="F700"/>
  <c r="F640"/>
  <c r="G110"/>
  <c r="H699"/>
  <c r="G209"/>
  <c r="G176"/>
  <c r="F728"/>
  <c r="F209"/>
  <c r="G698"/>
  <c r="H640"/>
  <c r="H143"/>
  <c r="G78"/>
  <c r="H382"/>
  <c r="G143"/>
  <c r="F382"/>
  <c r="O640" l="1"/>
  <c r="J640"/>
  <c r="I698"/>
  <c r="M698" s="1"/>
  <c r="O698"/>
  <c r="O109"/>
  <c r="O669"/>
  <c r="I669"/>
  <c r="K669" s="1"/>
  <c r="I78"/>
  <c r="K78" s="1"/>
  <c r="O78"/>
  <c r="O670"/>
  <c r="I670"/>
  <c r="J670"/>
  <c r="O699"/>
  <c r="I699"/>
  <c r="K699" s="1"/>
  <c r="J699"/>
  <c r="J728"/>
  <c r="E729"/>
  <c r="M727"/>
  <c r="K727"/>
  <c r="M640"/>
  <c r="K640"/>
  <c r="J382"/>
  <c r="I382"/>
  <c r="O382"/>
  <c r="K381"/>
  <c r="M381"/>
  <c r="M354"/>
  <c r="K354"/>
  <c r="J209"/>
  <c r="I209"/>
  <c r="O209"/>
  <c r="M208"/>
  <c r="K208"/>
  <c r="E210"/>
  <c r="I176"/>
  <c r="E177"/>
  <c r="M175"/>
  <c r="K175"/>
  <c r="I143"/>
  <c r="O143"/>
  <c r="J143"/>
  <c r="M142"/>
  <c r="K142"/>
  <c r="E144"/>
  <c r="I110"/>
  <c r="E111"/>
  <c r="M109"/>
  <c r="K109"/>
  <c r="G210"/>
  <c r="G700"/>
  <c r="H729"/>
  <c r="H144"/>
  <c r="H700"/>
  <c r="G729"/>
  <c r="H176"/>
  <c r="F111"/>
  <c r="H110"/>
  <c r="G728"/>
  <c r="H210"/>
  <c r="F729"/>
  <c r="G111"/>
  <c r="F210"/>
  <c r="F177"/>
  <c r="H111"/>
  <c r="K698" l="1"/>
  <c r="M669"/>
  <c r="I728"/>
  <c r="M728" s="1"/>
  <c r="O728"/>
  <c r="I700"/>
  <c r="K700" s="1"/>
  <c r="O700"/>
  <c r="J700"/>
  <c r="O110"/>
  <c r="J110"/>
  <c r="J176"/>
  <c r="O176"/>
  <c r="M78"/>
  <c r="K670"/>
  <c r="M670"/>
  <c r="M699"/>
  <c r="I729"/>
  <c r="O729"/>
  <c r="J729"/>
  <c r="E730"/>
  <c r="K382"/>
  <c r="M382"/>
  <c r="J210"/>
  <c r="I210"/>
  <c r="O210"/>
  <c r="E211"/>
  <c r="M209"/>
  <c r="K209"/>
  <c r="E178"/>
  <c r="M176"/>
  <c r="K176"/>
  <c r="J144"/>
  <c r="E145"/>
  <c r="M143"/>
  <c r="K143"/>
  <c r="I111"/>
  <c r="O111"/>
  <c r="J111"/>
  <c r="E112"/>
  <c r="M110"/>
  <c r="K110"/>
  <c r="G730"/>
  <c r="G177"/>
  <c r="F730"/>
  <c r="H730"/>
  <c r="F178"/>
  <c r="H211"/>
  <c r="H178"/>
  <c r="G211"/>
  <c r="G145"/>
  <c r="H145"/>
  <c r="F145"/>
  <c r="H177"/>
  <c r="F211"/>
  <c r="F144"/>
  <c r="G144"/>
  <c r="G112"/>
  <c r="H112"/>
  <c r="K728" l="1"/>
  <c r="M700"/>
  <c r="O177"/>
  <c r="I177"/>
  <c r="M177" s="1"/>
  <c r="J177"/>
  <c r="O144"/>
  <c r="I144"/>
  <c r="K144" s="1"/>
  <c r="I730"/>
  <c r="O730"/>
  <c r="J730"/>
  <c r="K729"/>
  <c r="M729"/>
  <c r="I211"/>
  <c r="O211"/>
  <c r="J211"/>
  <c r="M210"/>
  <c r="K210"/>
  <c r="E212"/>
  <c r="J178"/>
  <c r="E179"/>
  <c r="O145"/>
  <c r="I145"/>
  <c r="J145"/>
  <c r="E146"/>
  <c r="I112"/>
  <c r="J112"/>
  <c r="M111"/>
  <c r="K111"/>
  <c r="H179"/>
  <c r="G179"/>
  <c r="H146"/>
  <c r="G146"/>
  <c r="F212"/>
  <c r="G178"/>
  <c r="F146"/>
  <c r="F112"/>
  <c r="F179"/>
  <c r="K177" l="1"/>
  <c r="M144"/>
  <c r="O112"/>
  <c r="O178"/>
  <c r="I178"/>
  <c r="K178" s="1"/>
  <c r="M730"/>
  <c r="K730"/>
  <c r="E213"/>
  <c r="K211"/>
  <c r="M211"/>
  <c r="J179"/>
  <c r="O179"/>
  <c r="I179"/>
  <c r="E180"/>
  <c r="I146"/>
  <c r="O146"/>
  <c r="J146"/>
  <c r="M145"/>
  <c r="K145"/>
  <c r="K112"/>
  <c r="M112"/>
  <c r="F213"/>
  <c r="G212"/>
  <c r="F180"/>
  <c r="H213"/>
  <c r="G213"/>
  <c r="H212"/>
  <c r="H180"/>
  <c r="G180"/>
  <c r="M178" l="1"/>
  <c r="J212"/>
  <c r="I212"/>
  <c r="K212" s="1"/>
  <c r="O212"/>
  <c r="O213"/>
  <c r="I213"/>
  <c r="J213"/>
  <c r="E214"/>
  <c r="I180"/>
  <c r="O180"/>
  <c r="J180"/>
  <c r="K179"/>
  <c r="M179"/>
  <c r="M146"/>
  <c r="K146"/>
  <c r="G214"/>
  <c r="H214"/>
  <c r="M212" l="1"/>
  <c r="F345" i="9"/>
  <c r="J214" i="2"/>
  <c r="G86" i="9" s="1"/>
  <c r="I214" i="2"/>
  <c r="K213"/>
  <c r="M213"/>
  <c r="M180"/>
  <c r="K180"/>
  <c r="F214"/>
  <c r="O214" l="1"/>
  <c r="D107" i="9"/>
  <c r="I142"/>
  <c r="I65"/>
  <c r="I16"/>
  <c r="E303"/>
  <c r="E72"/>
  <c r="H142"/>
  <c r="I37"/>
  <c r="G37"/>
  <c r="E352"/>
  <c r="G65"/>
  <c r="H51"/>
  <c r="G191"/>
  <c r="G9"/>
  <c r="G303"/>
  <c r="I58"/>
  <c r="F86"/>
  <c r="I198"/>
  <c r="I86"/>
  <c r="I177"/>
  <c r="E107"/>
  <c r="E408"/>
  <c r="G72"/>
  <c r="H184"/>
  <c r="G16"/>
  <c r="F184"/>
  <c r="H226"/>
  <c r="H345"/>
  <c r="H121"/>
  <c r="G30"/>
  <c r="F121"/>
  <c r="G212"/>
  <c r="G58"/>
  <c r="F149"/>
  <c r="F114"/>
  <c r="E37"/>
  <c r="E30"/>
  <c r="E16"/>
  <c r="E205"/>
  <c r="H418"/>
  <c r="D9"/>
  <c r="H296"/>
  <c r="E194"/>
  <c r="D207"/>
  <c r="L41" i="2"/>
  <c r="E186" i="9"/>
  <c r="I415"/>
  <c r="I150"/>
  <c r="E348"/>
  <c r="I360"/>
  <c r="L60" i="2"/>
  <c r="L734"/>
  <c r="I248" i="9"/>
  <c r="D304"/>
  <c r="I129"/>
  <c r="H59"/>
  <c r="L128" i="2"/>
  <c r="L141"/>
  <c r="F282" i="9"/>
  <c r="L613" i="2"/>
  <c r="D118" i="9"/>
  <c r="E333"/>
  <c r="E283"/>
  <c r="L44" i="2"/>
  <c r="E396" i="9"/>
  <c r="F136"/>
  <c r="I377"/>
  <c r="H10"/>
  <c r="H320"/>
  <c r="F66"/>
  <c r="L129" i="2"/>
  <c r="L69"/>
  <c r="G283" i="9"/>
  <c r="G214"/>
  <c r="F227"/>
  <c r="L391" i="2"/>
  <c r="G53" i="9"/>
  <c r="G59"/>
  <c r="I310"/>
  <c r="G282"/>
  <c r="I422"/>
  <c r="G331"/>
  <c r="I401"/>
  <c r="F247"/>
  <c r="E387"/>
  <c r="G310"/>
  <c r="G415"/>
  <c r="F324"/>
  <c r="F401"/>
  <c r="G429"/>
  <c r="F422"/>
  <c r="L1063" i="2"/>
  <c r="D408" i="9"/>
  <c r="D282"/>
  <c r="D415"/>
  <c r="D387"/>
  <c r="E163"/>
  <c r="F429"/>
  <c r="D401"/>
  <c r="E422"/>
  <c r="D254"/>
  <c r="D429"/>
  <c r="E415"/>
  <c r="F296"/>
  <c r="F408"/>
  <c r="E282"/>
  <c r="E219"/>
  <c r="D226"/>
  <c r="H408"/>
  <c r="H422"/>
  <c r="H429"/>
  <c r="H275"/>
  <c r="E254"/>
  <c r="E331"/>
  <c r="D345"/>
  <c r="D422"/>
  <c r="E401"/>
  <c r="E429"/>
  <c r="I429"/>
  <c r="H415"/>
  <c r="H401"/>
  <c r="H219"/>
  <c r="H324"/>
  <c r="I219"/>
  <c r="I275"/>
  <c r="I408"/>
  <c r="G401"/>
  <c r="G408"/>
  <c r="F415"/>
  <c r="G233"/>
  <c r="G422"/>
  <c r="I45"/>
  <c r="H58"/>
  <c r="I185"/>
  <c r="D367"/>
  <c r="I48"/>
  <c r="I277"/>
  <c r="G116"/>
  <c r="F112"/>
  <c r="L142" i="2"/>
  <c r="L139"/>
  <c r="L126"/>
  <c r="L37"/>
  <c r="L130"/>
  <c r="D165" i="9"/>
  <c r="E187"/>
  <c r="D194"/>
  <c r="G137"/>
  <c r="L1052" i="2"/>
  <c r="L1053"/>
  <c r="L1025"/>
  <c r="L1062"/>
  <c r="L1055"/>
  <c r="L1065"/>
  <c r="L1066"/>
  <c r="L1059"/>
  <c r="L1061"/>
  <c r="L1060"/>
  <c r="L1064"/>
  <c r="L1057"/>
  <c r="L1054"/>
  <c r="L1056"/>
  <c r="L1058"/>
  <c r="I340" i="9"/>
  <c r="D391"/>
  <c r="L1029" i="2"/>
  <c r="L1028"/>
  <c r="L1032"/>
  <c r="L1027"/>
  <c r="E61" i="9"/>
  <c r="L1034" i="2"/>
  <c r="L67"/>
  <c r="L1035"/>
  <c r="L1036"/>
  <c r="L1033"/>
  <c r="L1038"/>
  <c r="L1039"/>
  <c r="L1026"/>
  <c r="L1031"/>
  <c r="L1037"/>
  <c r="L1030"/>
  <c r="L58"/>
  <c r="H205" i="9"/>
  <c r="G165"/>
  <c r="L132" i="2"/>
  <c r="L989"/>
  <c r="I331" i="9"/>
  <c r="L131" i="2"/>
  <c r="H318" i="9"/>
  <c r="E304"/>
  <c r="L27" i="2"/>
  <c r="E342" i="9"/>
  <c r="E257"/>
  <c r="L145" i="2"/>
  <c r="L138"/>
  <c r="L825"/>
  <c r="L975"/>
  <c r="L1007"/>
  <c r="L1010"/>
  <c r="L1009"/>
  <c r="L1012"/>
  <c r="L999"/>
  <c r="L1002"/>
  <c r="L1004"/>
  <c r="L1001"/>
  <c r="L1008"/>
  <c r="L42"/>
  <c r="L1000"/>
  <c r="L1003"/>
  <c r="I305" i="9"/>
  <c r="F116"/>
  <c r="F59"/>
  <c r="E116"/>
  <c r="E45"/>
  <c r="L1005" i="2"/>
  <c r="L1011"/>
  <c r="L1006"/>
  <c r="L998"/>
  <c r="L978"/>
  <c r="L981"/>
  <c r="G334" i="9"/>
  <c r="L971" i="2"/>
  <c r="L953"/>
  <c r="L984"/>
  <c r="L973"/>
  <c r="L977"/>
  <c r="L976"/>
  <c r="L979"/>
  <c r="L980"/>
  <c r="L982"/>
  <c r="L985"/>
  <c r="L972"/>
  <c r="L974"/>
  <c r="L983"/>
  <c r="L947"/>
  <c r="L957"/>
  <c r="L944"/>
  <c r="L956"/>
  <c r="L950"/>
  <c r="L951"/>
  <c r="L955"/>
  <c r="L945"/>
  <c r="L927"/>
  <c r="L958"/>
  <c r="L948"/>
  <c r="L954"/>
  <c r="L949"/>
  <c r="L952"/>
  <c r="L946"/>
  <c r="L920"/>
  <c r="L925"/>
  <c r="L919"/>
  <c r="L921"/>
  <c r="L929"/>
  <c r="L918"/>
  <c r="L928"/>
  <c r="L931"/>
  <c r="L898"/>
  <c r="L924"/>
  <c r="L926"/>
  <c r="L917"/>
  <c r="L923"/>
  <c r="L930"/>
  <c r="L922"/>
  <c r="L889"/>
  <c r="L888"/>
  <c r="L867"/>
  <c r="L893"/>
  <c r="L894"/>
  <c r="L892"/>
  <c r="L904"/>
  <c r="L899"/>
  <c r="L902"/>
  <c r="L891"/>
  <c r="L901"/>
  <c r="L890"/>
  <c r="L897"/>
  <c r="L900"/>
  <c r="L903"/>
  <c r="L895"/>
  <c r="L896"/>
  <c r="F165" i="9"/>
  <c r="L868" i="2"/>
  <c r="L860"/>
  <c r="L864"/>
  <c r="L871"/>
  <c r="L875"/>
  <c r="L846"/>
  <c r="L862"/>
  <c r="L863"/>
  <c r="L872"/>
  <c r="L866"/>
  <c r="L870"/>
  <c r="L869"/>
  <c r="L865"/>
  <c r="L861"/>
  <c r="L873"/>
  <c r="L859"/>
  <c r="L874"/>
  <c r="L845"/>
  <c r="L838"/>
  <c r="L840"/>
  <c r="L843"/>
  <c r="L836"/>
  <c r="L844"/>
  <c r="L759"/>
  <c r="L839"/>
  <c r="L841"/>
  <c r="L842"/>
  <c r="L832"/>
  <c r="L830"/>
  <c r="L833"/>
  <c r="L835"/>
  <c r="L834"/>
  <c r="L837"/>
  <c r="L831"/>
  <c r="L805"/>
  <c r="E270" i="9"/>
  <c r="H248"/>
  <c r="G48"/>
  <c r="D382"/>
  <c r="F340"/>
  <c r="F17"/>
  <c r="H398"/>
  <c r="G136"/>
  <c r="G227"/>
  <c r="G20"/>
  <c r="L815" i="2"/>
  <c r="I47" i="9"/>
  <c r="L33" i="2"/>
  <c r="I59" i="9"/>
  <c r="L112" i="2"/>
  <c r="D214" i="9"/>
  <c r="L803" i="2"/>
  <c r="I146" i="9"/>
  <c r="D38"/>
  <c r="L135" i="2"/>
  <c r="H129" i="9"/>
  <c r="L804" i="2"/>
  <c r="L817"/>
  <c r="L810"/>
  <c r="L808"/>
  <c r="L801"/>
  <c r="L816"/>
  <c r="L811"/>
  <c r="L812"/>
  <c r="L802"/>
  <c r="L813"/>
  <c r="L809"/>
  <c r="L807"/>
  <c r="L814"/>
  <c r="L806"/>
  <c r="L778"/>
  <c r="L780"/>
  <c r="L787"/>
  <c r="L773"/>
  <c r="L777"/>
  <c r="L783"/>
  <c r="L781"/>
  <c r="L779"/>
  <c r="L785"/>
  <c r="L788"/>
  <c r="L784"/>
  <c r="L776"/>
  <c r="L772"/>
  <c r="L782"/>
  <c r="L774"/>
  <c r="L786"/>
  <c r="L775"/>
  <c r="L749"/>
  <c r="L757"/>
  <c r="L756"/>
  <c r="L746"/>
  <c r="L729"/>
  <c r="L758"/>
  <c r="L754"/>
  <c r="L745"/>
  <c r="L752"/>
  <c r="L755"/>
  <c r="L750"/>
  <c r="L753"/>
  <c r="L748"/>
  <c r="L751"/>
  <c r="L744"/>
  <c r="L747"/>
  <c r="L743"/>
  <c r="F261" i="9"/>
  <c r="I397"/>
  <c r="L730" i="2"/>
  <c r="L717"/>
  <c r="L721"/>
  <c r="L719"/>
  <c r="L727"/>
  <c r="L722"/>
  <c r="L716"/>
  <c r="L724"/>
  <c r="L723"/>
  <c r="L715"/>
  <c r="L700"/>
  <c r="L713"/>
  <c r="L714"/>
  <c r="L720"/>
  <c r="L726"/>
  <c r="L725"/>
  <c r="L718"/>
  <c r="L728"/>
  <c r="D187" i="9"/>
  <c r="L146" i="2"/>
  <c r="L136"/>
  <c r="I203" i="9"/>
  <c r="L31" i="2"/>
  <c r="F129" i="9"/>
  <c r="H325"/>
  <c r="F283"/>
  <c r="I44"/>
  <c r="G236"/>
  <c r="D248"/>
  <c r="I116"/>
  <c r="H331"/>
  <c r="E38"/>
  <c r="L127" i="2"/>
  <c r="L366"/>
  <c r="G406" i="9"/>
  <c r="H305"/>
  <c r="D333"/>
  <c r="L39" i="2"/>
  <c r="D383" i="9"/>
  <c r="D164"/>
  <c r="E227"/>
  <c r="E383"/>
  <c r="D45"/>
  <c r="L144" i="2"/>
  <c r="E231" i="9"/>
  <c r="E165"/>
  <c r="L308" i="2"/>
  <c r="L143"/>
  <c r="E53" i="9"/>
  <c r="F48"/>
  <c r="E214"/>
  <c r="E248"/>
  <c r="L648" i="2"/>
  <c r="G17" i="9"/>
  <c r="L71" i="2"/>
  <c r="G135" i="9"/>
  <c r="L134" i="2"/>
  <c r="L213"/>
  <c r="L699"/>
  <c r="E382" i="9"/>
  <c r="H340"/>
  <c r="L133" i="2"/>
  <c r="L125"/>
  <c r="L140"/>
  <c r="L670"/>
  <c r="L683"/>
  <c r="L697"/>
  <c r="L688"/>
  <c r="L689"/>
  <c r="L684"/>
  <c r="L687"/>
  <c r="L693"/>
  <c r="L690"/>
  <c r="L692"/>
  <c r="L691"/>
  <c r="L694"/>
  <c r="L685"/>
  <c r="L695"/>
  <c r="L698"/>
  <c r="L686"/>
  <c r="L696"/>
  <c r="L204"/>
  <c r="L669"/>
  <c r="L193"/>
  <c r="L653"/>
  <c r="L657"/>
  <c r="L666"/>
  <c r="L663"/>
  <c r="L668"/>
  <c r="L661"/>
  <c r="L662"/>
  <c r="L655"/>
  <c r="L664"/>
  <c r="L654"/>
  <c r="L659"/>
  <c r="L660"/>
  <c r="L658"/>
  <c r="L665"/>
  <c r="L656"/>
  <c r="L667"/>
  <c r="L623"/>
  <c r="L632"/>
  <c r="L638"/>
  <c r="L640"/>
  <c r="L628"/>
  <c r="L627"/>
  <c r="L624"/>
  <c r="L629"/>
  <c r="L635"/>
  <c r="L631"/>
  <c r="L634"/>
  <c r="L636"/>
  <c r="L626"/>
  <c r="L630"/>
  <c r="L637"/>
  <c r="L633"/>
  <c r="L639"/>
  <c r="L625"/>
  <c r="L573"/>
  <c r="L602"/>
  <c r="L594"/>
  <c r="L601"/>
  <c r="L598"/>
  <c r="L609"/>
  <c r="L610"/>
  <c r="L599"/>
  <c r="L604"/>
  <c r="L603"/>
  <c r="L600"/>
  <c r="L597"/>
  <c r="L607"/>
  <c r="L606"/>
  <c r="L605"/>
  <c r="L593"/>
  <c r="L596"/>
  <c r="L595"/>
  <c r="L608"/>
  <c r="L212"/>
  <c r="L195"/>
  <c r="L211"/>
  <c r="L206"/>
  <c r="L214"/>
  <c r="L196"/>
  <c r="L201"/>
  <c r="L210"/>
  <c r="L198"/>
  <c r="L208"/>
  <c r="L579"/>
  <c r="L544"/>
  <c r="L572"/>
  <c r="L566"/>
  <c r="L571"/>
  <c r="L564"/>
  <c r="L569"/>
  <c r="L575"/>
  <c r="L577"/>
  <c r="L578"/>
  <c r="L576"/>
  <c r="L574"/>
  <c r="L570"/>
  <c r="L565"/>
  <c r="L580"/>
  <c r="L567"/>
  <c r="L568"/>
  <c r="L563"/>
  <c r="L194"/>
  <c r="L202"/>
  <c r="L548"/>
  <c r="L207"/>
  <c r="L197"/>
  <c r="L200"/>
  <c r="L539"/>
  <c r="L545"/>
  <c r="L540"/>
  <c r="L542"/>
  <c r="L518"/>
  <c r="L549"/>
  <c r="L543"/>
  <c r="L550"/>
  <c r="L538"/>
  <c r="L535"/>
  <c r="L547"/>
  <c r="L541"/>
  <c r="L537"/>
  <c r="L536"/>
  <c r="L546"/>
  <c r="L519"/>
  <c r="L205"/>
  <c r="L510"/>
  <c r="L482"/>
  <c r="L512"/>
  <c r="L521"/>
  <c r="L513"/>
  <c r="L515"/>
  <c r="L517"/>
  <c r="L520"/>
  <c r="L516"/>
  <c r="L514"/>
  <c r="L511"/>
  <c r="L522"/>
  <c r="L507"/>
  <c r="L508"/>
  <c r="L509"/>
  <c r="L199"/>
  <c r="L494"/>
  <c r="L493"/>
  <c r="L479"/>
  <c r="L457"/>
  <c r="L491"/>
  <c r="L492"/>
  <c r="L489"/>
  <c r="L486"/>
  <c r="L483"/>
  <c r="L484"/>
  <c r="L488"/>
  <c r="L485"/>
  <c r="L481"/>
  <c r="L480"/>
  <c r="L490"/>
  <c r="L487"/>
  <c r="L451"/>
  <c r="L452"/>
  <c r="L464"/>
  <c r="L458"/>
  <c r="L423"/>
  <c r="L466"/>
  <c r="L454"/>
  <c r="L462"/>
  <c r="L459"/>
  <c r="L461"/>
  <c r="L456"/>
  <c r="L453"/>
  <c r="L465"/>
  <c r="L463"/>
  <c r="L460"/>
  <c r="L455"/>
  <c r="L431"/>
  <c r="L425"/>
  <c r="L424"/>
  <c r="L434"/>
  <c r="L432"/>
  <c r="L430"/>
  <c r="L438"/>
  <c r="L435"/>
  <c r="L433"/>
  <c r="L428"/>
  <c r="L429"/>
  <c r="L436"/>
  <c r="L437"/>
  <c r="L427"/>
  <c r="L426"/>
  <c r="L374"/>
  <c r="L399"/>
  <c r="L396"/>
  <c r="L400"/>
  <c r="L409"/>
  <c r="L407"/>
  <c r="L403"/>
  <c r="L398"/>
  <c r="L410"/>
  <c r="L346"/>
  <c r="L406"/>
  <c r="L395"/>
  <c r="L404"/>
  <c r="L408"/>
  <c r="L397"/>
  <c r="L405"/>
  <c r="L401"/>
  <c r="L402"/>
  <c r="L370"/>
  <c r="L373"/>
  <c r="L369"/>
  <c r="L203"/>
  <c r="L209"/>
  <c r="L368"/>
  <c r="L367"/>
  <c r="L376"/>
  <c r="L381"/>
  <c r="L377"/>
  <c r="L371"/>
  <c r="L382"/>
  <c r="L372"/>
  <c r="L379"/>
  <c r="L378"/>
  <c r="L380"/>
  <c r="L375"/>
  <c r="L339"/>
  <c r="L351"/>
  <c r="L353"/>
  <c r="L350"/>
  <c r="L344"/>
  <c r="L340"/>
  <c r="L341"/>
  <c r="L342"/>
  <c r="L345"/>
  <c r="L348"/>
  <c r="L347"/>
  <c r="L349"/>
  <c r="L343"/>
  <c r="L354"/>
  <c r="L352"/>
  <c r="L317"/>
  <c r="L312"/>
  <c r="L324"/>
  <c r="L314"/>
  <c r="L325"/>
  <c r="L322"/>
  <c r="L319"/>
  <c r="L321"/>
  <c r="L326"/>
  <c r="L315"/>
  <c r="L323"/>
  <c r="L316"/>
  <c r="L311"/>
  <c r="L313"/>
  <c r="L318"/>
  <c r="L320"/>
  <c r="L297"/>
  <c r="L286"/>
  <c r="L290"/>
  <c r="L283"/>
  <c r="L295"/>
  <c r="L289"/>
  <c r="L285"/>
  <c r="L284"/>
  <c r="L287"/>
  <c r="L291"/>
  <c r="L293"/>
  <c r="L296"/>
  <c r="L292"/>
  <c r="L298"/>
  <c r="L294"/>
  <c r="L288"/>
  <c r="G249" i="9"/>
  <c r="L255" i="2"/>
  <c r="L263"/>
  <c r="L266"/>
  <c r="L264"/>
  <c r="L270"/>
  <c r="L259"/>
  <c r="L268"/>
  <c r="L258"/>
  <c r="L269"/>
  <c r="L261"/>
  <c r="L260"/>
  <c r="L262"/>
  <c r="L257"/>
  <c r="L256"/>
  <c r="L265"/>
  <c r="L267"/>
  <c r="L229"/>
  <c r="L236"/>
  <c r="L233"/>
  <c r="L238"/>
  <c r="L234"/>
  <c r="L237"/>
  <c r="L240"/>
  <c r="L228"/>
  <c r="L242"/>
  <c r="L241"/>
  <c r="L227"/>
  <c r="L230"/>
  <c r="L232"/>
  <c r="L235"/>
  <c r="L239"/>
  <c r="L231"/>
  <c r="K214"/>
  <c r="I205" i="12" s="1"/>
  <c r="M214" i="2"/>
  <c r="L176"/>
  <c r="L179"/>
  <c r="L171"/>
  <c r="L165"/>
  <c r="L166"/>
  <c r="L170"/>
  <c r="L77"/>
  <c r="D228" i="9"/>
  <c r="F33"/>
  <c r="F62"/>
  <c r="L65" i="2"/>
  <c r="D287" i="9"/>
  <c r="I350"/>
  <c r="I88"/>
  <c r="G208"/>
  <c r="L40" i="2"/>
  <c r="F101" i="9"/>
  <c r="L329" i="2"/>
  <c r="D417" i="9"/>
  <c r="F249"/>
  <c r="D263"/>
  <c r="L64" i="2"/>
  <c r="L365"/>
  <c r="G185" i="9"/>
  <c r="I388"/>
  <c r="L506" i="2"/>
  <c r="D332" i="9"/>
  <c r="H389"/>
  <c r="G167"/>
  <c r="L76" i="2"/>
  <c r="F26" i="9"/>
  <c r="I343"/>
  <c r="G221"/>
  <c r="D69"/>
  <c r="L51" i="2"/>
  <c r="E58" i="9"/>
  <c r="I32"/>
  <c r="G294"/>
  <c r="D342"/>
  <c r="I133"/>
  <c r="G163"/>
  <c r="F352"/>
  <c r="D62"/>
  <c r="D416"/>
  <c r="I180"/>
  <c r="E67"/>
  <c r="I81"/>
  <c r="I298"/>
  <c r="L73" i="2"/>
  <c r="G382" i="9"/>
  <c r="L43" i="2"/>
  <c r="I227" i="9"/>
  <c r="L90" i="2"/>
  <c r="H139" i="9"/>
  <c r="I427"/>
  <c r="D245"/>
  <c r="H175"/>
  <c r="D163"/>
  <c r="L72" i="2"/>
  <c r="E95" i="9"/>
  <c r="L853" i="2"/>
  <c r="I418" i="9"/>
  <c r="G45"/>
  <c r="L177" i="2"/>
  <c r="L172"/>
  <c r="L164"/>
  <c r="L160"/>
  <c r="L174"/>
  <c r="L180"/>
  <c r="L102"/>
  <c r="I95" i="9"/>
  <c r="E412"/>
  <c r="G220"/>
  <c r="D102"/>
  <c r="L91" i="2"/>
  <c r="F395" i="9"/>
  <c r="L529" i="2"/>
  <c r="L503"/>
  <c r="E410" i="9"/>
  <c r="L109" i="2"/>
  <c r="L154"/>
  <c r="D93" i="9"/>
  <c r="I335"/>
  <c r="L75" i="2"/>
  <c r="D174" i="9"/>
  <c r="L108" i="2"/>
  <c r="D130" i="9"/>
  <c r="H285"/>
  <c r="D52"/>
  <c r="L99" i="2"/>
  <c r="I293" i="9"/>
  <c r="I46"/>
  <c r="I72"/>
  <c r="I208"/>
  <c r="L61" i="2"/>
  <c r="F244" i="9"/>
  <c r="H385"/>
  <c r="D59"/>
  <c r="H28"/>
  <c r="I70"/>
  <c r="H114"/>
  <c r="D221"/>
  <c r="L101" i="2"/>
  <c r="L501"/>
  <c r="L103"/>
  <c r="E312" i="9"/>
  <c r="H46"/>
  <c r="L504" i="2"/>
  <c r="L57"/>
  <c r="D95" i="9"/>
  <c r="E166"/>
  <c r="I283"/>
  <c r="D94"/>
  <c r="L93" i="2"/>
  <c r="G122" i="9"/>
  <c r="L705" i="2"/>
  <c r="L795"/>
  <c r="L111"/>
  <c r="H276" i="9"/>
  <c r="L50" i="2"/>
  <c r="D137" i="9"/>
  <c r="L107" i="2"/>
  <c r="I163" i="9"/>
  <c r="I334"/>
  <c r="L849" i="2"/>
  <c r="L74"/>
  <c r="G69" i="9"/>
  <c r="L175" i="2"/>
  <c r="L162"/>
  <c r="L173"/>
  <c r="L161"/>
  <c r="L163"/>
  <c r="L137"/>
  <c r="H91" i="9"/>
  <c r="F94"/>
  <c r="G354"/>
  <c r="G87"/>
  <c r="G149"/>
  <c r="E223"/>
  <c r="G322"/>
  <c r="I109"/>
  <c r="L450" i="2"/>
  <c r="E405" i="9"/>
  <c r="L95" i="2"/>
  <c r="L386"/>
  <c r="D378" i="9"/>
  <c r="D81"/>
  <c r="L100" i="2"/>
  <c r="L532"/>
  <c r="L94"/>
  <c r="H247" i="9"/>
  <c r="L819" i="2"/>
  <c r="F60" i="9"/>
  <c r="L96" i="2"/>
  <c r="I395" i="9"/>
  <c r="H366"/>
  <c r="H17"/>
  <c r="H234"/>
  <c r="L105" i="2"/>
  <c r="E390" i="9"/>
  <c r="L738" i="2"/>
  <c r="L916"/>
  <c r="E385" i="9"/>
  <c r="L35" i="2"/>
  <c r="H145" i="9"/>
  <c r="D192"/>
  <c r="H210"/>
  <c r="G25"/>
  <c r="H307"/>
  <c r="D177"/>
  <c r="G349"/>
  <c r="D289"/>
  <c r="D161"/>
  <c r="L276" i="2"/>
  <c r="I102" i="9"/>
  <c r="L189" i="2"/>
  <c r="E229" i="9"/>
  <c r="L153" i="2"/>
  <c r="L98"/>
  <c r="D21" i="9"/>
  <c r="L789" i="2"/>
  <c r="L115"/>
  <c r="F383" i="9"/>
  <c r="L275" i="2"/>
  <c r="E21" i="9"/>
  <c r="D268"/>
  <c r="L178" i="2"/>
  <c r="L168"/>
  <c r="L169"/>
  <c r="L167"/>
  <c r="L159"/>
  <c r="L70"/>
  <c r="L709"/>
  <c r="E125" i="9"/>
  <c r="I149"/>
  <c r="I18"/>
  <c r="L63" i="2"/>
  <c r="L244"/>
  <c r="I201" i="9"/>
  <c r="E91"/>
  <c r="I121"/>
  <c r="D229"/>
  <c r="F300"/>
  <c r="G156"/>
  <c r="L106" i="2"/>
  <c r="I55" i="9"/>
  <c r="H284"/>
  <c r="F384"/>
  <c r="F369"/>
  <c r="D347"/>
  <c r="E360"/>
  <c r="H233"/>
  <c r="L741" i="2"/>
  <c r="F55" i="9"/>
  <c r="G293"/>
  <c r="G216"/>
  <c r="L968" i="2"/>
  <c r="L110"/>
  <c r="G317" i="9"/>
  <c r="I226"/>
  <c r="F10"/>
  <c r="F277"/>
  <c r="D173"/>
  <c r="H277"/>
  <c r="E228"/>
  <c r="D273"/>
  <c r="L78" i="2"/>
  <c r="G252" i="9"/>
  <c r="F96"/>
  <c r="H154"/>
  <c r="F348"/>
  <c r="H290"/>
  <c r="D283"/>
  <c r="G41"/>
  <c r="L940" i="2"/>
  <c r="E206" i="9"/>
  <c r="G196"/>
  <c r="L92" i="2"/>
  <c r="L62"/>
  <c r="D33" i="9"/>
  <c r="I430"/>
  <c r="D186"/>
  <c r="G255"/>
  <c r="L59" i="2"/>
  <c r="H403" i="9"/>
  <c r="I27"/>
  <c r="F18"/>
  <c r="F241"/>
  <c r="I145"/>
  <c r="H173"/>
  <c r="F147"/>
  <c r="H251"/>
  <c r="G140"/>
  <c r="L104" i="2"/>
  <c r="L301"/>
  <c r="L355"/>
  <c r="G219" i="9"/>
  <c r="F133"/>
  <c r="F84"/>
  <c r="E252"/>
  <c r="G338"/>
  <c r="L22" i="2"/>
  <c r="D346" i="9"/>
  <c r="L388" i="2"/>
  <c r="E275" i="9"/>
  <c r="I49"/>
  <c r="G394"/>
  <c r="E112"/>
  <c r="G132"/>
  <c r="L674" i="2"/>
  <c r="E419" i="9"/>
  <c r="D233"/>
  <c r="I314"/>
  <c r="L114" i="2"/>
  <c r="L499"/>
  <c r="I119" i="9"/>
  <c r="L965" i="2"/>
  <c r="L584"/>
  <c r="L282"/>
  <c r="E336" i="9"/>
  <c r="L792" i="2"/>
  <c r="L1042"/>
  <c r="E152" i="9"/>
  <c r="L988" i="2"/>
  <c r="D184" i="9"/>
  <c r="D68"/>
  <c r="L682" i="2"/>
  <c r="H107" i="9"/>
  <c r="D396"/>
  <c r="D331"/>
  <c r="D24"/>
  <c r="E73"/>
  <c r="G215"/>
  <c r="L280" i="2"/>
  <c r="G7" i="9"/>
  <c r="E121"/>
  <c r="L641" i="2"/>
  <c r="H4" i="9"/>
  <c r="L147" i="2"/>
  <c r="I200" i="9"/>
  <c r="G62"/>
  <c r="H262"/>
  <c r="L911" i="2"/>
  <c r="H143" i="9"/>
  <c r="H98"/>
  <c r="L528" i="2"/>
  <c r="L97"/>
  <c r="G131" i="9"/>
  <c r="L68" i="2"/>
  <c r="E55" i="9"/>
  <c r="L467" i="2"/>
  <c r="L86"/>
  <c r="H310" i="9"/>
  <c r="E340"/>
  <c r="L793" i="2"/>
  <c r="H138" i="9"/>
  <c r="L912" i="2"/>
  <c r="I262" i="9"/>
  <c r="I402"/>
  <c r="G217"/>
  <c r="H270"/>
  <c r="G144"/>
  <c r="D250"/>
  <c r="G231"/>
  <c r="D48"/>
  <c r="L387" i="2"/>
  <c r="E345" i="9"/>
  <c r="E409"/>
  <c r="I182"/>
  <c r="D131"/>
  <c r="H419"/>
  <c r="G292"/>
  <c r="L910" i="2"/>
  <c r="E317" i="9"/>
  <c r="F117"/>
  <c r="L1016" i="2"/>
  <c r="G367" i="9"/>
  <c r="L735" i="2"/>
  <c r="E153" i="9"/>
  <c r="H74"/>
  <c r="L24" i="2"/>
  <c r="L220"/>
  <c r="E208" i="9"/>
  <c r="G105"/>
  <c r="L226" i="2"/>
  <c r="E136" i="9"/>
  <c r="F153"/>
  <c r="L473" i="2"/>
  <c r="F254" i="9"/>
  <c r="E234"/>
  <c r="F237"/>
  <c r="L254" i="2"/>
  <c r="G93" i="9"/>
  <c r="G262"/>
  <c r="D123"/>
  <c r="D79"/>
  <c r="L328" i="2"/>
  <c r="H420" i="9"/>
  <c r="H299"/>
  <c r="G49"/>
  <c r="G54"/>
  <c r="E47"/>
  <c r="H397"/>
  <c r="L585" i="2"/>
  <c r="F322" i="9"/>
  <c r="D364"/>
  <c r="D389"/>
  <c r="F97"/>
  <c r="L850" i="2"/>
  <c r="F170" i="9"/>
  <c r="D32"/>
  <c r="E131"/>
  <c r="E76"/>
  <c r="D244"/>
  <c r="E361"/>
  <c r="I392"/>
  <c r="I9"/>
  <c r="G339"/>
  <c r="D191"/>
  <c r="G38"/>
  <c r="L66" i="2"/>
  <c r="L676"/>
  <c r="G328" i="9"/>
  <c r="L394" i="2"/>
  <c r="L962"/>
  <c r="F328" i="9"/>
  <c r="I191"/>
  <c r="F79"/>
  <c r="L307" i="2"/>
  <c r="D7" i="9"/>
  <c r="I76"/>
  <c r="L794" i="2"/>
  <c r="D135" i="9"/>
  <c r="G329"/>
  <c r="E68"/>
  <c r="G138"/>
  <c r="F285"/>
  <c r="G336"/>
  <c r="H369"/>
  <c r="H416"/>
  <c r="I196"/>
  <c r="I294"/>
  <c r="I233"/>
  <c r="L421" i="2"/>
  <c r="D356" i="9"/>
  <c r="G97"/>
  <c r="L583" i="2"/>
  <c r="D340" i="9"/>
  <c r="G123"/>
  <c r="H406"/>
  <c r="L1014" i="2"/>
  <c r="L856"/>
  <c r="H409" i="9"/>
  <c r="F266"/>
  <c r="D349"/>
  <c r="D266"/>
  <c r="D297"/>
  <c r="L707" i="2"/>
  <c r="L448"/>
  <c r="D147" i="9"/>
  <c r="L440" i="2"/>
  <c r="L552"/>
  <c r="G81" i="9"/>
  <c r="E133"/>
  <c r="F292"/>
  <c r="E175"/>
  <c r="E168"/>
  <c r="L1013" i="2"/>
  <c r="D298" i="9"/>
  <c r="F213"/>
  <c r="F361"/>
  <c r="E251"/>
  <c r="H272"/>
  <c r="F331"/>
  <c r="L303" i="2"/>
  <c r="L556"/>
  <c r="H185" i="9"/>
  <c r="E377"/>
  <c r="E93"/>
  <c r="D23"/>
  <c r="E172"/>
  <c r="L225" i="2"/>
  <c r="I266" i="9"/>
  <c r="D327"/>
  <c r="H228"/>
  <c r="F138"/>
  <c r="F257"/>
  <c r="L422" i="2"/>
  <c r="G160" i="9"/>
  <c r="I194"/>
  <c r="L188" i="2"/>
  <c r="E346" i="9"/>
  <c r="E271"/>
  <c r="F143"/>
  <c r="L182" i="2"/>
  <c r="E27" i="9"/>
  <c r="F317"/>
  <c r="G164"/>
  <c r="L581" i="2"/>
  <c r="I96" i="9"/>
  <c r="L124" i="2"/>
  <c r="L477"/>
  <c r="L851"/>
  <c r="G228" i="9"/>
  <c r="I322"/>
  <c r="G226"/>
  <c r="I364"/>
  <c r="I304"/>
  <c r="L1024" i="2"/>
  <c r="F168" i="9"/>
  <c r="I251"/>
  <c r="G326"/>
  <c r="L38" i="2"/>
  <c r="L121"/>
  <c r="L16"/>
  <c r="L799"/>
  <c r="G360" i="9"/>
  <c r="E237"/>
  <c r="E13"/>
  <c r="E236"/>
  <c r="L498" i="2"/>
  <c r="G273" i="9"/>
  <c r="E31"/>
  <c r="D172"/>
  <c r="F137"/>
  <c r="I165"/>
  <c r="D270"/>
  <c r="F205"/>
  <c r="F432"/>
  <c r="L1017" i="2"/>
  <c r="F202" i="9"/>
  <c r="I30"/>
  <c r="F343"/>
  <c r="E255"/>
  <c r="G243"/>
  <c r="L476" i="2"/>
  <c r="D276" i="9"/>
  <c r="H195"/>
  <c r="L739" i="2"/>
  <c r="L443"/>
  <c r="I229" i="9"/>
  <c r="F203"/>
  <c r="G298"/>
  <c r="G397"/>
  <c r="D272"/>
  <c r="G312"/>
  <c r="F188"/>
  <c r="H399"/>
  <c r="H214"/>
  <c r="I328"/>
  <c r="F280"/>
  <c r="L17" i="2"/>
  <c r="D73" i="9"/>
  <c r="E359"/>
  <c r="D296"/>
  <c r="I287"/>
  <c r="H332"/>
  <c r="G416"/>
  <c r="D34"/>
  <c r="H378"/>
  <c r="E150"/>
  <c r="E294"/>
  <c r="E216"/>
  <c r="F195"/>
  <c r="F290"/>
  <c r="F214"/>
  <c r="H294"/>
  <c r="E188"/>
  <c r="I353"/>
  <c r="F156"/>
  <c r="H255"/>
  <c r="I327"/>
  <c r="H264"/>
  <c r="I41"/>
  <c r="D285"/>
  <c r="L302" i="2"/>
  <c r="H24" i="9"/>
  <c r="I359"/>
  <c r="I192"/>
  <c r="F319"/>
  <c r="I409"/>
  <c r="I214"/>
  <c r="H394"/>
  <c r="I38"/>
  <c r="G289"/>
  <c r="L89" i="2"/>
  <c r="L678"/>
  <c r="F217" i="9"/>
  <c r="I93"/>
  <c r="D277"/>
  <c r="G177"/>
  <c r="H146"/>
  <c r="L767" i="2"/>
  <c r="G55" i="9"/>
  <c r="H349"/>
  <c r="L828" i="2"/>
  <c r="H426" i="9"/>
  <c r="L936" i="2"/>
  <c r="G142" i="9"/>
  <c r="F196"/>
  <c r="F419"/>
  <c r="E9"/>
  <c r="I231"/>
  <c r="D181"/>
  <c r="F49"/>
  <c r="E268"/>
  <c r="L81" i="2"/>
  <c r="E142" i="9"/>
  <c r="H396"/>
  <c r="L1050" i="2"/>
  <c r="H82" i="9"/>
  <c r="I63"/>
  <c r="G198"/>
  <c r="E24"/>
  <c r="D160"/>
  <c r="I152"/>
  <c r="E209"/>
  <c r="L733" i="2"/>
  <c r="H356" i="9"/>
  <c r="L360" i="2"/>
  <c r="L271"/>
  <c r="L969"/>
  <c r="I296" i="9"/>
  <c r="L84" i="2"/>
  <c r="I14" i="9"/>
  <c r="E126"/>
  <c r="D339"/>
  <c r="D420"/>
  <c r="H245"/>
  <c r="E171"/>
  <c r="F75"/>
  <c r="D18"/>
  <c r="L991" i="2"/>
  <c r="D128" i="9"/>
  <c r="I255"/>
  <c r="D313"/>
  <c r="F30"/>
  <c r="F240"/>
  <c r="H177"/>
  <c r="H149"/>
  <c r="L877" i="2"/>
  <c r="F144" i="9"/>
  <c r="E374"/>
  <c r="E159"/>
  <c r="L854" i="2"/>
  <c r="I187" i="9"/>
  <c r="L415" i="2"/>
  <c r="H383" i="9"/>
  <c r="G42"/>
  <c r="E147"/>
  <c r="F342"/>
  <c r="F93"/>
  <c r="G111"/>
  <c r="E224"/>
  <c r="E20"/>
  <c r="G112"/>
  <c r="D343"/>
  <c r="D352"/>
  <c r="H427"/>
  <c r="I396"/>
  <c r="E397"/>
  <c r="H125"/>
  <c r="E80"/>
  <c r="H73"/>
  <c r="I432"/>
  <c r="G26"/>
  <c r="D265"/>
  <c r="H377"/>
  <c r="E195"/>
  <c r="G23"/>
  <c r="I319"/>
  <c r="E123"/>
  <c r="G206"/>
  <c r="H301"/>
  <c r="L616" i="2"/>
  <c r="D224" i="9"/>
  <c r="L967" i="2"/>
  <c r="H363" i="9"/>
  <c r="D77"/>
  <c r="F24"/>
  <c r="E51"/>
  <c r="L117" i="2"/>
  <c r="I137" i="9"/>
  <c r="F364"/>
  <c r="H88"/>
  <c r="E366"/>
  <c r="H137"/>
  <c r="G410"/>
  <c r="G353"/>
  <c r="D150"/>
  <c r="D125"/>
  <c r="F109"/>
  <c r="I100"/>
  <c r="E326"/>
  <c r="D82"/>
  <c r="H402"/>
  <c r="I374"/>
  <c r="H66"/>
  <c r="L857" i="2"/>
  <c r="L18"/>
  <c r="E276" i="9"/>
  <c r="I12"/>
  <c r="F424"/>
  <c r="E362"/>
  <c r="L356" i="2"/>
  <c r="D104" i="9"/>
  <c r="L644" i="2"/>
  <c r="L216"/>
  <c r="L554"/>
  <c r="E297" i="9"/>
  <c r="H189"/>
  <c r="D86"/>
  <c r="F163"/>
  <c r="D13"/>
  <c r="H417"/>
  <c r="F356"/>
  <c r="L701" i="2"/>
  <c r="H380" i="9"/>
  <c r="D284"/>
  <c r="H68"/>
  <c r="I186"/>
  <c r="I25"/>
  <c r="I184"/>
  <c r="L934" i="2"/>
  <c r="D361" i="9"/>
  <c r="I419"/>
  <c r="H212"/>
  <c r="G235"/>
  <c r="G223"/>
  <c r="E273"/>
  <c r="H128"/>
  <c r="H243"/>
  <c r="F111"/>
  <c r="F263"/>
  <c r="L156" i="2"/>
  <c r="I356" i="9"/>
  <c r="H157"/>
  <c r="L49" i="2"/>
  <c r="E402" i="9"/>
  <c r="G369"/>
  <c r="F311"/>
  <c r="I79"/>
  <c r="L393" i="2"/>
  <c r="H432" i="9"/>
  <c r="I433"/>
  <c r="D213"/>
  <c r="L993" i="2"/>
  <c r="F27" i="9"/>
  <c r="H431"/>
  <c r="G166"/>
  <c r="I380"/>
  <c r="L218" i="2"/>
  <c r="D329" i="9"/>
  <c r="L116" i="2"/>
  <c r="D159" i="9"/>
  <c r="G82"/>
  <c r="L447" i="2"/>
  <c r="F251" i="9"/>
  <c r="G234"/>
  <c r="F38"/>
  <c r="H392"/>
  <c r="G244"/>
  <c r="F313"/>
  <c r="F139"/>
  <c r="I28"/>
  <c r="L249" i="2"/>
  <c r="D291" i="9"/>
  <c r="F69"/>
  <c r="H206"/>
  <c r="E265"/>
  <c r="D111"/>
  <c r="L417" i="2"/>
  <c r="H336" i="9"/>
  <c r="I390"/>
  <c r="G333"/>
  <c r="G35"/>
  <c r="E222"/>
  <c r="G361"/>
  <c r="D153"/>
  <c r="L337" i="2"/>
  <c r="I42" i="9"/>
  <c r="G209"/>
  <c r="F193"/>
  <c r="E313"/>
  <c r="L942" i="2"/>
  <c r="F74" i="9"/>
  <c r="G250"/>
  <c r="I336"/>
  <c r="F166"/>
  <c r="G425"/>
  <c r="H201"/>
  <c r="G114"/>
  <c r="L884" i="2"/>
  <c r="I68" i="9"/>
  <c r="L673" i="2"/>
  <c r="L474"/>
  <c r="H315" i="9"/>
  <c r="E431"/>
  <c r="L827" i="2"/>
  <c r="G395" i="9"/>
  <c r="L677" i="2"/>
  <c r="D144" i="9"/>
  <c r="H199"/>
  <c r="D353"/>
  <c r="L531" i="2"/>
  <c r="D129" i="9"/>
  <c r="L221" i="2"/>
  <c r="H263" i="9"/>
  <c r="F286"/>
  <c r="L495" i="2"/>
  <c r="L13"/>
  <c r="F98" i="9"/>
  <c r="H163"/>
  <c r="H31"/>
  <c r="L615" i="2"/>
  <c r="I235" i="9"/>
  <c r="L764" i="2"/>
  <c r="G374" i="9"/>
  <c r="G79"/>
  <c r="L413" i="2"/>
  <c r="L12"/>
  <c r="I417" i="9"/>
  <c r="G110"/>
  <c r="I103"/>
  <c r="D88"/>
  <c r="I284"/>
  <c r="I167"/>
  <c r="L306" i="2"/>
  <c r="D6" i="9"/>
  <c r="D319"/>
  <c r="H97"/>
  <c r="E52"/>
  <c r="F336"/>
  <c r="H371"/>
  <c r="D209"/>
  <c r="D3"/>
  <c r="E102"/>
  <c r="G188"/>
  <c r="F360"/>
  <c r="I368"/>
  <c r="G301"/>
  <c r="F423"/>
  <c r="L797" i="2"/>
  <c r="G34" i="9"/>
  <c r="D278"/>
  <c r="F54"/>
  <c r="G207"/>
  <c r="D326"/>
  <c r="L908" i="2"/>
  <c r="H124" i="9"/>
  <c r="D180"/>
  <c r="L526" i="2"/>
  <c r="D307" i="9"/>
  <c r="I53"/>
  <c r="L524" i="2"/>
  <c r="H319" i="9"/>
  <c r="E83"/>
  <c r="L996" i="2"/>
  <c r="L887"/>
  <c r="G305" i="9"/>
  <c r="H171"/>
  <c r="L703" i="2"/>
  <c r="G342" i="9"/>
  <c r="F298"/>
  <c r="E69"/>
  <c r="F186"/>
  <c r="G284"/>
  <c r="F325"/>
  <c r="L118" i="2"/>
  <c r="F28" i="9"/>
  <c r="F100"/>
  <c r="F88"/>
  <c r="L278" i="2"/>
  <c r="L1044"/>
  <c r="L442"/>
  <c r="G325" i="9"/>
  <c r="G91"/>
  <c r="L411" i="2"/>
  <c r="L87"/>
  <c r="D354" i="9"/>
  <c r="D258"/>
  <c r="E96"/>
  <c r="E135"/>
  <c r="I317"/>
  <c r="G371"/>
  <c r="G104"/>
  <c r="G6"/>
  <c r="L588" i="2"/>
  <c r="G409" i="9"/>
  <c r="D427"/>
  <c r="D357"/>
  <c r="D87"/>
  <c r="H374"/>
  <c r="I272"/>
  <c r="G335"/>
  <c r="G402"/>
  <c r="L32" i="2"/>
  <c r="I7" i="9"/>
  <c r="E111"/>
  <c r="E311"/>
  <c r="I164"/>
  <c r="F381"/>
  <c r="D114"/>
  <c r="G14"/>
  <c r="E243"/>
  <c r="I143"/>
  <c r="I362"/>
  <c r="F72"/>
  <c r="D10"/>
  <c r="F4"/>
  <c r="H265"/>
  <c r="I195"/>
  <c r="F346"/>
  <c r="F392"/>
  <c r="H223"/>
  <c r="E261"/>
  <c r="G307"/>
  <c r="G275"/>
  <c r="L11" i="2"/>
  <c r="F20" i="9"/>
  <c r="G213"/>
  <c r="E41"/>
  <c r="L186" i="2"/>
  <c r="F243" i="9"/>
  <c r="F235"/>
  <c r="H289"/>
  <c r="H182"/>
  <c r="G346"/>
  <c r="F223"/>
  <c r="G121"/>
  <c r="E258"/>
  <c r="H16"/>
  <c r="F152"/>
  <c r="D375"/>
  <c r="E174"/>
  <c r="I35"/>
  <c r="F306"/>
  <c r="H42"/>
  <c r="L995" i="2"/>
  <c r="H424" i="9"/>
  <c r="D355"/>
  <c r="E217"/>
  <c r="D410"/>
  <c r="F314"/>
  <c r="E77"/>
  <c r="E245"/>
  <c r="D242"/>
  <c r="E269"/>
  <c r="I261"/>
  <c r="E144"/>
  <c r="G118"/>
  <c r="G340"/>
  <c r="G102"/>
  <c r="L113" i="2"/>
  <c r="L798"/>
  <c r="G373" i="9"/>
  <c r="I259"/>
  <c r="L614" i="2"/>
  <c r="F122" i="9"/>
  <c r="H101"/>
  <c r="L247" i="2"/>
  <c r="E104" i="9"/>
  <c r="G46"/>
  <c r="L1022" i="2"/>
  <c r="H355" i="9"/>
  <c r="H360"/>
  <c r="H3"/>
  <c r="L589" i="2"/>
  <c r="L534"/>
  <c r="I111" i="9"/>
  <c r="D280"/>
  <c r="I168"/>
  <c r="G108"/>
  <c r="L914" i="2"/>
  <c r="D112" i="9"/>
  <c r="D212"/>
  <c r="D28"/>
  <c r="L85" i="2"/>
  <c r="I213" i="9"/>
  <c r="D116"/>
  <c r="G270"/>
  <c r="F412"/>
  <c r="G427"/>
  <c r="I199"/>
  <c r="F426"/>
  <c r="L702" i="2"/>
  <c r="L523"/>
  <c r="G66" i="9"/>
  <c r="I171"/>
  <c r="E392"/>
  <c r="F210"/>
  <c r="H45"/>
  <c r="I299"/>
  <c r="I263"/>
  <c r="F41"/>
  <c r="H111"/>
  <c r="E406"/>
  <c r="G434"/>
  <c r="H150"/>
  <c r="D201"/>
  <c r="H203"/>
  <c r="G385"/>
  <c r="I373"/>
  <c r="H384"/>
  <c r="I117"/>
  <c r="E284"/>
  <c r="F357"/>
  <c r="I434"/>
  <c r="D175"/>
  <c r="E100"/>
  <c r="G418"/>
  <c r="H404"/>
  <c r="D223"/>
  <c r="D75"/>
  <c r="H94"/>
  <c r="H89"/>
  <c r="F259"/>
  <c r="E49"/>
  <c r="L932" i="2"/>
  <c r="L502"/>
  <c r="F367" i="9"/>
  <c r="H208"/>
  <c r="L152" i="2"/>
  <c r="G115" i="9"/>
  <c r="F341"/>
  <c r="L52" i="2"/>
  <c r="D370" i="9"/>
  <c r="F119"/>
  <c r="L183" i="2"/>
  <c r="F270" i="9"/>
  <c r="G175"/>
  <c r="I115"/>
  <c r="E154"/>
  <c r="D238"/>
  <c r="F350"/>
  <c r="D315"/>
  <c r="G413"/>
  <c r="E160"/>
  <c r="I375"/>
  <c r="I205"/>
  <c r="F272"/>
  <c r="D143"/>
  <c r="L53" i="2"/>
  <c r="L215"/>
  <c r="E416" i="9"/>
  <c r="I332"/>
  <c r="D166"/>
  <c r="F89"/>
  <c r="I159"/>
  <c r="D215"/>
  <c r="F284"/>
  <c r="L852" i="2"/>
  <c r="E308" i="9"/>
  <c r="I23"/>
  <c r="E115"/>
  <c r="I431"/>
  <c r="F51"/>
  <c r="L731" i="2"/>
  <c r="D376" i="9"/>
  <c r="E235"/>
  <c r="L335" i="2"/>
  <c r="E426" i="9"/>
  <c r="G200"/>
  <c r="G4"/>
  <c r="G150"/>
  <c r="I83"/>
  <c r="L445" i="2"/>
  <c r="H69" i="9"/>
  <c r="E278"/>
  <c r="I126"/>
  <c r="E289"/>
  <c r="H370"/>
  <c r="D338"/>
  <c r="I363"/>
  <c r="L855" i="2"/>
  <c r="I245" i="9"/>
  <c r="H329"/>
  <c r="E164"/>
  <c r="I158"/>
  <c r="D47"/>
  <c r="F234"/>
  <c r="I320"/>
  <c r="E369"/>
  <c r="L363" i="2"/>
  <c r="F179" i="9"/>
  <c r="L591" i="2"/>
  <c r="L740"/>
  <c r="L416"/>
  <c r="E250" i="9"/>
  <c r="D31"/>
  <c r="I17"/>
  <c r="G67"/>
  <c r="F180"/>
  <c r="H166"/>
  <c r="F87"/>
  <c r="D380"/>
  <c r="G60"/>
  <c r="L55" i="2"/>
  <c r="H381" i="9"/>
  <c r="I202"/>
  <c r="H373"/>
  <c r="E354"/>
  <c r="H306"/>
  <c r="L80" i="2"/>
  <c r="H96" i="9"/>
  <c r="E411"/>
  <c r="H12"/>
  <c r="L681" i="2"/>
  <c r="G44" i="9"/>
  <c r="L592" i="2"/>
  <c r="L909"/>
  <c r="E418" i="9"/>
  <c r="L1020" i="2"/>
  <c r="D140" i="9"/>
  <c r="E109"/>
  <c r="L185" i="2"/>
  <c r="L412"/>
  <c r="H359" i="9"/>
  <c r="D200"/>
  <c r="H357"/>
  <c r="D368"/>
  <c r="L617" i="2"/>
  <c r="E181" i="9"/>
  <c r="L1045" i="2"/>
  <c r="F430" i="9"/>
  <c r="H423"/>
  <c r="G109"/>
  <c r="L331" i="2"/>
  <c r="E4" i="9"/>
  <c r="D231"/>
  <c r="E373"/>
  <c r="D317"/>
  <c r="L1021" i="2"/>
  <c r="D154" i="9"/>
  <c r="G245"/>
  <c r="E350"/>
  <c r="H100"/>
  <c r="D249"/>
  <c r="E60"/>
  <c r="G268"/>
  <c r="L496" i="2"/>
  <c r="H23" i="9"/>
  <c r="H283"/>
  <c r="L332" i="2"/>
  <c r="I413" i="9"/>
  <c r="F385"/>
  <c r="L847" i="2"/>
  <c r="F377" i="9"/>
  <c r="D257"/>
  <c r="H220"/>
  <c r="H300"/>
  <c r="E262"/>
  <c r="F103"/>
  <c r="L876" i="2"/>
  <c r="H63" i="9"/>
  <c r="F173"/>
  <c r="L272" i="2"/>
  <c r="F248" i="9"/>
  <c r="E233"/>
  <c r="H52"/>
  <c r="I80"/>
  <c r="I257"/>
  <c r="H250"/>
  <c r="I269"/>
  <c r="L643" i="2"/>
  <c r="D195" i="9"/>
  <c r="H112"/>
  <c r="F339"/>
  <c r="E210"/>
  <c r="F95"/>
  <c r="E28"/>
  <c r="L252" i="2"/>
  <c r="E75" i="9"/>
  <c r="L390" i="2"/>
  <c r="I33" i="9"/>
  <c r="F73"/>
  <c r="I366"/>
  <c r="I131"/>
  <c r="G33"/>
  <c r="F368"/>
  <c r="L768" i="2"/>
  <c r="D220" i="9"/>
  <c r="D425"/>
  <c r="D4"/>
  <c r="E192"/>
  <c r="I240"/>
  <c r="G184"/>
  <c r="G375"/>
  <c r="D51"/>
  <c r="L336" i="2"/>
  <c r="E424" i="9"/>
  <c r="E335"/>
  <c r="L419" i="2"/>
  <c r="L23"/>
  <c r="H352" i="9"/>
  <c r="H81"/>
  <c r="E301"/>
  <c r="G158"/>
  <c r="G84"/>
  <c r="L886" i="2"/>
  <c r="F212" i="9"/>
  <c r="E240"/>
  <c r="E280"/>
  <c r="G237"/>
  <c r="L150" i="2"/>
  <c r="F37" i="9"/>
  <c r="L470" i="2"/>
  <c r="H236" i="9"/>
  <c r="F63"/>
  <c r="G61"/>
  <c r="H368"/>
  <c r="F151"/>
  <c r="D394"/>
  <c r="L651" i="2"/>
  <c r="D388" i="9"/>
  <c r="F107"/>
  <c r="D247"/>
  <c r="D151"/>
  <c r="D158"/>
  <c r="H361"/>
  <c r="D222"/>
  <c r="G90"/>
  <c r="L1046" i="2"/>
  <c r="L818"/>
  <c r="H65" i="9"/>
  <c r="D264"/>
  <c r="I369"/>
  <c r="L618" i="2"/>
  <c r="D136" i="9"/>
  <c r="E391"/>
  <c r="H160"/>
  <c r="G119"/>
  <c r="F275"/>
  <c r="E404"/>
  <c r="F231"/>
  <c r="D203"/>
  <c r="G348"/>
  <c r="H335"/>
  <c r="G287"/>
  <c r="L1043" i="2"/>
  <c r="G77" i="9"/>
  <c r="H216"/>
  <c r="L45" i="2"/>
  <c r="H41" i="9"/>
  <c r="D359"/>
  <c r="E242"/>
  <c r="H32"/>
  <c r="L385" i="2"/>
  <c r="L525"/>
  <c r="E212" i="9"/>
  <c r="G411"/>
  <c r="G319"/>
  <c r="L36" i="2"/>
  <c r="H70" i="9"/>
  <c r="I338"/>
  <c r="F418"/>
  <c r="D240"/>
  <c r="F255"/>
  <c r="L83" i="2"/>
  <c r="F334" i="9"/>
  <c r="F174"/>
  <c r="L905" i="2"/>
  <c r="L992"/>
  <c r="D293" i="9"/>
  <c r="L472" i="2"/>
  <c r="H273" i="9"/>
  <c r="L960" i="2"/>
  <c r="E23" i="9"/>
  <c r="H207"/>
  <c r="D146"/>
  <c r="I118"/>
  <c r="F242"/>
  <c r="E184"/>
  <c r="E2"/>
  <c r="I130"/>
  <c r="G238"/>
  <c r="G171"/>
  <c r="E33"/>
  <c r="D371"/>
  <c r="E124"/>
  <c r="H304"/>
  <c r="L963" i="2"/>
  <c r="E74" i="9"/>
  <c r="L190" i="2"/>
  <c r="E328" i="9"/>
  <c r="L765" i="2"/>
  <c r="G161" i="9"/>
  <c r="E263"/>
  <c r="H430"/>
  <c r="D30"/>
  <c r="F273"/>
  <c r="D124"/>
  <c r="G350"/>
  <c r="F77"/>
  <c r="E179"/>
  <c r="I91"/>
  <c r="H350"/>
  <c r="I104"/>
  <c r="F402"/>
  <c r="L122" i="2"/>
  <c r="D306" i="9"/>
  <c r="H261"/>
  <c r="E226"/>
  <c r="E417"/>
  <c r="H194"/>
  <c r="L389" i="2"/>
  <c r="I285" i="9"/>
  <c r="D390"/>
  <c r="E423"/>
  <c r="H161"/>
  <c r="D310"/>
  <c r="F220"/>
  <c r="L680" i="2"/>
  <c r="F389" i="9"/>
  <c r="D65"/>
  <c r="D350"/>
  <c r="G314"/>
  <c r="H30"/>
  <c r="E182"/>
  <c r="D178"/>
  <c r="E319"/>
  <c r="F291"/>
  <c r="F47"/>
  <c r="D405"/>
  <c r="L679" i="2"/>
  <c r="I216" i="9"/>
  <c r="D411"/>
  <c r="L742" i="2"/>
  <c r="F45" i="9"/>
  <c r="F413"/>
  <c r="H286"/>
  <c r="L26" i="2"/>
  <c r="E14" i="9"/>
  <c r="D373"/>
  <c r="D170"/>
  <c r="F198"/>
  <c r="I66"/>
  <c r="H47"/>
  <c r="I67"/>
  <c r="E315"/>
  <c r="H240"/>
  <c r="E145"/>
  <c r="E97"/>
  <c r="F65"/>
  <c r="D325"/>
  <c r="H268"/>
  <c r="I52"/>
  <c r="D219"/>
  <c r="L642" i="2"/>
  <c r="F14" i="9"/>
  <c r="D26"/>
  <c r="I398"/>
  <c r="F164"/>
  <c r="I181"/>
  <c r="L500" i="2"/>
  <c r="L305"/>
  <c r="H34" i="9"/>
  <c r="E343"/>
  <c r="L704" i="2"/>
  <c r="F160" i="9"/>
  <c r="I354"/>
  <c r="E81"/>
  <c r="G399"/>
  <c r="H297"/>
  <c r="F228"/>
  <c r="E249"/>
  <c r="L250" i="2"/>
  <c r="E178" i="9"/>
  <c r="D90"/>
  <c r="F391"/>
  <c r="F140"/>
  <c r="L766" i="2"/>
  <c r="G311" i="9"/>
  <c r="I207"/>
  <c r="D110"/>
  <c r="I217"/>
  <c r="H395"/>
  <c r="L650" i="2"/>
  <c r="E378" i="9"/>
  <c r="I210"/>
  <c r="H321"/>
  <c r="F363"/>
  <c r="I381"/>
  <c r="E110"/>
  <c r="E167"/>
  <c r="L304" i="2"/>
  <c r="H257" i="9"/>
  <c r="G297"/>
  <c r="H95"/>
  <c r="I132"/>
  <c r="D16"/>
  <c r="G251"/>
  <c r="E137"/>
  <c r="D44"/>
  <c r="E173"/>
  <c r="F265"/>
  <c r="E296"/>
  <c r="H327"/>
  <c r="H303"/>
  <c r="G194"/>
  <c r="H425"/>
  <c r="I209"/>
  <c r="D189"/>
  <c r="H35"/>
  <c r="H144"/>
  <c r="L79" i="2"/>
  <c r="L19"/>
  <c r="L191"/>
  <c r="E12" i="9"/>
  <c r="D63"/>
  <c r="I73"/>
  <c r="D126"/>
  <c r="G133"/>
  <c r="E117"/>
  <c r="D402"/>
  <c r="F58"/>
  <c r="F236"/>
  <c r="D395"/>
  <c r="D360"/>
  <c r="F175"/>
  <c r="H317"/>
  <c r="G433"/>
  <c r="F76"/>
  <c r="D83"/>
  <c r="I349"/>
  <c r="E381"/>
  <c r="L878" i="2"/>
  <c r="F229" i="9"/>
  <c r="H119"/>
  <c r="L933" i="2"/>
  <c r="I160" i="9"/>
  <c r="H53"/>
  <c r="G404"/>
  <c r="H387"/>
  <c r="F102"/>
  <c r="F13"/>
  <c r="D423"/>
  <c r="G368"/>
  <c r="I291"/>
  <c r="L939" i="2"/>
  <c r="H140" i="9"/>
  <c r="D133"/>
  <c r="F256"/>
  <c r="E264"/>
  <c r="I382"/>
  <c r="E220"/>
  <c r="G95"/>
  <c r="F128"/>
  <c r="F297"/>
  <c r="D392"/>
  <c r="D84"/>
  <c r="I172"/>
  <c r="I206"/>
  <c r="H354"/>
  <c r="I222"/>
  <c r="H131"/>
  <c r="H287"/>
  <c r="L25" i="2"/>
  <c r="I242" i="9"/>
  <c r="F12"/>
  <c r="L246" i="2"/>
  <c r="G157" i="9"/>
  <c r="H110"/>
  <c r="D308"/>
  <c r="F150"/>
  <c r="L562" i="2"/>
  <c r="L149"/>
  <c r="F376" i="9"/>
  <c r="H116"/>
  <c r="D19"/>
  <c r="F192"/>
  <c r="E277"/>
  <c r="G286"/>
  <c r="D89"/>
  <c r="D292"/>
  <c r="L620" i="2"/>
  <c r="F303" i="9"/>
  <c r="G357"/>
  <c r="F327"/>
  <c r="G299"/>
  <c r="L879" i="2"/>
  <c r="I69" i="9"/>
  <c r="L800" i="2"/>
  <c r="E259" i="9"/>
  <c r="H159"/>
  <c r="D139"/>
  <c r="H79"/>
  <c r="L439" i="2"/>
  <c r="E65" i="9"/>
  <c r="I394"/>
  <c r="H209"/>
  <c r="L187" i="2"/>
  <c r="H174" i="9"/>
  <c r="H48"/>
  <c r="I271"/>
  <c r="E98"/>
  <c r="H191"/>
  <c r="L986" i="2"/>
  <c r="D25" i="9"/>
  <c r="E380"/>
  <c r="I20"/>
  <c r="I303"/>
  <c r="H86"/>
  <c r="D97"/>
  <c r="F347"/>
  <c r="I107"/>
  <c r="G278"/>
  <c r="L959" i="2"/>
  <c r="D348" i="9"/>
  <c r="G247"/>
  <c r="H80"/>
  <c r="D318"/>
  <c r="G2"/>
  <c r="D72"/>
  <c r="G261"/>
  <c r="E305"/>
  <c r="G306"/>
  <c r="E320"/>
  <c r="G180"/>
  <c r="F181"/>
  <c r="I21"/>
  <c r="H410"/>
  <c r="L732" i="2"/>
  <c r="L88"/>
  <c r="I352" i="9"/>
  <c r="E434"/>
  <c r="L990" i="2"/>
  <c r="G73" i="9"/>
  <c r="G296"/>
  <c r="F9"/>
  <c r="G276"/>
  <c r="I411"/>
  <c r="F90"/>
  <c r="L333" i="2"/>
  <c r="L970"/>
  <c r="L761"/>
  <c r="I424" i="9"/>
  <c r="I378"/>
  <c r="G47"/>
  <c r="H40"/>
  <c r="F335"/>
  <c r="G168"/>
  <c r="G146"/>
  <c r="F355"/>
  <c r="G313"/>
  <c r="D252"/>
  <c r="I265"/>
  <c r="G315"/>
  <c r="E395"/>
  <c r="L880" i="2"/>
  <c r="E353" i="9"/>
  <c r="D377"/>
  <c r="G89"/>
  <c r="L560" i="2"/>
  <c r="D80" i="9"/>
  <c r="I13"/>
  <c r="F52"/>
  <c r="H55"/>
  <c r="H298"/>
  <c r="F40"/>
  <c r="F375"/>
  <c r="D145"/>
  <c r="I154"/>
  <c r="H21"/>
  <c r="F157"/>
  <c r="G186"/>
  <c r="E146"/>
  <c r="G341"/>
  <c r="L551" i="2"/>
  <c r="H322" i="9"/>
  <c r="H126"/>
  <c r="I34"/>
  <c r="F326"/>
  <c r="F279"/>
  <c r="H77"/>
  <c r="D363"/>
  <c r="D76"/>
  <c r="F189"/>
  <c r="E139"/>
  <c r="L245" i="2"/>
  <c r="D322" i="9"/>
  <c r="G202"/>
  <c r="G28"/>
  <c r="F409"/>
  <c r="I286"/>
  <c r="D61"/>
  <c r="E198"/>
  <c r="I188"/>
  <c r="H313"/>
  <c r="I51"/>
  <c r="D236"/>
  <c r="H84"/>
  <c r="G392"/>
  <c r="G96"/>
  <c r="D341"/>
  <c r="L330" i="2"/>
  <c r="F221" i="9"/>
  <c r="I244"/>
  <c r="G172"/>
  <c r="H292"/>
  <c r="D168"/>
  <c r="I11"/>
  <c r="D91"/>
  <c r="F276"/>
  <c r="E425"/>
  <c r="G431"/>
  <c r="I61"/>
  <c r="L441" i="2"/>
  <c r="E370" i="9"/>
  <c r="G10"/>
  <c r="G324"/>
  <c r="D426"/>
  <c r="I6"/>
  <c r="I114"/>
  <c r="H54"/>
  <c r="G173"/>
  <c r="F145"/>
  <c r="L497" i="2"/>
  <c r="H342" i="9"/>
  <c r="G388"/>
  <c r="I112"/>
  <c r="D381"/>
  <c r="D199"/>
  <c r="H109"/>
  <c r="D237"/>
  <c r="L334" i="2"/>
  <c r="F411" i="9"/>
  <c r="L338" i="2"/>
  <c r="D409" i="9"/>
  <c r="I170"/>
  <c r="L28" i="2"/>
  <c r="D156" i="9"/>
  <c r="I238"/>
  <c r="G63"/>
  <c r="F35"/>
  <c r="D17"/>
  <c r="D403"/>
  <c r="I237"/>
  <c r="H38"/>
  <c r="L938" i="2"/>
  <c r="I101" i="9"/>
  <c r="F299"/>
  <c r="I26"/>
  <c r="H87"/>
  <c r="G201"/>
  <c r="L622" i="2"/>
  <c r="F310" i="9"/>
  <c r="L675" i="2"/>
  <c r="F216" i="9"/>
  <c r="E300"/>
  <c r="D14"/>
  <c r="L34" i="2"/>
  <c r="E17" i="9"/>
  <c r="F320"/>
  <c r="G257"/>
  <c r="L882" i="2"/>
  <c r="G154" i="9"/>
  <c r="F370"/>
  <c r="G364"/>
  <c r="F161"/>
  <c r="H238"/>
  <c r="H328"/>
  <c r="I77"/>
  <c r="G27"/>
  <c r="F158"/>
  <c r="E324"/>
  <c r="G3"/>
  <c r="I89"/>
  <c r="F226"/>
  <c r="L710" i="2"/>
  <c r="I385" i="9"/>
  <c r="I348"/>
  <c r="H103"/>
  <c r="L935" i="2"/>
  <c r="G70" i="9"/>
  <c r="L821" i="2"/>
  <c r="G125" i="9"/>
  <c r="L219" i="2"/>
  <c r="F46" i="9"/>
  <c r="L966" i="2"/>
  <c r="E290" i="9"/>
  <c r="F2"/>
  <c r="F172"/>
  <c r="E339"/>
  <c r="D300"/>
  <c r="D434"/>
  <c r="F131"/>
  <c r="H196"/>
  <c r="F208"/>
  <c r="I144"/>
  <c r="E332"/>
  <c r="F154"/>
  <c r="D105"/>
  <c r="H221"/>
  <c r="G56"/>
  <c r="F399"/>
  <c r="H67"/>
  <c r="L557" i="2"/>
  <c r="H2" i="9"/>
  <c r="F318"/>
  <c r="D255"/>
  <c r="E293"/>
  <c r="D66"/>
  <c r="H151"/>
  <c r="G203"/>
  <c r="G383"/>
  <c r="E193"/>
  <c r="F371"/>
  <c r="G387"/>
  <c r="E26"/>
  <c r="L277" i="2"/>
  <c r="L822"/>
  <c r="D369" i="9"/>
  <c r="D430"/>
  <c r="L885" i="2"/>
  <c r="I125" i="9"/>
  <c r="E191"/>
  <c r="G412"/>
  <c r="F420"/>
  <c r="G170"/>
  <c r="L274" i="2"/>
  <c r="I124" i="9"/>
  <c r="H291"/>
  <c r="L29" i="2"/>
  <c r="E170" i="9"/>
  <c r="E143"/>
  <c r="E128"/>
  <c r="L553" i="2"/>
  <c r="I387" i="9"/>
  <c r="L582" i="2"/>
  <c r="H49" i="9"/>
  <c r="E177"/>
  <c r="G230"/>
  <c r="F19"/>
  <c r="D279"/>
  <c r="I243"/>
  <c r="L14" i="2"/>
  <c r="I412" i="9"/>
  <c r="H62"/>
  <c r="D294"/>
  <c r="L357" i="2"/>
  <c r="D275" i="9"/>
  <c r="G280"/>
  <c r="F405"/>
  <c r="I166"/>
  <c r="D11"/>
  <c r="F416"/>
  <c r="E34"/>
  <c r="D122"/>
  <c r="D256"/>
  <c r="E122"/>
  <c r="I2"/>
  <c r="D217"/>
  <c r="E347"/>
  <c r="L611" i="2"/>
  <c r="L56"/>
  <c r="L158"/>
  <c r="G210" i="9"/>
  <c r="L475" i="2"/>
  <c r="I268" i="9"/>
  <c r="G143"/>
  <c r="D103"/>
  <c r="E108"/>
  <c r="I19"/>
  <c r="D424"/>
  <c r="G396"/>
  <c r="I128"/>
  <c r="E388"/>
  <c r="D286"/>
  <c r="D142"/>
  <c r="L672" i="2"/>
  <c r="H117" i="9"/>
  <c r="H242"/>
  <c r="D336"/>
  <c r="F287"/>
  <c r="I404"/>
  <c r="L621" i="2"/>
  <c r="I279" i="9"/>
  <c r="L300" i="2"/>
  <c r="H90" i="9"/>
  <c r="F34"/>
  <c r="L943" i="2"/>
  <c r="F380" i="9"/>
  <c r="I136"/>
  <c r="F307"/>
  <c r="G398"/>
  <c r="E201"/>
  <c r="I4"/>
  <c r="L527" i="2"/>
  <c r="G76" i="9"/>
  <c r="I173"/>
  <c r="D241"/>
  <c r="H312"/>
  <c r="L987" i="2"/>
  <c r="D149" i="9"/>
  <c r="D39"/>
  <c r="H11"/>
  <c r="E215"/>
  <c r="E306"/>
  <c r="L796" i="2"/>
  <c r="L217"/>
  <c r="F70" i="9"/>
  <c r="H147"/>
  <c r="I278"/>
  <c r="E42"/>
  <c r="E10"/>
  <c r="F293"/>
  <c r="L706" i="2"/>
  <c r="L148"/>
  <c r="L994"/>
  <c r="F404" i="9"/>
  <c r="H413"/>
  <c r="I24"/>
  <c r="I157"/>
  <c r="L770" i="2"/>
  <c r="L1041"/>
  <c r="I326" i="9"/>
  <c r="E384"/>
  <c r="E298"/>
  <c r="G192"/>
  <c r="L913" i="2"/>
  <c r="F23" i="9"/>
  <c r="G403"/>
  <c r="G332"/>
  <c r="G182"/>
  <c r="G241"/>
  <c r="L1015" i="2"/>
  <c r="I325" i="9"/>
  <c r="E432"/>
  <c r="I341"/>
  <c r="G117"/>
  <c r="L771" i="2"/>
  <c r="E3" i="9"/>
  <c r="I139"/>
  <c r="G308"/>
  <c r="L997" i="2"/>
  <c r="H411" i="9"/>
  <c r="G129"/>
  <c r="E185"/>
  <c r="D182"/>
  <c r="G181"/>
  <c r="G179"/>
  <c r="G391"/>
  <c r="L469" i="2"/>
  <c r="L192"/>
  <c r="F126" i="9"/>
  <c r="L184" i="2"/>
  <c r="D305" i="9"/>
  <c r="G205"/>
  <c r="H343"/>
  <c r="I249"/>
  <c r="G19"/>
  <c r="L444" i="2"/>
  <c r="I306" i="9"/>
  <c r="F108"/>
  <c r="L961" i="2"/>
  <c r="L1049"/>
  <c r="H259" i="9"/>
  <c r="L590" i="2"/>
  <c r="L907"/>
  <c r="E140" i="9"/>
  <c r="G32"/>
  <c r="H37"/>
  <c r="I410"/>
  <c r="L364" i="2"/>
  <c r="E299" i="9"/>
  <c r="L858" i="2"/>
  <c r="L418"/>
  <c r="F21" i="9"/>
  <c r="H434"/>
  <c r="E272"/>
  <c r="G356"/>
  <c r="I399"/>
  <c r="H391"/>
  <c r="D171"/>
  <c r="D227"/>
  <c r="G21"/>
  <c r="I215"/>
  <c r="F191"/>
  <c r="E238"/>
  <c r="G291"/>
  <c r="F7"/>
  <c r="L223" i="2"/>
  <c r="D384" i="9"/>
  <c r="I123"/>
  <c r="H334"/>
  <c r="I313"/>
  <c r="H26"/>
  <c r="L224" i="2"/>
  <c r="G187" i="9"/>
  <c r="D157"/>
  <c r="E375"/>
  <c r="F245"/>
  <c r="I39"/>
  <c r="D5"/>
  <c r="E376"/>
  <c r="E18"/>
  <c r="H241"/>
  <c r="E363"/>
  <c r="F252"/>
  <c r="I423"/>
  <c r="H179"/>
  <c r="D210"/>
  <c r="D413"/>
  <c r="I74"/>
  <c r="F354"/>
  <c r="F207"/>
  <c r="F338"/>
  <c r="F366"/>
  <c r="G300"/>
  <c r="L359" i="2"/>
  <c r="L711"/>
  <c r="I290" i="9"/>
  <c r="L881" i="2"/>
  <c r="F82" i="9"/>
  <c r="G352"/>
  <c r="I153"/>
  <c r="D55"/>
  <c r="F61"/>
  <c r="I357"/>
  <c r="H76"/>
  <c r="D196"/>
  <c r="D96"/>
  <c r="F194"/>
  <c r="F53"/>
  <c r="H375"/>
  <c r="G254"/>
  <c r="L120" i="2"/>
  <c r="I282" i="9"/>
  <c r="L384" i="2"/>
  <c r="H102" i="9"/>
  <c r="I367"/>
  <c r="H338"/>
  <c r="H215"/>
  <c r="D98"/>
  <c r="E221"/>
  <c r="H252"/>
  <c r="H19"/>
  <c r="D262"/>
  <c r="L15" i="2"/>
  <c r="F321" i="9"/>
  <c r="E355"/>
  <c r="E247"/>
  <c r="I110"/>
  <c r="H235"/>
  <c r="D290"/>
  <c r="I147"/>
  <c r="L248" i="2"/>
  <c r="I383" i="9"/>
  <c r="I178"/>
  <c r="D46"/>
  <c r="L1018" i="2"/>
  <c r="F3" i="9"/>
  <c r="H364"/>
  <c r="I346"/>
  <c r="G279"/>
  <c r="G12"/>
  <c r="E118"/>
  <c r="D205"/>
  <c r="E189"/>
  <c r="L47" i="2"/>
  <c r="E413" i="9"/>
  <c r="E129"/>
  <c r="H311"/>
  <c r="F258"/>
  <c r="E105"/>
  <c r="I3"/>
  <c r="E48"/>
  <c r="L708" i="2"/>
  <c r="F167" i="9"/>
  <c r="L823" i="2"/>
  <c r="G18" i="9"/>
  <c r="I318"/>
  <c r="F224"/>
  <c r="G130"/>
  <c r="G124"/>
  <c r="I97"/>
  <c r="E54"/>
  <c r="L281" i="2"/>
  <c r="E63" i="9"/>
  <c r="G320"/>
  <c r="G39"/>
  <c r="D138"/>
  <c r="F80"/>
  <c r="H105"/>
  <c r="F390"/>
  <c r="I138"/>
  <c r="D35"/>
  <c r="F123"/>
  <c r="L558" i="2"/>
  <c r="L54"/>
  <c r="D152" i="9"/>
  <c r="F289"/>
  <c r="F268"/>
  <c r="D261"/>
  <c r="G94"/>
  <c r="L222" i="2"/>
  <c r="G11" i="9"/>
  <c r="E399"/>
  <c r="E310"/>
  <c r="L471" i="2"/>
  <c r="G248" i="9"/>
  <c r="I426"/>
  <c r="L915" i="2"/>
  <c r="L21"/>
  <c r="D312" i="9"/>
  <c r="L119" i="2"/>
  <c r="H136" i="9"/>
  <c r="F201"/>
  <c r="H390"/>
  <c r="E87"/>
  <c r="F32"/>
  <c r="D399"/>
  <c r="G390"/>
  <c r="H192"/>
  <c r="E56"/>
  <c r="L769" i="2"/>
  <c r="E244" i="9"/>
  <c r="I62"/>
  <c r="L30" i="2"/>
  <c r="I135" i="9"/>
  <c r="F182"/>
  <c r="I179"/>
  <c r="E389"/>
  <c r="D374"/>
  <c r="G13"/>
  <c r="E35"/>
  <c r="D208"/>
  <c r="F278"/>
  <c r="H388"/>
  <c r="G277"/>
  <c r="F118"/>
  <c r="F56"/>
  <c r="H198"/>
  <c r="G100"/>
  <c r="D234"/>
  <c r="L155" i="2"/>
  <c r="H152" i="9"/>
  <c r="E286"/>
  <c r="E59"/>
  <c r="L251" i="2"/>
  <c r="H280" i="9"/>
  <c r="H83"/>
  <c r="I307"/>
  <c r="L1019" i="2"/>
  <c r="E119" i="9"/>
  <c r="D132"/>
  <c r="E230"/>
  <c r="F171"/>
  <c r="E199"/>
  <c r="F132"/>
  <c r="E321"/>
  <c r="G355"/>
  <c r="E241"/>
  <c r="G264"/>
  <c r="L420" i="2"/>
  <c r="D230" i="9"/>
  <c r="F304"/>
  <c r="F312"/>
  <c r="H326"/>
  <c r="F146"/>
  <c r="H122"/>
  <c r="E149"/>
  <c r="I40"/>
  <c r="G263"/>
  <c r="L151" i="2"/>
  <c r="I339" i="9"/>
  <c r="I5"/>
  <c r="G327"/>
  <c r="E151"/>
  <c r="G343"/>
  <c r="I189"/>
  <c r="H156"/>
  <c r="I297"/>
  <c r="G259"/>
  <c r="L530" i="2"/>
  <c r="F359" i="9"/>
  <c r="I258"/>
  <c r="E86"/>
  <c r="F233"/>
  <c r="I241"/>
  <c r="H123"/>
  <c r="H231"/>
  <c r="F105"/>
  <c r="L649" i="2"/>
  <c r="D321" i="9"/>
  <c r="F264"/>
  <c r="E157"/>
  <c r="E196"/>
  <c r="F199"/>
  <c r="D251"/>
  <c r="H193"/>
  <c r="I300"/>
  <c r="G265"/>
  <c r="E292"/>
  <c r="E338"/>
  <c r="E156"/>
  <c r="H44"/>
  <c r="H93"/>
  <c r="F6"/>
  <c r="I252"/>
  <c r="D53"/>
  <c r="H61"/>
  <c r="D419"/>
  <c r="F417"/>
  <c r="H258"/>
  <c r="F219"/>
  <c r="H202"/>
  <c r="L123" i="2"/>
  <c r="G363" i="9"/>
  <c r="F230"/>
  <c r="D324"/>
  <c r="I425"/>
  <c r="H254"/>
  <c r="L586" i="2"/>
  <c r="H376" i="9"/>
  <c r="L790" i="2"/>
  <c r="I345" i="9"/>
  <c r="D67"/>
  <c r="L358" i="2"/>
  <c r="L392"/>
  <c r="L937"/>
  <c r="D299" i="9"/>
  <c r="H230"/>
  <c r="G80"/>
  <c r="G189"/>
  <c r="G272"/>
  <c r="F81"/>
  <c r="E138"/>
  <c r="I406"/>
  <c r="G98"/>
  <c r="E82"/>
  <c r="L712" i="2"/>
  <c r="F410" i="9"/>
  <c r="F353"/>
  <c r="I60"/>
  <c r="G376"/>
  <c r="F209"/>
  <c r="E364"/>
  <c r="L824" i="2"/>
  <c r="G285" i="9"/>
  <c r="L791" i="2"/>
  <c r="H172" i="9"/>
  <c r="G40"/>
  <c r="F142"/>
  <c r="F39"/>
  <c r="L309" i="2"/>
  <c r="E357" i="9"/>
  <c r="G432"/>
  <c r="I56"/>
  <c r="D70"/>
  <c r="I223"/>
  <c r="F433"/>
  <c r="G222"/>
  <c r="I224"/>
  <c r="H186"/>
  <c r="F206"/>
  <c r="G68"/>
  <c r="L763" i="2"/>
  <c r="L361"/>
  <c r="D108" i="9"/>
  <c r="E5"/>
  <c r="H6"/>
  <c r="D40"/>
  <c r="F222"/>
  <c r="D412"/>
  <c r="I361"/>
  <c r="L478" i="2"/>
  <c r="G347" i="9"/>
  <c r="H222"/>
  <c r="L1023" i="2"/>
  <c r="D193" i="9"/>
  <c r="H167"/>
  <c r="D235"/>
  <c r="F262"/>
  <c r="D398"/>
  <c r="H153"/>
  <c r="L671" i="2"/>
  <c r="D167" i="9"/>
  <c r="E103"/>
  <c r="E279"/>
  <c r="G153"/>
  <c r="D117"/>
  <c r="H188"/>
  <c r="F431"/>
  <c r="I122"/>
  <c r="E79"/>
  <c r="L310" i="2"/>
  <c r="I94" i="9"/>
  <c r="H133"/>
  <c r="D335"/>
  <c r="I311"/>
  <c r="D56"/>
  <c r="H341"/>
  <c r="G240"/>
  <c r="L1051" i="2"/>
  <c r="H224" i="9"/>
  <c r="I342"/>
  <c r="E84"/>
  <c r="E371"/>
  <c r="H25"/>
  <c r="E349"/>
  <c r="G52"/>
  <c r="H244"/>
  <c r="F305"/>
  <c r="H269"/>
  <c r="H158"/>
  <c r="E207"/>
  <c r="I193"/>
  <c r="F382"/>
  <c r="H9"/>
  <c r="L533" i="2"/>
  <c r="G271" i="9"/>
  <c r="I247"/>
  <c r="L279" i="2"/>
  <c r="L906"/>
  <c r="D406" i="9"/>
  <c r="H217"/>
  <c r="L587" i="2"/>
  <c r="L299"/>
  <c r="E90" i="9"/>
  <c r="I405"/>
  <c r="I236"/>
  <c r="D2"/>
  <c r="F130"/>
  <c r="D115"/>
  <c r="G242"/>
  <c r="I270"/>
  <c r="E6"/>
  <c r="G370"/>
  <c r="F308"/>
  <c r="E430"/>
  <c r="E46"/>
  <c r="L273" i="2"/>
  <c r="H362" i="9"/>
  <c r="L652" i="2"/>
  <c r="I212" i="9"/>
  <c r="E158"/>
  <c r="G5"/>
  <c r="G345"/>
  <c r="H118"/>
  <c r="H7"/>
  <c r="I230"/>
  <c r="F373"/>
  <c r="F44"/>
  <c r="G51"/>
  <c r="I321"/>
  <c r="D216"/>
  <c r="E7"/>
  <c r="D433"/>
  <c r="E70"/>
  <c r="H39"/>
  <c r="I371"/>
  <c r="D334"/>
  <c r="F5"/>
  <c r="G424"/>
  <c r="L826" i="2"/>
  <c r="H115" i="9"/>
  <c r="E130"/>
  <c r="G389"/>
  <c r="E40"/>
  <c r="F271"/>
  <c r="I403"/>
  <c r="I391"/>
  <c r="H130"/>
  <c r="G195"/>
  <c r="G24"/>
  <c r="D188"/>
  <c r="L48" i="2"/>
  <c r="F67" i="9"/>
  <c r="G321"/>
  <c r="D37"/>
  <c r="G430"/>
  <c r="I292"/>
  <c r="G224"/>
  <c r="G83"/>
  <c r="H132"/>
  <c r="E62"/>
  <c r="L883" i="2"/>
  <c r="H178" i="9"/>
  <c r="E32"/>
  <c r="I108"/>
  <c r="D269"/>
  <c r="E307"/>
  <c r="F398"/>
  <c r="H181"/>
  <c r="G359"/>
  <c r="I250"/>
  <c r="D303"/>
  <c r="F332"/>
  <c r="F104"/>
  <c r="E213"/>
  <c r="G128"/>
  <c r="F349"/>
  <c r="E356"/>
  <c r="E94"/>
  <c r="D119"/>
  <c r="H27"/>
  <c r="F362"/>
  <c r="D41"/>
  <c r="I156"/>
  <c r="E89"/>
  <c r="I315"/>
  <c r="F16"/>
  <c r="D385"/>
  <c r="D49"/>
  <c r="D101"/>
  <c r="D206"/>
  <c r="L848" i="2"/>
  <c r="H229" i="9"/>
  <c r="I324"/>
  <c r="H382"/>
  <c r="F269"/>
  <c r="D320"/>
  <c r="H165"/>
  <c r="D271"/>
  <c r="I221"/>
  <c r="L327" i="2"/>
  <c r="H164" i="9"/>
  <c r="I333"/>
  <c r="L1047" i="2"/>
  <c r="F294" i="9"/>
  <c r="E329"/>
  <c r="G147"/>
  <c r="E11"/>
  <c r="I254"/>
  <c r="H339"/>
  <c r="H256"/>
  <c r="L253" i="2"/>
  <c r="I264" i="9"/>
  <c r="G256"/>
  <c r="D109"/>
  <c r="L561" i="2"/>
  <c r="D185" i="9"/>
  <c r="E398"/>
  <c r="H180"/>
  <c r="H353"/>
  <c r="L362" i="2"/>
  <c r="D74" i="9"/>
  <c r="I389"/>
  <c r="L46" i="2"/>
  <c r="I276" i="9"/>
  <c r="F177"/>
  <c r="I376"/>
  <c r="D12"/>
  <c r="D42"/>
  <c r="I370"/>
  <c r="I87"/>
  <c r="E88"/>
  <c r="D397"/>
  <c r="I175"/>
  <c r="G31"/>
  <c r="L468" i="2"/>
  <c r="G290" i="9"/>
  <c r="H213"/>
  <c r="I31"/>
  <c r="G426"/>
  <c r="E19"/>
  <c r="H33"/>
  <c r="I10"/>
  <c r="L449" i="2"/>
  <c r="H308" i="9"/>
  <c r="H13"/>
  <c r="F301"/>
  <c r="H75"/>
  <c r="F159"/>
  <c r="E420"/>
  <c r="L157" i="2"/>
  <c r="D27" i="9"/>
  <c r="G199"/>
  <c r="I329"/>
  <c r="L647" i="2"/>
  <c r="L1048"/>
  <c r="D179" i="9"/>
  <c r="L181" i="2"/>
  <c r="F427" i="9"/>
  <c r="F135"/>
  <c r="I174"/>
  <c r="I151"/>
  <c r="I308"/>
  <c r="L20" i="2"/>
  <c r="H60" i="9"/>
  <c r="L446" i="2"/>
  <c r="E180" i="9"/>
  <c r="L736" i="2"/>
  <c r="F83" i="9"/>
  <c r="L964" i="2"/>
  <c r="G380" i="9"/>
  <c r="G258"/>
  <c r="G269"/>
  <c r="L1040" i="2"/>
  <c r="I140" i="9"/>
  <c r="G75"/>
  <c r="D60"/>
  <c r="E203"/>
  <c r="I234"/>
  <c r="D100"/>
  <c r="I347"/>
  <c r="L829" i="2"/>
  <c r="F333" i="9"/>
  <c r="H433"/>
  <c r="E25"/>
  <c r="E101"/>
  <c r="E39"/>
  <c r="H278"/>
  <c r="H249"/>
  <c r="E287"/>
  <c r="E394"/>
  <c r="G126"/>
  <c r="I420"/>
  <c r="G101"/>
  <c r="D366"/>
  <c r="E368"/>
  <c r="F124"/>
  <c r="L619" i="2"/>
  <c r="E66" i="9"/>
  <c r="I256"/>
  <c r="G377"/>
  <c r="F406"/>
  <c r="G139"/>
  <c r="E44"/>
  <c r="H266"/>
  <c r="H72"/>
  <c r="G266"/>
  <c r="E132"/>
  <c r="G152"/>
  <c r="F238"/>
  <c r="H187"/>
  <c r="G107"/>
  <c r="L383" i="2"/>
  <c r="L82"/>
  <c r="H271" i="9"/>
  <c r="F178"/>
  <c r="F397"/>
  <c r="E314"/>
  <c r="E334"/>
  <c r="G159"/>
  <c r="H56"/>
  <c r="E202"/>
  <c r="D328"/>
  <c r="L414" i="2"/>
  <c r="F329" i="9"/>
  <c r="D431"/>
  <c r="I384"/>
  <c r="G366"/>
  <c r="L762" i="2"/>
  <c r="I355" i="9"/>
  <c r="F315"/>
  <c r="F394"/>
  <c r="I75"/>
  <c r="F434"/>
  <c r="H14"/>
  <c r="G362"/>
  <c r="L555" i="2"/>
  <c r="F387" i="9"/>
  <c r="H104"/>
  <c r="G145"/>
  <c r="I312"/>
  <c r="F425"/>
  <c r="D20"/>
  <c r="I273"/>
  <c r="G417"/>
  <c r="H200"/>
  <c r="D404"/>
  <c r="D259"/>
  <c r="I161"/>
  <c r="D362"/>
  <c r="E367"/>
  <c r="F215"/>
  <c r="G74"/>
  <c r="E114"/>
  <c r="H227"/>
  <c r="F68"/>
  <c r="F115"/>
  <c r="D121"/>
  <c r="G193"/>
  <c r="F378"/>
  <c r="G103"/>
  <c r="G151"/>
  <c r="D54"/>
  <c r="L820" i="2"/>
  <c r="I228" i="9"/>
  <c r="E200"/>
  <c r="F31"/>
  <c r="F396"/>
  <c r="L646" i="2"/>
  <c r="D198" i="9"/>
  <c r="D301"/>
  <c r="G420"/>
  <c r="H348"/>
  <c r="D311"/>
  <c r="D432"/>
  <c r="H412"/>
  <c r="I82"/>
  <c r="I84"/>
  <c r="F388"/>
  <c r="H5"/>
  <c r="I220"/>
  <c r="L612" i="2"/>
  <c r="F403" i="9"/>
  <c r="H279"/>
  <c r="E256"/>
  <c r="D58"/>
  <c r="I280"/>
  <c r="E266"/>
  <c r="F110"/>
  <c r="F42"/>
  <c r="H237"/>
  <c r="G384"/>
  <c r="G381"/>
  <c r="H135"/>
  <c r="G405"/>
  <c r="H20"/>
  <c r="L760" i="2"/>
  <c r="E327" i="9"/>
  <c r="G378"/>
  <c r="E325"/>
  <c r="G419"/>
  <c r="G318"/>
  <c r="I105"/>
  <c r="H347"/>
  <c r="H333"/>
  <c r="G304"/>
  <c r="G174"/>
  <c r="I301"/>
  <c r="E161"/>
  <c r="H108"/>
  <c r="I416"/>
  <c r="D418"/>
  <c r="E322"/>
  <c r="F125"/>
  <c r="E403"/>
  <c r="E433"/>
  <c r="F185"/>
  <c r="I98"/>
  <c r="L559" i="2"/>
  <c r="F374" i="9"/>
  <c r="F91"/>
  <c r="L645" i="2"/>
  <c r="H282" i="9"/>
  <c r="E291"/>
  <c r="E427"/>
  <c r="H168"/>
  <c r="D243"/>
  <c r="F25"/>
  <c r="F11"/>
  <c r="I90"/>
  <c r="H405"/>
  <c r="E285"/>
  <c r="H314"/>
  <c r="L941" i="2"/>
  <c r="E318" i="9"/>
  <c r="G88"/>
  <c r="G423"/>
  <c r="G229"/>
  <c r="H293"/>
  <c r="L505" i="2"/>
  <c r="H170" i="9"/>
  <c r="E341"/>
  <c r="L737" i="2"/>
  <c r="I289" i="9"/>
  <c r="H18"/>
  <c r="L243" i="2"/>
  <c r="H367" i="9"/>
  <c r="F187"/>
  <c r="D202"/>
  <c r="I54"/>
  <c r="G178"/>
  <c r="F250"/>
  <c r="H346"/>
  <c r="G74" i="12"/>
  <c r="G135"/>
  <c r="G149" i="17" l="1"/>
  <c r="H205"/>
  <c r="H205" i="12"/>
  <c r="F305" i="17"/>
  <c r="H194"/>
  <c r="F149" i="12"/>
  <c r="F149" i="17"/>
  <c r="H72" i="12"/>
  <c r="G252"/>
  <c r="I202"/>
  <c r="D263"/>
  <c r="G41" i="17"/>
  <c r="I94" i="12"/>
  <c r="I334"/>
  <c r="E189"/>
  <c r="D52" i="17"/>
  <c r="G123"/>
  <c r="F306" i="12"/>
  <c r="F21"/>
  <c r="E151"/>
  <c r="E82"/>
  <c r="D54" i="17"/>
  <c r="F241"/>
  <c r="F206" i="12"/>
  <c r="H13" i="17"/>
  <c r="F88" i="12"/>
  <c r="I198"/>
  <c r="H321" i="17"/>
  <c r="H96" i="12"/>
  <c r="E208" i="17"/>
  <c r="E240" i="12"/>
  <c r="E139"/>
  <c r="H300" i="17"/>
  <c r="F287"/>
  <c r="I324"/>
  <c r="I107" i="12"/>
  <c r="E122"/>
  <c r="H286" i="17"/>
  <c r="F6" i="2"/>
  <c r="I74" i="17"/>
  <c r="F39" i="12"/>
  <c r="F142"/>
  <c r="E171"/>
  <c r="G143"/>
  <c r="H37"/>
  <c r="H333" i="17"/>
  <c r="F75" i="12"/>
  <c r="F258" i="17"/>
  <c r="D216" i="12"/>
  <c r="G189" i="17"/>
  <c r="E111" i="12"/>
  <c r="H167" i="17"/>
  <c r="G286" i="12"/>
  <c r="F122"/>
  <c r="D158" i="17"/>
  <c r="H215" i="12"/>
  <c r="E69" i="17"/>
  <c r="F308"/>
  <c r="H74"/>
  <c r="F205" i="12"/>
  <c r="F304"/>
  <c r="H270" i="17"/>
  <c r="F6"/>
  <c r="I247" i="12"/>
  <c r="G328" i="17"/>
  <c r="D25" i="12"/>
  <c r="F283"/>
  <c r="E182"/>
  <c r="G96"/>
  <c r="G335"/>
  <c r="D210"/>
  <c r="I265" i="17"/>
  <c r="F201"/>
  <c r="E75" i="12"/>
  <c r="E307"/>
  <c r="G24" i="17"/>
  <c r="D80" i="12"/>
  <c r="F27"/>
  <c r="H42" i="17"/>
  <c r="H201" i="12"/>
  <c r="D28"/>
  <c r="F307"/>
  <c r="E46" i="17"/>
  <c r="D147" i="12"/>
  <c r="D228"/>
  <c r="I164"/>
  <c r="I27"/>
  <c r="D264" i="17"/>
  <c r="I254"/>
  <c r="I135" i="12"/>
  <c r="D265" i="17"/>
  <c r="F47" i="12"/>
  <c r="D215"/>
  <c r="H76"/>
  <c r="I319" i="17"/>
  <c r="G89" i="12"/>
  <c r="E94"/>
  <c r="H7" i="2"/>
  <c r="D122" i="17"/>
  <c r="G26"/>
  <c r="H26"/>
  <c r="G30"/>
  <c r="E300"/>
  <c r="F33"/>
  <c r="I180"/>
  <c r="F278"/>
  <c r="G112" i="12"/>
  <c r="D66" i="17"/>
  <c r="F21"/>
  <c r="F59" i="12"/>
  <c r="E112" i="17"/>
  <c r="I83"/>
  <c r="E35" i="12"/>
  <c r="I63"/>
  <c r="F79" i="17"/>
  <c r="I138"/>
  <c r="I268"/>
  <c r="F54"/>
  <c r="E11"/>
  <c r="E257"/>
  <c r="I263" i="12"/>
  <c r="H73"/>
  <c r="I164" i="17"/>
  <c r="E231"/>
  <c r="G9" i="12"/>
  <c r="G28" i="17"/>
  <c r="F178"/>
  <c r="D285"/>
  <c r="F110" i="12"/>
  <c r="I327"/>
  <c r="F63" i="17"/>
  <c r="G166"/>
  <c r="I250"/>
  <c r="H18" i="12"/>
  <c r="F89"/>
  <c r="D31" i="17"/>
  <c r="E28"/>
  <c r="H145" i="12"/>
  <c r="H226"/>
  <c r="H234" i="17"/>
  <c r="C23" i="13"/>
  <c r="F103" i="12"/>
  <c r="F152" i="17"/>
  <c r="I231"/>
  <c r="G66" i="12"/>
  <c r="E208"/>
  <c r="G6"/>
  <c r="H208"/>
  <c r="D185" i="17"/>
  <c r="E160"/>
  <c r="F114"/>
  <c r="G119" i="12"/>
  <c r="F313" i="17"/>
  <c r="I100"/>
  <c r="H233"/>
  <c r="F5" i="13"/>
  <c r="H198" i="12"/>
  <c r="D186"/>
  <c r="F105"/>
  <c r="F312" i="17"/>
  <c r="H258" i="12"/>
  <c r="H242" i="17"/>
  <c r="F216" i="12"/>
  <c r="I332" i="17"/>
  <c r="F168" i="12"/>
  <c r="F86"/>
  <c r="E28"/>
  <c r="F104"/>
  <c r="D272"/>
  <c r="G279" i="17"/>
  <c r="G172" i="12"/>
  <c r="F235"/>
  <c r="G219" i="17"/>
  <c r="H293" i="12"/>
  <c r="I313"/>
  <c r="F69"/>
  <c r="I193"/>
  <c r="I60"/>
  <c r="H170" i="17"/>
  <c r="F109"/>
  <c r="G321" i="12"/>
  <c r="I129"/>
  <c r="I117" i="17"/>
  <c r="I149" i="12"/>
  <c r="E222" i="17"/>
  <c r="F56" i="12"/>
  <c r="I208" i="17"/>
  <c r="H166"/>
  <c r="F30"/>
  <c r="F54" i="12"/>
  <c r="G248"/>
  <c r="G61"/>
  <c r="G240" i="17"/>
  <c r="D313"/>
  <c r="E111"/>
  <c r="F234" i="12"/>
  <c r="F37" i="17"/>
  <c r="F3" i="13"/>
  <c r="I12" i="12"/>
  <c r="D186" i="17"/>
  <c r="D105" i="12"/>
  <c r="H244" i="17"/>
  <c r="I286"/>
  <c r="F25" i="13"/>
  <c r="F137" i="12"/>
  <c r="E53" i="17"/>
  <c r="E95"/>
  <c r="G23" i="12"/>
  <c r="D182"/>
  <c r="G332" i="17"/>
  <c r="D68" i="12"/>
  <c r="I289" i="17"/>
  <c r="I315" i="12"/>
  <c r="F158" i="17"/>
  <c r="H132"/>
  <c r="F178" i="12"/>
  <c r="H173" i="17"/>
  <c r="E116"/>
  <c r="F72"/>
  <c r="D61"/>
  <c r="E9" i="13"/>
  <c r="E117" i="12"/>
  <c r="E17" i="17"/>
  <c r="H128"/>
  <c r="D11" i="12"/>
  <c r="G97"/>
  <c r="I66"/>
  <c r="I77"/>
  <c r="D159" i="17"/>
  <c r="D83" i="12"/>
  <c r="F236"/>
  <c r="E129"/>
  <c r="G122" i="17"/>
  <c r="H133" i="12"/>
  <c r="E213" i="17"/>
  <c r="D151"/>
  <c r="H123" i="12"/>
  <c r="H314" i="17"/>
  <c r="E97"/>
  <c r="I60"/>
  <c r="G292" i="12"/>
  <c r="E170"/>
  <c r="F67"/>
  <c r="F5" i="2"/>
  <c r="D285" i="12"/>
  <c r="D230"/>
  <c r="F194"/>
  <c r="E123" i="17"/>
  <c r="E196"/>
  <c r="F207" i="12"/>
  <c r="G73"/>
  <c r="I41"/>
  <c r="F266" i="17"/>
  <c r="E26" i="12"/>
  <c r="G327" i="17"/>
  <c r="H332" i="12"/>
  <c r="E174"/>
  <c r="H168"/>
  <c r="H165"/>
  <c r="D255"/>
  <c r="G3"/>
  <c r="E270"/>
  <c r="H23"/>
  <c r="I189" i="17"/>
  <c r="H24" i="12"/>
  <c r="I206"/>
  <c r="G111" i="17"/>
  <c r="H215"/>
  <c r="C34" i="13"/>
  <c r="D164" i="17"/>
  <c r="E53" i="12"/>
  <c r="G238" i="17"/>
  <c r="I222" i="12"/>
  <c r="G171"/>
  <c r="F333"/>
  <c r="F325" i="17"/>
  <c r="H140"/>
  <c r="E243"/>
  <c r="E201"/>
  <c r="G30" i="12"/>
  <c r="I6"/>
  <c r="H303"/>
  <c r="E44" i="17"/>
  <c r="G68"/>
  <c r="I172"/>
  <c r="D236"/>
  <c r="F91" i="12"/>
  <c r="E86" i="17"/>
  <c r="D184" i="12"/>
  <c r="E31" i="17"/>
  <c r="G26" i="13"/>
  <c r="G237" i="12"/>
  <c r="H305" i="17"/>
  <c r="I4" i="12"/>
  <c r="D289"/>
  <c r="I326"/>
  <c r="D24" i="13"/>
  <c r="E34" i="12"/>
  <c r="E298"/>
  <c r="G70" i="17"/>
  <c r="H193" i="12"/>
  <c r="G60"/>
  <c r="I320"/>
  <c r="G48" i="17"/>
  <c r="G147"/>
  <c r="G164" i="12"/>
  <c r="E125"/>
  <c r="G153" i="17"/>
  <c r="E336"/>
  <c r="I230" i="12"/>
  <c r="H296" i="17"/>
  <c r="F74" i="12"/>
  <c r="E214" i="17"/>
  <c r="G152"/>
  <c r="G335"/>
  <c r="E168" i="12"/>
  <c r="H88" i="17"/>
  <c r="H18" i="13"/>
  <c r="E25" i="17"/>
  <c r="E322" i="12"/>
  <c r="H245"/>
  <c r="D9" i="13"/>
  <c r="G95" i="17"/>
  <c r="I297"/>
  <c r="E118" i="12"/>
  <c r="E131"/>
  <c r="D332" i="17"/>
  <c r="F53" i="12"/>
  <c r="F2" i="17"/>
  <c r="E294"/>
  <c r="E18" i="13"/>
  <c r="G55" i="12"/>
  <c r="G138" i="17"/>
  <c r="F313" i="12"/>
  <c r="D336" i="17"/>
  <c r="H241"/>
  <c r="E314"/>
  <c r="G249" i="12"/>
  <c r="H136" i="17"/>
  <c r="H119" i="12"/>
  <c r="H271" i="17"/>
  <c r="I118"/>
  <c r="H40"/>
  <c r="H219"/>
  <c r="H117"/>
  <c r="E282"/>
  <c r="E297" i="12"/>
  <c r="D223" i="17"/>
  <c r="D262"/>
  <c r="F12" i="12"/>
  <c r="H220" i="17"/>
  <c r="H319" i="12"/>
  <c r="D335" i="17"/>
  <c r="F282"/>
  <c r="G2" i="12"/>
  <c r="G59" i="17"/>
  <c r="G23"/>
  <c r="G224" i="12"/>
  <c r="H10"/>
  <c r="D226"/>
  <c r="G257" i="17"/>
  <c r="D149"/>
  <c r="I161" i="12"/>
  <c r="E332" i="17"/>
  <c r="F220" i="12"/>
  <c r="D235" i="17"/>
  <c r="E223"/>
  <c r="D306"/>
  <c r="E278" i="12"/>
  <c r="I25" i="17"/>
  <c r="F143" i="12"/>
  <c r="G291" i="17"/>
  <c r="H254"/>
  <c r="G109" i="12"/>
  <c r="E119"/>
  <c r="E271" i="17"/>
  <c r="D7" i="13"/>
  <c r="H294" i="17"/>
  <c r="G76"/>
  <c r="E178"/>
  <c r="D69"/>
  <c r="F159" i="12"/>
  <c r="F311" i="17"/>
  <c r="I72"/>
  <c r="E145" i="12"/>
  <c r="E17" i="13"/>
  <c r="F231" i="12"/>
  <c r="G317" i="17"/>
  <c r="E6" i="13"/>
  <c r="D103" i="12"/>
  <c r="E268"/>
  <c r="E130" i="17"/>
  <c r="H248" i="12"/>
  <c r="D124" i="17"/>
  <c r="E21" i="13"/>
  <c r="E271" i="12"/>
  <c r="I273"/>
  <c r="F220" i="17"/>
  <c r="D195" i="12"/>
  <c r="F118"/>
  <c r="F282"/>
  <c r="G131" i="17"/>
  <c r="D249" i="12"/>
  <c r="H23" i="13"/>
  <c r="E13"/>
  <c r="G282" i="17"/>
  <c r="D219" i="12"/>
  <c r="G277"/>
  <c r="D318" i="17"/>
  <c r="D138" i="12"/>
  <c r="G277" i="17"/>
  <c r="E19"/>
  <c r="E178" i="12"/>
  <c r="F20" i="17"/>
  <c r="H130"/>
  <c r="F112"/>
  <c r="G21" i="13"/>
  <c r="D252" i="17"/>
  <c r="E46" i="12"/>
  <c r="H104"/>
  <c r="G213" i="17"/>
  <c r="G105"/>
  <c r="G271"/>
  <c r="F283"/>
  <c r="E100" i="12"/>
  <c r="F107" i="17"/>
  <c r="F335" i="12"/>
  <c r="H46" i="17"/>
  <c r="G136" i="12"/>
  <c r="D202" i="17"/>
  <c r="E16"/>
  <c r="E214" i="12"/>
  <c r="G108" i="17"/>
  <c r="F297"/>
  <c r="D161"/>
  <c r="F279"/>
  <c r="H131"/>
  <c r="H38"/>
  <c r="D226"/>
  <c r="F270"/>
  <c r="F279" i="12"/>
  <c r="D266"/>
  <c r="E153"/>
  <c r="D98"/>
  <c r="H53"/>
  <c r="G313" i="17"/>
  <c r="I228"/>
  <c r="E250"/>
  <c r="C12" i="13"/>
  <c r="I287" i="12"/>
  <c r="F16" i="13"/>
  <c r="G56" i="12"/>
  <c r="H328" i="17"/>
  <c r="D150" i="12"/>
  <c r="G125"/>
  <c r="F201"/>
  <c r="G45" i="17"/>
  <c r="E212" i="12"/>
  <c r="G304"/>
  <c r="C3" i="13"/>
  <c r="G324" i="17"/>
  <c r="G262" i="12"/>
  <c r="D174" i="17"/>
  <c r="D265" i="12"/>
  <c r="D55"/>
  <c r="I301"/>
  <c r="F223" i="17"/>
  <c r="D224" i="12"/>
  <c r="G69"/>
  <c r="G83" i="17"/>
  <c r="G334" i="12"/>
  <c r="H109" i="17"/>
  <c r="I61" i="12"/>
  <c r="D236"/>
  <c r="I103" i="17"/>
  <c r="I170" i="12"/>
  <c r="H87"/>
  <c r="I135" i="17"/>
  <c r="D68"/>
  <c r="G173"/>
  <c r="E205"/>
  <c r="C25" i="13"/>
  <c r="I28" i="12"/>
  <c r="D108"/>
  <c r="D114" i="17"/>
  <c r="H173" i="12"/>
  <c r="H116" i="17"/>
  <c r="E224"/>
  <c r="G178" i="12"/>
  <c r="I279" i="17"/>
  <c r="G231"/>
  <c r="F224" i="12"/>
  <c r="E292"/>
  <c r="F294" i="17"/>
  <c r="D215"/>
  <c r="G187"/>
  <c r="I303"/>
  <c r="D79" i="12"/>
  <c r="D300" i="17"/>
  <c r="I37" i="12"/>
  <c r="H135"/>
  <c r="G164" i="17"/>
  <c r="G136"/>
  <c r="D222"/>
  <c r="E114"/>
  <c r="E143" i="12"/>
  <c r="H181"/>
  <c r="E266"/>
  <c r="F60"/>
  <c r="E243"/>
  <c r="D172" i="17"/>
  <c r="H223"/>
  <c r="I252"/>
  <c r="G320" i="12"/>
  <c r="G145"/>
  <c r="H304"/>
  <c r="I42" i="17"/>
  <c r="I69" i="12"/>
  <c r="D130"/>
  <c r="H137"/>
  <c r="F48"/>
  <c r="H229" i="17"/>
  <c r="H137"/>
  <c r="F252" i="12"/>
  <c r="F321"/>
  <c r="E319"/>
  <c r="G79" i="17"/>
  <c r="I97"/>
  <c r="G94" i="12"/>
  <c r="G180"/>
  <c r="D27"/>
  <c r="F322" i="17"/>
  <c r="D28" i="13"/>
  <c r="G19"/>
  <c r="I6" i="17"/>
  <c r="H39" i="12"/>
  <c r="F168" i="17"/>
  <c r="F334" i="12"/>
  <c r="D279"/>
  <c r="I329" i="17"/>
  <c r="I156" i="12"/>
  <c r="D230" i="17"/>
  <c r="G291" i="12"/>
  <c r="G117"/>
  <c r="H24" i="13"/>
  <c r="H198" i="17"/>
  <c r="H49"/>
  <c r="G67" i="12"/>
  <c r="F124"/>
  <c r="F331"/>
  <c r="D196"/>
  <c r="H298" i="17"/>
  <c r="H311" i="12"/>
  <c r="D87"/>
  <c r="H180" i="17"/>
  <c r="G304"/>
  <c r="I47" i="12"/>
  <c r="H219"/>
  <c r="D3" i="17"/>
  <c r="H326" i="12"/>
  <c r="D241"/>
  <c r="H194"/>
  <c r="I182"/>
  <c r="I9" i="17"/>
  <c r="D335" i="12"/>
  <c r="I37" i="17"/>
  <c r="H200"/>
  <c r="H318"/>
  <c r="E186"/>
  <c r="I104"/>
  <c r="H235"/>
  <c r="G20" i="12"/>
  <c r="D9"/>
  <c r="I111"/>
  <c r="G150" i="17"/>
  <c r="F265"/>
  <c r="G221"/>
  <c r="G322"/>
  <c r="F147" i="12"/>
  <c r="H262" i="17"/>
  <c r="I243" i="12"/>
  <c r="D39" i="17"/>
  <c r="F125"/>
  <c r="H236"/>
  <c r="F187"/>
  <c r="D129"/>
  <c r="E149"/>
  <c r="E140" i="12"/>
  <c r="D250" i="17"/>
  <c r="F298" i="12"/>
  <c r="F258"/>
  <c r="D214" i="17"/>
  <c r="D23" i="13"/>
  <c r="E335" i="17"/>
  <c r="H329"/>
  <c r="D34" i="12"/>
  <c r="E161" i="17"/>
  <c r="I200"/>
  <c r="D18" i="12"/>
  <c r="F5"/>
  <c r="F94" i="17"/>
  <c r="E143"/>
  <c r="I210" i="12"/>
  <c r="G28"/>
  <c r="F139"/>
  <c r="H102" i="17"/>
  <c r="F277" i="12"/>
  <c r="F181"/>
  <c r="F4" i="13"/>
  <c r="H299" i="12"/>
  <c r="D273" i="17"/>
  <c r="H271" i="12"/>
  <c r="F70" i="17"/>
  <c r="H152" i="12"/>
  <c r="I258"/>
  <c r="H118" i="17"/>
  <c r="E42"/>
  <c r="H254" i="12"/>
  <c r="D213"/>
  <c r="H72" i="17"/>
  <c r="F251" i="12"/>
  <c r="H94" i="17"/>
  <c r="F287" i="12"/>
  <c r="H164" i="17"/>
  <c r="F165" i="12"/>
  <c r="H81"/>
  <c r="D328"/>
  <c r="D327"/>
  <c r="F130" i="17"/>
  <c r="I5"/>
  <c r="I184" i="12"/>
  <c r="I63" i="17"/>
  <c r="E128" i="12"/>
  <c r="D86" i="17"/>
  <c r="I107"/>
  <c r="G299" i="12"/>
  <c r="F84" i="17"/>
  <c r="I133"/>
  <c r="H9"/>
  <c r="D79"/>
  <c r="F195"/>
  <c r="D312" i="12"/>
  <c r="H175"/>
  <c r="E82" i="17"/>
  <c r="D97"/>
  <c r="F84" i="12"/>
  <c r="F324" i="17"/>
  <c r="I289" i="12"/>
  <c r="D311" i="17"/>
  <c r="I210"/>
  <c r="G14"/>
  <c r="H170" i="12"/>
  <c r="I258" i="17"/>
  <c r="G195" i="12"/>
  <c r="E198" i="17"/>
  <c r="D145" i="12"/>
  <c r="I2" i="2"/>
  <c r="I310" i="17"/>
  <c r="F299" i="12"/>
  <c r="D6" i="2"/>
  <c r="G77" i="12"/>
  <c r="F294"/>
  <c r="G86"/>
  <c r="E180"/>
  <c r="F40" i="17"/>
  <c r="I21" i="12"/>
  <c r="H135" i="17"/>
  <c r="H49" i="12"/>
  <c r="I226" i="17"/>
  <c r="H174"/>
  <c r="I304"/>
  <c r="I193"/>
  <c r="H163" i="12"/>
  <c r="F275"/>
  <c r="G33" i="13"/>
  <c r="G48" i="12"/>
  <c r="E314"/>
  <c r="F96"/>
  <c r="D20"/>
  <c r="F24"/>
  <c r="E129" i="17"/>
  <c r="I188" i="12"/>
  <c r="H81" i="17"/>
  <c r="I275"/>
  <c r="E24" i="12"/>
  <c r="G261" i="17"/>
  <c r="F166" i="12"/>
  <c r="G285"/>
  <c r="D21" i="17"/>
  <c r="I198"/>
  <c r="G198" i="12"/>
  <c r="F215"/>
  <c r="H210" i="17"/>
  <c r="D221" i="12"/>
  <c r="H6" i="13"/>
  <c r="E166" i="17"/>
  <c r="H56" i="12"/>
  <c r="D210" i="17"/>
  <c r="F208" i="12"/>
  <c r="F193"/>
  <c r="D62" i="17"/>
  <c r="D279"/>
  <c r="G269" i="12"/>
  <c r="I213" i="17"/>
  <c r="I179" i="12"/>
  <c r="E236"/>
  <c r="E285" i="17"/>
  <c r="D299" i="12"/>
  <c r="G46" i="17"/>
  <c r="H87"/>
  <c r="F317" i="12"/>
  <c r="E269"/>
  <c r="F79"/>
  <c r="I53" i="17"/>
  <c r="F175" i="12"/>
  <c r="D90" i="17"/>
  <c r="C16" i="13"/>
  <c r="D104" i="12"/>
  <c r="I19" i="17"/>
  <c r="E185" i="12"/>
  <c r="H234"/>
  <c r="G81"/>
  <c r="F116" i="17"/>
  <c r="F264"/>
  <c r="D48"/>
  <c r="F109" i="12"/>
  <c r="G82"/>
  <c r="D40"/>
  <c r="I98"/>
  <c r="D160"/>
  <c r="D311"/>
  <c r="F249" i="17"/>
  <c r="E226" i="12"/>
  <c r="I165" i="17"/>
  <c r="I35"/>
  <c r="F38" i="12"/>
  <c r="H108" i="17"/>
  <c r="D178"/>
  <c r="I203" i="12"/>
  <c r="F126"/>
  <c r="I81"/>
  <c r="D66"/>
  <c r="H116"/>
  <c r="G55" i="17"/>
  <c r="F140"/>
  <c r="H213"/>
  <c r="E286"/>
  <c r="F320" i="12"/>
  <c r="F248" i="17"/>
  <c r="I251" i="12"/>
  <c r="F35"/>
  <c r="H294"/>
  <c r="D2" i="17"/>
  <c r="F200" i="12"/>
  <c r="E133"/>
  <c r="F160"/>
  <c r="G38"/>
  <c r="D251"/>
  <c r="D293"/>
  <c r="I118"/>
  <c r="G75"/>
  <c r="E37"/>
  <c r="E282"/>
  <c r="I202" i="17"/>
  <c r="G102"/>
  <c r="H158" i="12"/>
  <c r="F151"/>
  <c r="G14" i="13"/>
  <c r="I140" i="17"/>
  <c r="F117"/>
  <c r="D146"/>
  <c r="H68"/>
  <c r="E287" i="12"/>
  <c r="D119"/>
  <c r="F172"/>
  <c r="I91"/>
  <c r="G139" i="17"/>
  <c r="I39"/>
  <c r="I236"/>
  <c r="E283"/>
  <c r="F124"/>
  <c r="G298" i="12"/>
  <c r="F74" i="17"/>
  <c r="D203" i="12"/>
  <c r="E170" i="17"/>
  <c r="H115" i="12"/>
  <c r="I32"/>
  <c r="H200"/>
  <c r="G47" i="17"/>
  <c r="G3"/>
  <c r="E41"/>
  <c r="D280" i="12"/>
  <c r="G237" i="17"/>
  <c r="D152" i="12"/>
  <c r="E55"/>
  <c r="G215" i="17"/>
  <c r="I81"/>
  <c r="D129" i="12"/>
  <c r="E234"/>
  <c r="D322"/>
  <c r="G286" i="17"/>
  <c r="D147"/>
  <c r="F49" i="12"/>
  <c r="E59" i="17"/>
  <c r="I322"/>
  <c r="G311" i="12"/>
  <c r="D195" i="17"/>
  <c r="F97"/>
  <c r="H265"/>
  <c r="D192"/>
  <c r="F196" i="12"/>
  <c r="H209"/>
  <c r="F182" i="17"/>
  <c r="D157"/>
  <c r="I84"/>
  <c r="G154"/>
  <c r="F80"/>
  <c r="I144"/>
  <c r="F130" i="12"/>
  <c r="H287" i="17"/>
  <c r="D272"/>
  <c r="E28" i="13"/>
  <c r="E270" i="17"/>
  <c r="F150" i="12"/>
  <c r="D30"/>
  <c r="E321"/>
  <c r="E317" i="17"/>
  <c r="G217"/>
  <c r="D269" i="12"/>
  <c r="G206" i="17"/>
  <c r="I70"/>
  <c r="E333" i="12"/>
  <c r="D42" i="17"/>
  <c r="G210"/>
  <c r="G241"/>
  <c r="E56" i="12"/>
  <c r="D88"/>
  <c r="F285" i="17"/>
  <c r="E34" i="13"/>
  <c r="D314" i="17"/>
  <c r="G216"/>
  <c r="H269"/>
  <c r="I153"/>
  <c r="I308" i="12"/>
  <c r="I56"/>
  <c r="E4"/>
  <c r="F195"/>
  <c r="E103"/>
  <c r="G140" i="17"/>
  <c r="H171"/>
  <c r="F213"/>
  <c r="E273"/>
  <c r="I136"/>
  <c r="H124"/>
  <c r="E164" i="12"/>
  <c r="F163" i="17"/>
  <c r="G221" i="12"/>
  <c r="G35"/>
  <c r="E20" i="13"/>
  <c r="H154" i="17"/>
  <c r="H182" i="12"/>
  <c r="F117"/>
  <c r="H70"/>
  <c r="E327"/>
  <c r="H269"/>
  <c r="I47" i="17"/>
  <c r="F28" i="13"/>
  <c r="H324" i="17"/>
  <c r="I14" i="12"/>
  <c r="G334" i="17"/>
  <c r="I45" i="12"/>
  <c r="G27" i="13"/>
  <c r="D217" i="17"/>
  <c r="I6" i="2"/>
  <c r="H38" i="12"/>
  <c r="H217" i="17"/>
  <c r="I30"/>
  <c r="D33" i="12"/>
  <c r="H249"/>
  <c r="F128" i="17"/>
  <c r="H68" i="12"/>
  <c r="D10" i="13"/>
  <c r="G109" i="17"/>
  <c r="I240"/>
  <c r="I293"/>
  <c r="H24"/>
  <c r="H259" i="12"/>
  <c r="H3" i="13"/>
  <c r="D164" i="12"/>
  <c r="F257"/>
  <c r="H45"/>
  <c r="E145" i="17"/>
  <c r="H37"/>
  <c r="G202"/>
  <c r="F46"/>
  <c r="D277"/>
  <c r="I53" i="12"/>
  <c r="E174" i="17"/>
  <c r="I291"/>
  <c r="F243" i="12"/>
  <c r="G90"/>
  <c r="H228"/>
  <c r="E229"/>
  <c r="I208"/>
  <c r="G107" i="17"/>
  <c r="F90" i="12"/>
  <c r="E123"/>
  <c r="F39" i="17"/>
  <c r="I227" i="12"/>
  <c r="F146" i="17"/>
  <c r="F216"/>
  <c r="E181"/>
  <c r="F142"/>
  <c r="G261" i="12"/>
  <c r="H10" i="13"/>
  <c r="G247" i="17"/>
  <c r="H171" i="12"/>
  <c r="G247"/>
  <c r="D55" i="17"/>
  <c r="D101"/>
  <c r="E19" i="12"/>
  <c r="D83" i="17"/>
  <c r="H104"/>
  <c r="I293" i="12"/>
  <c r="D187" i="17"/>
  <c r="F174"/>
  <c r="H245"/>
  <c r="D328"/>
  <c r="E90" i="12"/>
  <c r="I256"/>
  <c r="I223" i="17"/>
  <c r="G142" i="12"/>
  <c r="I145" i="17"/>
  <c r="H25"/>
  <c r="I174" i="12"/>
  <c r="E39" i="17"/>
  <c r="G188"/>
  <c r="H69"/>
  <c r="G205" i="12"/>
  <c r="E76"/>
  <c r="D326"/>
  <c r="G243" i="17"/>
  <c r="I256"/>
  <c r="H207" i="12"/>
  <c r="I174" i="17"/>
  <c r="G312" i="12"/>
  <c r="D264"/>
  <c r="G145" i="17"/>
  <c r="I284" i="12"/>
  <c r="D245" i="17"/>
  <c r="I101"/>
  <c r="E167" i="12"/>
  <c r="F20"/>
  <c r="F238"/>
  <c r="E4" i="2"/>
  <c r="G235" i="17"/>
  <c r="H314" i="12"/>
  <c r="I128"/>
  <c r="I273" i="17"/>
  <c r="H189" i="12"/>
  <c r="D81"/>
  <c r="E254"/>
  <c r="F244"/>
  <c r="F9"/>
  <c r="E194"/>
  <c r="H188"/>
  <c r="H131"/>
  <c r="F285"/>
  <c r="F321" i="17"/>
  <c r="H149"/>
  <c r="G294"/>
  <c r="H256"/>
  <c r="D72" i="12"/>
  <c r="C21" i="13"/>
  <c r="H251" i="12"/>
  <c r="D33" i="13"/>
  <c r="H255" i="12"/>
  <c r="D109"/>
  <c r="D35" i="17"/>
  <c r="E89" i="12"/>
  <c r="D19" i="17"/>
  <c r="D40"/>
  <c r="F254" i="12"/>
  <c r="F292"/>
  <c r="H90"/>
  <c r="G53"/>
  <c r="E137" i="17"/>
  <c r="F275"/>
  <c r="F250" i="12"/>
  <c r="D31" i="13"/>
  <c r="I216" i="12"/>
  <c r="G241"/>
  <c r="G315"/>
  <c r="G250"/>
  <c r="H297"/>
  <c r="C18" i="13"/>
  <c r="H258" i="17"/>
  <c r="G215" i="12"/>
  <c r="H25" i="13"/>
  <c r="H259" i="17"/>
  <c r="F152" i="12"/>
  <c r="I48"/>
  <c r="G34" i="17"/>
  <c r="G95" i="12"/>
  <c r="G39" i="17"/>
  <c r="G112"/>
  <c r="G254" i="12"/>
  <c r="E30" i="13"/>
  <c r="H23" i="17"/>
  <c r="F42"/>
  <c r="D317"/>
  <c r="G307" i="12"/>
  <c r="I154"/>
  <c r="E320"/>
  <c r="D283" i="17"/>
  <c r="I243"/>
  <c r="G271" i="12"/>
  <c r="G13" i="17"/>
  <c r="I221" i="12"/>
  <c r="I294" i="17"/>
  <c r="G31" i="12"/>
  <c r="H280"/>
  <c r="G94" i="17"/>
  <c r="H97"/>
  <c r="H2" i="12"/>
  <c r="H322" i="17"/>
  <c r="H5"/>
  <c r="F317"/>
  <c r="F69"/>
  <c r="F238"/>
  <c r="E221"/>
  <c r="I114" i="12"/>
  <c r="G53" i="17"/>
  <c r="F159"/>
  <c r="C30" i="13"/>
  <c r="D184" i="17"/>
  <c r="F250"/>
  <c r="H311"/>
  <c r="G264" i="12"/>
  <c r="G88"/>
  <c r="E228"/>
  <c r="G223" i="17"/>
  <c r="I132"/>
  <c r="H6" i="12"/>
  <c r="D173"/>
  <c r="H105" i="17"/>
  <c r="H142" i="12"/>
  <c r="E241"/>
  <c r="D61"/>
  <c r="H178" i="17"/>
  <c r="H307"/>
  <c r="F81" i="12"/>
  <c r="E65"/>
  <c r="H151" i="17"/>
  <c r="D3" i="2"/>
  <c r="D102" i="17"/>
  <c r="D231"/>
  <c r="F241" i="12"/>
  <c r="D144"/>
  <c r="H192"/>
  <c r="D26" i="13"/>
  <c r="G276" i="17"/>
  <c r="I146"/>
  <c r="D70"/>
  <c r="H51" i="12"/>
  <c r="I173" i="17"/>
  <c r="H273"/>
  <c r="H206" i="12"/>
  <c r="G90" i="17"/>
  <c r="D89" i="12"/>
  <c r="H139" i="17"/>
  <c r="D229"/>
  <c r="G214"/>
  <c r="F186"/>
  <c r="I3"/>
  <c r="E19" i="13"/>
  <c r="F328" i="17"/>
  <c r="D258"/>
  <c r="D5" i="12"/>
  <c r="F210"/>
  <c r="I157" i="17"/>
  <c r="D206"/>
  <c r="D300" i="12"/>
  <c r="I158"/>
  <c r="I115"/>
  <c r="I268"/>
  <c r="G167" i="17"/>
  <c r="E12" i="12"/>
  <c r="G212"/>
  <c r="F119" i="17"/>
  <c r="D6" i="12"/>
  <c r="E329" i="17"/>
  <c r="F318"/>
  <c r="E95" i="12"/>
  <c r="H128"/>
  <c r="G49"/>
  <c r="E5" i="2"/>
  <c r="D203" i="17"/>
  <c r="D304"/>
  <c r="E322"/>
  <c r="E128"/>
  <c r="F324" i="12"/>
  <c r="F16"/>
  <c r="H110"/>
  <c r="G228"/>
  <c r="D38" i="17"/>
  <c r="E34"/>
  <c r="I76"/>
  <c r="I82" i="12"/>
  <c r="E139" i="17"/>
  <c r="F95"/>
  <c r="I336"/>
  <c r="D140" i="12"/>
  <c r="I332"/>
  <c r="I5" i="2"/>
  <c r="G30" i="13"/>
  <c r="G102" i="12"/>
  <c r="G5" i="2"/>
  <c r="G199" i="12"/>
  <c r="G58" i="17"/>
  <c r="D12" i="13"/>
  <c r="I244" i="17"/>
  <c r="F68"/>
  <c r="H65"/>
  <c r="H94" i="12"/>
  <c r="F16" i="17"/>
  <c r="I38" i="12"/>
  <c r="F33" i="13"/>
  <c r="H313" i="17"/>
  <c r="D49"/>
  <c r="D30"/>
  <c r="F144" i="12"/>
  <c r="H58" i="17"/>
  <c r="F300"/>
  <c r="G329" i="12"/>
  <c r="I12" i="17"/>
  <c r="F19"/>
  <c r="F86"/>
  <c r="D117"/>
  <c r="F192" i="12"/>
  <c r="I128" i="17"/>
  <c r="F318" i="12"/>
  <c r="F65"/>
  <c r="F263"/>
  <c r="G84"/>
  <c r="D104" i="17"/>
  <c r="F227"/>
  <c r="E293"/>
  <c r="H7" i="13"/>
  <c r="G24"/>
  <c r="G205" i="17"/>
  <c r="H26" i="13"/>
  <c r="F161" i="12"/>
  <c r="E199"/>
  <c r="F202" i="17"/>
  <c r="E132"/>
  <c r="E122"/>
  <c r="G18" i="13"/>
  <c r="G114" i="12"/>
  <c r="I119" i="17"/>
  <c r="I116"/>
  <c r="E186" i="12"/>
  <c r="I30"/>
  <c r="I5"/>
  <c r="I49" i="17"/>
  <c r="D324" i="12"/>
  <c r="H33" i="17"/>
  <c r="G297"/>
  <c r="G263"/>
  <c r="I121"/>
  <c r="I181" i="12"/>
  <c r="I249"/>
  <c r="I46"/>
  <c r="D39"/>
  <c r="F336"/>
  <c r="F191" i="17"/>
  <c r="I195" i="12"/>
  <c r="D278"/>
  <c r="G105"/>
  <c r="E312" i="17"/>
  <c r="H189"/>
  <c r="G19" i="12"/>
  <c r="F26"/>
  <c r="E126" i="17"/>
  <c r="H46" i="12"/>
  <c r="F89" i="17"/>
  <c r="H58" i="12"/>
  <c r="E245"/>
  <c r="E235"/>
  <c r="E23"/>
  <c r="F273" i="17"/>
  <c r="H28" i="12"/>
  <c r="E91" i="17"/>
  <c r="F280"/>
  <c r="H75"/>
  <c r="G73"/>
  <c r="H27" i="13"/>
  <c r="E6" i="17"/>
  <c r="E5" i="13"/>
  <c r="G93" i="12"/>
  <c r="E116"/>
  <c r="D91"/>
  <c r="D114"/>
  <c r="D292" i="17"/>
  <c r="I152"/>
  <c r="H101"/>
  <c r="D132"/>
  <c r="G118"/>
  <c r="C33" i="13"/>
  <c r="H75" i="12"/>
  <c r="D321" i="17"/>
  <c r="H335" i="12"/>
  <c r="E31" i="13"/>
  <c r="E77" i="12"/>
  <c r="I311" i="17"/>
  <c r="E26"/>
  <c r="D213"/>
  <c r="G86"/>
  <c r="E97" i="12"/>
  <c r="D130" i="17"/>
  <c r="F262" i="12"/>
  <c r="E215"/>
  <c r="I125" i="17"/>
  <c r="F115"/>
  <c r="F235"/>
  <c r="E88"/>
  <c r="G138" i="12"/>
  <c r="F6"/>
  <c r="E63" i="17"/>
  <c r="I93"/>
  <c r="D16" i="12"/>
  <c r="E39"/>
  <c r="D56"/>
  <c r="I237" i="17"/>
  <c r="F133"/>
  <c r="E289"/>
  <c r="G209"/>
  <c r="G325" i="12"/>
  <c r="E165"/>
  <c r="E291"/>
  <c r="F186"/>
  <c r="E45"/>
  <c r="G17"/>
  <c r="E258" i="17"/>
  <c r="G194" i="12"/>
  <c r="H11" i="17"/>
  <c r="H333" i="12"/>
  <c r="I72"/>
  <c r="D224" i="17"/>
  <c r="E292"/>
  <c r="I18" i="12"/>
  <c r="E257"/>
  <c r="D208" i="17"/>
  <c r="F257"/>
  <c r="F237"/>
  <c r="C4" i="13"/>
  <c r="E210" i="17"/>
  <c r="F147"/>
  <c r="I329" i="12"/>
  <c r="E217" i="17"/>
  <c r="E60"/>
  <c r="I160"/>
  <c r="E132" i="12"/>
  <c r="E177"/>
  <c r="E177" i="17"/>
  <c r="E275"/>
  <c r="E275" i="12"/>
  <c r="G254" i="17"/>
  <c r="D303"/>
  <c r="G191" i="12"/>
  <c r="G191" i="17"/>
  <c r="G296"/>
  <c r="G296" i="12"/>
  <c r="H121"/>
  <c r="D303"/>
  <c r="H310" i="17"/>
  <c r="E107"/>
  <c r="H310" i="12"/>
  <c r="H177" i="17"/>
  <c r="H114" i="12"/>
  <c r="H121" i="17"/>
  <c r="H177" i="12"/>
  <c r="H114" i="17"/>
  <c r="G275" i="12"/>
  <c r="G275" i="17"/>
  <c r="G184"/>
  <c r="G184" i="12"/>
  <c r="F310" i="17"/>
  <c r="F135" i="12"/>
  <c r="F310"/>
  <c r="F135" i="17"/>
  <c r="E184" i="12"/>
  <c r="E135" i="17"/>
  <c r="E107" i="12"/>
  <c r="E135"/>
  <c r="E338"/>
  <c r="D338"/>
  <c r="E184" i="17"/>
  <c r="D132" i="12"/>
  <c r="H292" i="17"/>
  <c r="I79"/>
  <c r="E152"/>
  <c r="E81"/>
  <c r="G167" i="12"/>
  <c r="F137" i="17"/>
  <c r="F335"/>
  <c r="H67" i="12"/>
  <c r="I212"/>
  <c r="D80" i="17"/>
  <c r="G7" i="13"/>
  <c r="D334" i="17"/>
  <c r="D192" i="12"/>
  <c r="G34" i="13"/>
  <c r="F98" i="12"/>
  <c r="G270" i="17"/>
  <c r="E272"/>
  <c r="H76"/>
  <c r="H14" i="12"/>
  <c r="E222"/>
  <c r="F212"/>
  <c r="H154"/>
  <c r="I159" i="17"/>
  <c r="E291"/>
  <c r="F82" i="12"/>
  <c r="G315" i="17"/>
  <c r="G192" i="12"/>
  <c r="G208" i="17"/>
  <c r="G311"/>
  <c r="H327"/>
  <c r="F189" i="12"/>
  <c r="E230" i="17"/>
  <c r="I325" i="12"/>
  <c r="I76"/>
  <c r="I110"/>
  <c r="F290" i="17"/>
  <c r="F131"/>
  <c r="F315"/>
  <c r="E3"/>
  <c r="H82" i="12"/>
  <c r="E306"/>
  <c r="F224" i="17"/>
  <c r="E11" i="13"/>
  <c r="G27" i="12"/>
  <c r="G318" i="17"/>
  <c r="D185" i="12"/>
  <c r="G14"/>
  <c r="H63" i="17"/>
  <c r="I67" i="12"/>
  <c r="E245" i="17"/>
  <c r="H102" i="12"/>
  <c r="D269" i="17"/>
  <c r="G308"/>
  <c r="I263"/>
  <c r="H27"/>
  <c r="H201"/>
  <c r="F214"/>
  <c r="G24" i="12"/>
  <c r="E285"/>
  <c r="D282"/>
  <c r="G128" i="17"/>
  <c r="F60"/>
  <c r="H241" i="12"/>
  <c r="H45" i="17"/>
  <c r="E20" i="12"/>
  <c r="I315" i="17"/>
  <c r="F73" i="12"/>
  <c r="E30"/>
  <c r="H123" i="17"/>
  <c r="H165"/>
  <c r="D112" i="12"/>
  <c r="F249"/>
  <c r="E124" i="17"/>
  <c r="D209"/>
  <c r="E153"/>
  <c r="I228" i="12"/>
  <c r="D174"/>
  <c r="G7" i="2"/>
  <c r="C26" i="13"/>
  <c r="E305" i="12"/>
  <c r="G160"/>
  <c r="D72" i="17"/>
  <c r="E304"/>
  <c r="G132"/>
  <c r="D95" i="12"/>
  <c r="E84"/>
  <c r="D276"/>
  <c r="H32" i="17"/>
  <c r="H252" i="12"/>
  <c r="E114"/>
  <c r="E119" i="17"/>
  <c r="H166" i="12"/>
  <c r="H20"/>
  <c r="H306"/>
  <c r="E308"/>
  <c r="D11" i="13"/>
  <c r="D194" i="12"/>
  <c r="G111"/>
  <c r="E299" i="17"/>
  <c r="D7"/>
  <c r="H284"/>
  <c r="E42" i="12"/>
  <c r="F180"/>
  <c r="H138" i="17"/>
  <c r="H66"/>
  <c r="E83" i="12"/>
  <c r="C27" i="13"/>
  <c r="E124" i="12"/>
  <c r="E14" i="17"/>
  <c r="H97" i="12"/>
  <c r="E276"/>
  <c r="I84"/>
  <c r="D181"/>
  <c r="F123" i="17"/>
  <c r="G59" i="12"/>
  <c r="H83" i="17"/>
  <c r="I277" i="12"/>
  <c r="E70"/>
  <c r="D126" i="17"/>
  <c r="I305"/>
  <c r="E108" i="12"/>
  <c r="G151" i="17"/>
  <c r="G328" i="12"/>
  <c r="F154"/>
  <c r="C28" i="13"/>
  <c r="I237" i="12"/>
  <c r="D179" i="17"/>
  <c r="F70" i="12"/>
  <c r="G170"/>
  <c r="E206" i="17"/>
  <c r="D18" i="13"/>
  <c r="H329" i="12"/>
  <c r="I87" i="17"/>
  <c r="H237" i="12"/>
  <c r="E240" i="17"/>
  <c r="H117" i="12"/>
  <c r="H150"/>
  <c r="F173"/>
  <c r="H202" i="17"/>
  <c r="C6" i="13"/>
  <c r="D14"/>
  <c r="G2"/>
  <c r="G175" i="12"/>
  <c r="I89"/>
  <c r="G280" i="17"/>
  <c r="H332"/>
  <c r="E326"/>
  <c r="G81"/>
  <c r="E74" i="12"/>
  <c r="H308" i="17"/>
  <c r="I266"/>
  <c r="D322"/>
  <c r="H159"/>
  <c r="F68" i="12"/>
  <c r="F19"/>
  <c r="I41" i="17"/>
  <c r="I159" i="12"/>
  <c r="F247" i="17"/>
  <c r="E115"/>
  <c r="D3" i="12"/>
  <c r="D243" i="17"/>
  <c r="E98" i="12"/>
  <c r="H122"/>
  <c r="D157"/>
  <c r="H139"/>
  <c r="G227"/>
  <c r="E23" i="17"/>
  <c r="G195"/>
  <c r="I181"/>
  <c r="I264"/>
  <c r="E233"/>
  <c r="E283" i="12"/>
  <c r="E89" i="17"/>
  <c r="H143" i="12"/>
  <c r="D76" i="17"/>
  <c r="E327"/>
  <c r="F11" i="13"/>
  <c r="D193" i="17"/>
  <c r="E44" i="12"/>
  <c r="I184" i="17"/>
  <c r="H21" i="13"/>
  <c r="H313" i="12"/>
  <c r="H199" i="17"/>
  <c r="I196" i="12"/>
  <c r="I282"/>
  <c r="D100"/>
  <c r="I147"/>
  <c r="G181"/>
  <c r="H13"/>
  <c r="D241" i="17"/>
  <c r="E172" i="12"/>
  <c r="E234" i="17"/>
  <c r="F199"/>
  <c r="D165" i="12"/>
  <c r="H178"/>
  <c r="E266" i="17"/>
  <c r="F129"/>
  <c r="G227"/>
  <c r="H61"/>
  <c r="F209" i="12"/>
  <c r="H2" i="2"/>
  <c r="E195" i="12"/>
  <c r="C17" i="13"/>
  <c r="F63" i="12"/>
  <c r="G88" i="17"/>
  <c r="D247" i="12"/>
  <c r="G139"/>
  <c r="G65"/>
  <c r="F167"/>
  <c r="F293"/>
  <c r="D290"/>
  <c r="H222" i="17"/>
  <c r="F101"/>
  <c r="F107" i="12"/>
  <c r="H243" i="17"/>
  <c r="G103"/>
  <c r="F213" i="12"/>
  <c r="F188" i="17"/>
  <c r="F34"/>
  <c r="F271" i="12"/>
  <c r="F140"/>
  <c r="H6" i="17"/>
  <c r="H231" i="12"/>
  <c r="D135"/>
  <c r="F187"/>
  <c r="I96" i="17"/>
  <c r="E24"/>
  <c r="F222"/>
  <c r="I55"/>
  <c r="D26" i="12"/>
  <c r="H35" i="17"/>
  <c r="E332" i="12"/>
  <c r="F200" i="17"/>
  <c r="I33"/>
  <c r="H31" i="13"/>
  <c r="I235" i="17"/>
  <c r="I69"/>
  <c r="D308" i="12"/>
  <c r="D9" i="17"/>
  <c r="D193" i="12"/>
  <c r="I114" i="17"/>
  <c r="I75" i="12"/>
  <c r="E165" i="17"/>
  <c r="E241"/>
  <c r="I143"/>
  <c r="H159" i="12"/>
  <c r="F61"/>
  <c r="F165" i="17"/>
  <c r="G310"/>
  <c r="H19" i="13"/>
  <c r="F289" i="12"/>
  <c r="I42"/>
  <c r="H53" i="17"/>
  <c r="I189" i="12"/>
  <c r="G91" i="17"/>
  <c r="I17"/>
  <c r="G201" i="12"/>
  <c r="I112" i="17"/>
  <c r="E328" i="12"/>
  <c r="G40" i="17"/>
  <c r="H34" i="12"/>
  <c r="E31"/>
  <c r="E227"/>
  <c r="I266"/>
  <c r="E301"/>
  <c r="G251" i="17"/>
  <c r="D77" i="12"/>
  <c r="H179"/>
  <c r="G216"/>
  <c r="F230"/>
  <c r="F17" i="17"/>
  <c r="D101" i="12"/>
  <c r="G185"/>
  <c r="I310"/>
  <c r="F112"/>
  <c r="I124"/>
  <c r="E168" i="17"/>
  <c r="F164"/>
  <c r="I270" i="12"/>
  <c r="F49" i="17"/>
  <c r="G235" i="12"/>
  <c r="I215" i="17"/>
  <c r="D329"/>
  <c r="G142"/>
  <c r="G44" i="12"/>
  <c r="I4" i="2"/>
  <c r="I245" i="12"/>
  <c r="G336"/>
  <c r="D27" i="13"/>
  <c r="E279" i="12"/>
  <c r="I207" i="17"/>
  <c r="E187"/>
  <c r="E213" i="12"/>
  <c r="D172"/>
  <c r="E264"/>
  <c r="G314" i="17"/>
  <c r="F196"/>
  <c r="I196"/>
  <c r="I7" i="12"/>
  <c r="I100"/>
  <c r="E278" i="17"/>
  <c r="H325" i="12"/>
  <c r="I108"/>
  <c r="I308" i="17"/>
  <c r="F226"/>
  <c r="E315"/>
  <c r="E179" i="12"/>
  <c r="D167" i="17"/>
  <c r="E192" i="12"/>
  <c r="E256" i="17"/>
  <c r="G133"/>
  <c r="F21" i="13"/>
  <c r="F7" i="12"/>
  <c r="D67"/>
  <c r="G89" i="17"/>
  <c r="D49" i="12"/>
  <c r="C10" i="13"/>
  <c r="E233" i="12"/>
  <c r="F243" i="17"/>
  <c r="I56"/>
  <c r="E146"/>
  <c r="E52" i="12"/>
  <c r="E10" i="17"/>
  <c r="D271" i="12"/>
  <c r="F276" i="17"/>
  <c r="I104" i="12"/>
  <c r="E105"/>
  <c r="F2" i="2"/>
  <c r="H16" i="17"/>
  <c r="H16" i="12"/>
  <c r="G16"/>
  <c r="G16" i="17"/>
  <c r="E121"/>
  <c r="E121" i="12"/>
  <c r="G124"/>
  <c r="I220"/>
  <c r="G172" i="17"/>
  <c r="E199"/>
  <c r="H206"/>
  <c r="F61"/>
  <c r="G282" i="12"/>
  <c r="E25"/>
  <c r="G130"/>
  <c r="E98" i="17"/>
  <c r="I178" i="12"/>
  <c r="G18" i="17"/>
  <c r="G137"/>
  <c r="E9"/>
  <c r="E16" i="12"/>
  <c r="I131"/>
  <c r="E254" i="17"/>
  <c r="H163"/>
  <c r="H216" i="12"/>
  <c r="F108"/>
  <c r="G202"/>
  <c r="I65" i="17"/>
  <c r="I187" i="12"/>
  <c r="G248" i="17"/>
  <c r="D170" i="12"/>
  <c r="E109" i="17"/>
  <c r="H278" i="12"/>
  <c r="I275"/>
  <c r="I91" i="17"/>
  <c r="D19" i="12"/>
  <c r="D150" i="17"/>
  <c r="I137"/>
  <c r="H220" i="12"/>
  <c r="D237" i="17"/>
  <c r="D77"/>
  <c r="I58"/>
  <c r="I296" i="12"/>
  <c r="G161" i="17"/>
  <c r="I247"/>
  <c r="E290" i="12"/>
  <c r="H224"/>
  <c r="H289"/>
  <c r="D205"/>
  <c r="D229"/>
  <c r="H126"/>
  <c r="E80"/>
  <c r="F25"/>
  <c r="I286"/>
  <c r="G4" i="2"/>
  <c r="D217" i="12"/>
  <c r="E311" i="17"/>
  <c r="D121" i="12"/>
  <c r="I283" i="17"/>
  <c r="D139"/>
  <c r="G146" i="12"/>
  <c r="D34" i="13"/>
  <c r="G117" i="17"/>
  <c r="I186"/>
  <c r="G234" i="12"/>
  <c r="G206"/>
  <c r="F95"/>
  <c r="I250"/>
  <c r="H146" i="17"/>
  <c r="D178" i="12"/>
  <c r="F34" i="13"/>
  <c r="I166" i="12"/>
  <c r="E154" i="17"/>
  <c r="F247" i="12"/>
  <c r="F299" i="17"/>
  <c r="H202" i="12"/>
  <c r="H12"/>
  <c r="E308" i="17"/>
  <c r="I328" i="12"/>
  <c r="I279"/>
  <c r="D42"/>
  <c r="D266" i="17"/>
  <c r="D256" i="12"/>
  <c r="F230" i="17"/>
  <c r="D88"/>
  <c r="F20" i="13"/>
  <c r="H44" i="17"/>
  <c r="F244"/>
  <c r="H20"/>
  <c r="H6" i="2"/>
  <c r="E70" i="17"/>
  <c r="I272"/>
  <c r="D194"/>
  <c r="E242"/>
  <c r="D82" i="12"/>
  <c r="I182" i="17"/>
  <c r="H27" i="12"/>
  <c r="H26"/>
  <c r="D32"/>
  <c r="F325"/>
  <c r="I46" i="17"/>
  <c r="F256" i="12"/>
  <c r="D254" i="17"/>
  <c r="I70" i="12"/>
  <c r="F28"/>
  <c r="I38" i="17"/>
  <c r="F332"/>
  <c r="H83" i="12"/>
  <c r="G193"/>
  <c r="F219" i="17"/>
  <c r="E305"/>
  <c r="G154" i="12"/>
  <c r="I122" i="17"/>
  <c r="F32"/>
  <c r="G21" i="12"/>
  <c r="E209"/>
  <c r="H188" i="17"/>
  <c r="D333" i="12"/>
  <c r="G146" i="17"/>
  <c r="D25"/>
  <c r="G290" i="12"/>
  <c r="H251" i="17"/>
  <c r="D167" i="12"/>
  <c r="G174"/>
  <c r="H161"/>
  <c r="G49" i="17"/>
  <c r="I74" i="12"/>
  <c r="G107"/>
  <c r="D191" i="17"/>
  <c r="F53"/>
  <c r="H16" i="13"/>
  <c r="F319" i="17"/>
  <c r="F13" i="12"/>
  <c r="F55"/>
  <c r="D299" i="17"/>
  <c r="G83" i="12"/>
  <c r="D7"/>
  <c r="D116" i="17"/>
  <c r="G200" i="12"/>
  <c r="G72"/>
  <c r="D301"/>
  <c r="G270"/>
  <c r="G98"/>
  <c r="F171"/>
  <c r="H35"/>
  <c r="D320" i="17"/>
  <c r="F217"/>
  <c r="F32" i="13"/>
  <c r="G250" i="17"/>
  <c r="H130" i="12"/>
  <c r="E60"/>
  <c r="I25"/>
  <c r="D291" i="17"/>
  <c r="F10" i="13"/>
  <c r="I318" i="12"/>
  <c r="I219" i="17"/>
  <c r="H32" i="12"/>
  <c r="I40"/>
  <c r="G193" i="17"/>
  <c r="I221"/>
  <c r="F332" i="12"/>
  <c r="I222" i="17"/>
  <c r="D286"/>
  <c r="I179"/>
  <c r="C5" i="13"/>
  <c r="G283" i="17"/>
  <c r="I90"/>
  <c r="E54"/>
  <c r="G231" i="12"/>
  <c r="E221"/>
  <c r="E26" i="13"/>
  <c r="D220" i="12"/>
  <c r="F102" i="17"/>
  <c r="E280"/>
  <c r="D212"/>
  <c r="H98" i="12"/>
  <c r="H42"/>
  <c r="E235" i="17"/>
  <c r="E3" i="13"/>
  <c r="G79" i="12"/>
  <c r="I86"/>
  <c r="D133" i="17"/>
  <c r="E166" i="12"/>
  <c r="E151" i="17"/>
  <c r="E74"/>
  <c r="I151" i="12"/>
  <c r="E180" i="17"/>
  <c r="I152" i="12"/>
  <c r="E9"/>
  <c r="F286" i="17"/>
  <c r="G56"/>
  <c r="D221"/>
  <c r="E72"/>
  <c r="I311" i="12"/>
  <c r="I130"/>
  <c r="I262" i="17"/>
  <c r="I87" i="12"/>
  <c r="C19" i="13"/>
  <c r="G182" i="12"/>
  <c r="H77"/>
  <c r="I318" i="17"/>
  <c r="D251"/>
  <c r="H103" i="12"/>
  <c r="I16" i="17"/>
  <c r="I68"/>
  <c r="D110"/>
  <c r="E91" i="12"/>
  <c r="F229"/>
  <c r="F41" i="17"/>
  <c r="G210" i="12"/>
  <c r="F270"/>
  <c r="H44"/>
  <c r="H126" i="17"/>
  <c r="I130"/>
  <c r="D296" i="12"/>
  <c r="D23" i="17"/>
  <c r="E179"/>
  <c r="F291"/>
  <c r="E112" i="12"/>
  <c r="D216" i="17"/>
  <c r="I116" i="12"/>
  <c r="I252"/>
  <c r="H41" i="17"/>
  <c r="I216"/>
  <c r="F77"/>
  <c r="F30" i="13"/>
  <c r="H214" i="17"/>
  <c r="G306"/>
  <c r="I145" i="12"/>
  <c r="G223"/>
  <c r="D168"/>
  <c r="I231"/>
  <c r="I317" i="17"/>
  <c r="H82"/>
  <c r="F272"/>
  <c r="I261" i="12"/>
  <c r="G331" i="17"/>
  <c r="D13" i="12"/>
  <c r="E259" i="17"/>
  <c r="H119"/>
  <c r="I234" i="12"/>
  <c r="E56" i="17"/>
  <c r="G16" i="13"/>
  <c r="G326" i="17"/>
  <c r="H185" i="12"/>
  <c r="F153"/>
  <c r="E104" i="17"/>
  <c r="I371" i="12"/>
  <c r="I364"/>
  <c r="E369"/>
  <c r="F371"/>
  <c r="D371"/>
  <c r="E367"/>
  <c r="D370"/>
  <c r="I370"/>
  <c r="I369"/>
  <c r="D368"/>
  <c r="G368"/>
  <c r="H369"/>
  <c r="F369"/>
  <c r="H367"/>
  <c r="H366"/>
  <c r="F370"/>
  <c r="G371"/>
  <c r="I367"/>
  <c r="I368"/>
  <c r="F366"/>
  <c r="H368"/>
  <c r="G370"/>
  <c r="E370"/>
  <c r="H371"/>
  <c r="D369"/>
  <c r="D366"/>
  <c r="E366"/>
  <c r="E368"/>
  <c r="G366"/>
  <c r="E371"/>
  <c r="G367"/>
  <c r="D367"/>
  <c r="I366"/>
  <c r="F367"/>
  <c r="F368"/>
  <c r="G369"/>
  <c r="H370"/>
  <c r="I355"/>
  <c r="H359"/>
  <c r="F362"/>
  <c r="G363"/>
  <c r="E363"/>
  <c r="I359"/>
  <c r="F364"/>
  <c r="D364"/>
  <c r="G360"/>
  <c r="H362"/>
  <c r="E362"/>
  <c r="E360"/>
  <c r="H364"/>
  <c r="I360"/>
  <c r="F359"/>
  <c r="D363"/>
  <c r="G364"/>
  <c r="D360"/>
  <c r="D359"/>
  <c r="F360"/>
  <c r="D362"/>
  <c r="E359"/>
  <c r="H361"/>
  <c r="I363"/>
  <c r="I362"/>
  <c r="I361"/>
  <c r="F363"/>
  <c r="F361"/>
  <c r="H360"/>
  <c r="E364"/>
  <c r="G359"/>
  <c r="E361"/>
  <c r="D361"/>
  <c r="G361"/>
  <c r="G362"/>
  <c r="H363"/>
  <c r="H354"/>
  <c r="D355"/>
  <c r="G352"/>
  <c r="F353"/>
  <c r="I357"/>
  <c r="F355"/>
  <c r="E355"/>
  <c r="E354"/>
  <c r="H353"/>
  <c r="E353"/>
  <c r="H357"/>
  <c r="H355"/>
  <c r="I356"/>
  <c r="F352"/>
  <c r="H352"/>
  <c r="G355"/>
  <c r="G356"/>
  <c r="D352"/>
  <c r="H356"/>
  <c r="D357"/>
  <c r="E356"/>
  <c r="D354"/>
  <c r="I352"/>
  <c r="I353"/>
  <c r="I354"/>
  <c r="D356"/>
  <c r="F354"/>
  <c r="E357"/>
  <c r="D353"/>
  <c r="G354"/>
  <c r="G353"/>
  <c r="G357"/>
  <c r="E352"/>
  <c r="F357"/>
  <c r="F356"/>
  <c r="I346"/>
  <c r="E345"/>
  <c r="D345"/>
  <c r="E343"/>
  <c r="H350"/>
  <c r="G346"/>
  <c r="E349"/>
  <c r="I345"/>
  <c r="I348"/>
  <c r="F347"/>
  <c r="H345"/>
  <c r="H347"/>
  <c r="E346"/>
  <c r="F346"/>
  <c r="F348"/>
  <c r="G348"/>
  <c r="D346"/>
  <c r="E350"/>
  <c r="D350"/>
  <c r="F350"/>
  <c r="I347"/>
  <c r="I349"/>
  <c r="I350"/>
  <c r="H346"/>
  <c r="E347"/>
  <c r="G350"/>
  <c r="G345"/>
  <c r="D349"/>
  <c r="F349"/>
  <c r="F345"/>
  <c r="H348"/>
  <c r="G347"/>
  <c r="E348"/>
  <c r="D347"/>
  <c r="G349"/>
  <c r="D348"/>
  <c r="H349"/>
  <c r="F339"/>
  <c r="D343"/>
  <c r="G342"/>
  <c r="G339"/>
  <c r="H343"/>
  <c r="F343"/>
  <c r="H340"/>
  <c r="F340"/>
  <c r="E342"/>
  <c r="G341"/>
  <c r="E341"/>
  <c r="G343"/>
  <c r="D340"/>
  <c r="F342"/>
  <c r="D339"/>
  <c r="F341"/>
  <c r="H341"/>
  <c r="D342"/>
  <c r="E340"/>
  <c r="H339"/>
  <c r="E339"/>
  <c r="D341"/>
  <c r="G340"/>
  <c r="H342"/>
  <c r="I343"/>
  <c r="I339"/>
  <c r="I341"/>
  <c r="I342"/>
  <c r="I340"/>
  <c r="I170" i="17"/>
  <c r="G338" i="12"/>
  <c r="I338"/>
  <c r="H338"/>
  <c r="F338"/>
  <c r="D2" i="2"/>
  <c r="D93" i="17"/>
  <c r="D261"/>
  <c r="D93" i="12"/>
  <c r="D163"/>
  <c r="D261"/>
  <c r="D233" i="17"/>
  <c r="D156"/>
  <c r="D310"/>
  <c r="H156" i="12"/>
  <c r="H268"/>
  <c r="H240"/>
  <c r="H275"/>
  <c r="H261"/>
  <c r="H184" i="17"/>
  <c r="D163"/>
  <c r="F156"/>
  <c r="D156" i="12"/>
  <c r="H100"/>
  <c r="H261" i="17"/>
  <c r="H156"/>
  <c r="H107"/>
  <c r="I65" i="12"/>
  <c r="I296" i="17"/>
  <c r="G163" i="12"/>
  <c r="G121"/>
  <c r="F233" i="17"/>
  <c r="F100" i="12"/>
  <c r="F170" i="17"/>
  <c r="E296" i="12"/>
  <c r="F268" i="17"/>
  <c r="F240" i="12"/>
  <c r="E310" i="17"/>
  <c r="E93" i="12"/>
  <c r="F240" i="17"/>
  <c r="F296"/>
  <c r="H184" i="12"/>
  <c r="G233"/>
  <c r="G226"/>
  <c r="G226" i="17"/>
  <c r="F233" i="12"/>
  <c r="E219"/>
  <c r="F184"/>
  <c r="E163" i="17"/>
  <c r="F261"/>
  <c r="E219"/>
  <c r="F121"/>
  <c r="H191"/>
  <c r="H268"/>
  <c r="H240"/>
  <c r="G163"/>
  <c r="G233"/>
  <c r="E163" i="12"/>
  <c r="E303"/>
  <c r="F268"/>
  <c r="F58" i="17"/>
  <c r="D233" i="12"/>
  <c r="F170"/>
  <c r="F100" i="17"/>
  <c r="D310" i="12"/>
  <c r="F58"/>
  <c r="E296" i="17"/>
  <c r="H107" i="12"/>
  <c r="H100" i="17"/>
  <c r="G156"/>
  <c r="I121" i="12"/>
  <c r="G121" i="17"/>
  <c r="E93"/>
  <c r="F156" i="12"/>
  <c r="F121"/>
  <c r="F296"/>
  <c r="E310"/>
  <c r="F261"/>
  <c r="F184" i="17"/>
  <c r="E303"/>
  <c r="H275"/>
  <c r="H191" i="12"/>
  <c r="G156"/>
  <c r="I98" i="17"/>
  <c r="E2" i="2"/>
  <c r="G2"/>
  <c r="I166" i="17"/>
  <c r="E138"/>
  <c r="H157"/>
  <c r="D201"/>
  <c r="I161"/>
  <c r="I97" i="12"/>
  <c r="D244"/>
  <c r="G26"/>
  <c r="G168" i="17"/>
  <c r="E324" i="12"/>
  <c r="H319" i="17"/>
  <c r="H186" i="12"/>
  <c r="G115"/>
  <c r="I233" i="17"/>
  <c r="G325"/>
  <c r="I11" i="12"/>
  <c r="H304" i="17"/>
  <c r="F272" i="12"/>
  <c r="I209"/>
  <c r="G242"/>
  <c r="H118"/>
  <c r="H236"/>
  <c r="F179" i="17"/>
  <c r="D336" i="12"/>
  <c r="E265" i="17"/>
  <c r="G51" i="12"/>
  <c r="I83"/>
  <c r="D31"/>
  <c r="G292" i="17"/>
  <c r="E304" i="12"/>
  <c r="G93" i="17"/>
  <c r="D142" i="12"/>
  <c r="G284" i="17"/>
  <c r="I90" i="12"/>
  <c r="D248"/>
  <c r="E227" i="17"/>
  <c r="D46" i="12"/>
  <c r="H280" i="17"/>
  <c r="G287" i="12"/>
  <c r="D242"/>
  <c r="G313"/>
  <c r="E251"/>
  <c r="F88" i="17"/>
  <c r="H315"/>
  <c r="F328" i="12"/>
  <c r="D173" i="17"/>
  <c r="F251"/>
  <c r="F7" i="2"/>
  <c r="E23" i="13"/>
  <c r="E136" i="17"/>
  <c r="E75"/>
  <c r="D189"/>
  <c r="F192"/>
  <c r="G168" i="12"/>
  <c r="G160" i="17"/>
  <c r="G284" i="12"/>
  <c r="F157"/>
  <c r="I55"/>
  <c r="H17" i="17"/>
  <c r="H132" i="12"/>
  <c r="G104"/>
  <c r="E4" i="13"/>
  <c r="G42" i="12"/>
  <c r="G13" i="13"/>
  <c r="E62" i="17"/>
  <c r="E167"/>
  <c r="D283" i="12"/>
  <c r="I54" i="17"/>
  <c r="I283" i="12"/>
  <c r="I194"/>
  <c r="E67"/>
  <c r="D214"/>
  <c r="D89" i="17"/>
  <c r="E191" i="12"/>
  <c r="F33"/>
  <c r="I292" i="17"/>
  <c r="E86" i="12"/>
  <c r="I132"/>
  <c r="I271"/>
  <c r="H285" i="17"/>
  <c r="H214" i="12"/>
  <c r="E48"/>
  <c r="D180"/>
  <c r="G5" i="17"/>
  <c r="D90" i="12"/>
  <c r="F4" i="2"/>
  <c r="F255" i="17"/>
  <c r="I172" i="12"/>
  <c r="I137"/>
  <c r="G37" i="17"/>
  <c r="I336" i="12"/>
  <c r="G220" i="17"/>
  <c r="H179"/>
  <c r="E51"/>
  <c r="I26"/>
  <c r="G203" i="12"/>
  <c r="H196"/>
  <c r="I125"/>
  <c r="F226"/>
  <c r="G175" i="17"/>
  <c r="D105"/>
  <c r="G152" i="12"/>
  <c r="D159"/>
  <c r="H59"/>
  <c r="E3" i="2"/>
  <c r="F55" i="17"/>
  <c r="G217" i="12"/>
  <c r="F315"/>
  <c r="I192" i="17"/>
  <c r="G98"/>
  <c r="G108" i="12"/>
  <c r="F271" i="17"/>
  <c r="F102" i="12"/>
  <c r="D262"/>
  <c r="I23" i="17"/>
  <c r="G62"/>
  <c r="F28"/>
  <c r="G333"/>
  <c r="D175"/>
  <c r="G245" i="12"/>
  <c r="G207"/>
  <c r="D14" i="17"/>
  <c r="H235" i="12"/>
  <c r="D161"/>
  <c r="I325" i="17"/>
  <c r="I122" i="12"/>
  <c r="D198" i="17"/>
  <c r="F119" i="12"/>
  <c r="H298"/>
  <c r="G151"/>
  <c r="H301"/>
  <c r="E7" i="13"/>
  <c r="E325" i="17"/>
  <c r="I255" i="12"/>
  <c r="H20" i="13"/>
  <c r="E189" i="17"/>
  <c r="H153"/>
  <c r="E157"/>
  <c r="D315" i="12"/>
  <c r="G186" i="17"/>
  <c r="D23" i="12"/>
  <c r="H52"/>
  <c r="G110" i="17"/>
  <c r="C2" i="13"/>
  <c r="I13" i="17"/>
  <c r="G132" i="12"/>
  <c r="F47" i="17"/>
  <c r="I24"/>
  <c r="E101" i="12"/>
  <c r="I66" i="17"/>
  <c r="F52" i="12"/>
  <c r="D334"/>
  <c r="D46" i="17"/>
  <c r="I214"/>
  <c r="D247"/>
  <c r="H61" i="12"/>
  <c r="E268" i="17"/>
  <c r="D38" i="12"/>
  <c r="D17" i="13"/>
  <c r="H109" i="12"/>
  <c r="F51" i="17"/>
  <c r="E279"/>
  <c r="E336" i="12"/>
  <c r="H60" i="17"/>
  <c r="G12" i="12"/>
  <c r="D119" i="17"/>
  <c r="F66" i="12"/>
  <c r="D245"/>
  <c r="H301" i="17"/>
  <c r="D170"/>
  <c r="E200" i="12"/>
  <c r="E63"/>
  <c r="E244"/>
  <c r="F14"/>
  <c r="D60"/>
  <c r="G294"/>
  <c r="I270" i="17"/>
  <c r="H187" i="12"/>
  <c r="D257" i="17"/>
  <c r="H28"/>
  <c r="F198"/>
  <c r="H25" i="12"/>
  <c r="F31" i="13"/>
  <c r="D177" i="17"/>
  <c r="D45" i="12"/>
  <c r="G301" i="17"/>
  <c r="I230"/>
  <c r="I54" i="12"/>
  <c r="H196" i="17"/>
  <c r="F173"/>
  <c r="E88" i="12"/>
  <c r="E159" i="17"/>
  <c r="E65"/>
  <c r="E38"/>
  <c r="E144" i="12"/>
  <c r="G298" i="17"/>
  <c r="E164"/>
  <c r="F280" i="12"/>
  <c r="D331" i="17"/>
  <c r="F59"/>
  <c r="D14" i="12"/>
  <c r="D201"/>
  <c r="F307" i="17"/>
  <c r="H247"/>
  <c r="F327"/>
  <c r="G290"/>
  <c r="G280" i="12"/>
  <c r="I58"/>
  <c r="G126"/>
  <c r="E237" i="17"/>
  <c r="D313" i="12"/>
  <c r="H174"/>
  <c r="G187"/>
  <c r="D52"/>
  <c r="E206"/>
  <c r="I149" i="17"/>
  <c r="D305" i="12"/>
  <c r="H229"/>
  <c r="E136"/>
  <c r="G173"/>
  <c r="G177" i="17"/>
  <c r="H222" i="12"/>
  <c r="E146"/>
  <c r="H2" i="17"/>
  <c r="I40"/>
  <c r="H325"/>
  <c r="D25" i="13"/>
  <c r="G306" i="12"/>
  <c r="F83" i="17"/>
  <c r="F228"/>
  <c r="H250" i="12"/>
  <c r="E152"/>
  <c r="G34"/>
  <c r="I259"/>
  <c r="D44" i="17"/>
  <c r="I108"/>
  <c r="F76" i="12"/>
  <c r="F104" i="17"/>
  <c r="F26" i="13"/>
  <c r="I51" i="12"/>
  <c r="G150"/>
  <c r="D28" i="17"/>
  <c r="F4" i="12"/>
  <c r="F177"/>
  <c r="D4"/>
  <c r="I333"/>
  <c r="D143" i="17"/>
  <c r="G230"/>
  <c r="G174"/>
  <c r="D312"/>
  <c r="I241" i="12"/>
  <c r="I175" i="17"/>
  <c r="D168"/>
  <c r="G178"/>
  <c r="I276"/>
  <c r="G234"/>
  <c r="H149" i="12"/>
  <c r="I236"/>
  <c r="D291"/>
  <c r="H289" i="17"/>
  <c r="G116" i="12"/>
  <c r="D280" i="17"/>
  <c r="I151"/>
  <c r="H40" i="12"/>
  <c r="G305"/>
  <c r="E311"/>
  <c r="E251" i="17"/>
  <c r="D126" i="12"/>
  <c r="H17"/>
  <c r="D94" i="17"/>
  <c r="D248"/>
  <c r="G128" i="12"/>
  <c r="E101" i="17"/>
  <c r="F42" i="12"/>
  <c r="H336"/>
  <c r="E16" i="13"/>
  <c r="I300" i="12"/>
  <c r="E13"/>
  <c r="F234" i="17"/>
  <c r="E54" i="12"/>
  <c r="H293" i="17"/>
  <c r="I178"/>
  <c r="D223" i="12"/>
  <c r="E195" i="17"/>
  <c r="E10" i="13"/>
  <c r="D297" i="17"/>
  <c r="H172" i="12"/>
  <c r="I314"/>
  <c r="I105"/>
  <c r="G61" i="17"/>
  <c r="F166"/>
  <c r="E158" i="12"/>
  <c r="G46"/>
  <c r="E76" i="17"/>
  <c r="H242" i="12"/>
  <c r="F77"/>
  <c r="E217"/>
  <c r="G80"/>
  <c r="F44" i="17"/>
  <c r="F26"/>
  <c r="E24" i="13"/>
  <c r="F82" i="17"/>
  <c r="H11" i="12"/>
  <c r="D149"/>
  <c r="E334" i="17"/>
  <c r="E81" i="12"/>
  <c r="I220" i="17"/>
  <c r="G110" i="12"/>
  <c r="G119" i="17"/>
  <c r="G272"/>
  <c r="I278"/>
  <c r="H209"/>
  <c r="H257"/>
  <c r="F3"/>
  <c r="E228"/>
  <c r="G33" i="12"/>
  <c r="I219"/>
  <c r="E236" i="17"/>
  <c r="G264"/>
  <c r="G158" i="12"/>
  <c r="G242" i="17"/>
  <c r="I171" i="12"/>
  <c r="I77" i="17"/>
  <c r="F93" i="12"/>
  <c r="F286"/>
  <c r="H111" i="17"/>
  <c r="H158"/>
  <c r="G289" i="12"/>
  <c r="I110" i="17"/>
  <c r="E32"/>
  <c r="G272" i="12"/>
  <c r="E216"/>
  <c r="H151"/>
  <c r="H291" i="17"/>
  <c r="D111"/>
  <c r="H237"/>
  <c r="F207"/>
  <c r="D293"/>
  <c r="E198" i="12"/>
  <c r="F2" i="13"/>
  <c r="I244" i="12"/>
  <c r="I300" i="17"/>
  <c r="D145"/>
  <c r="G51"/>
  <c r="D112"/>
  <c r="E334" i="12"/>
  <c r="H180"/>
  <c r="F194" i="17"/>
  <c r="H19" i="12"/>
  <c r="I27" i="17"/>
  <c r="E261" i="12"/>
  <c r="F125"/>
  <c r="D48"/>
  <c r="D278" i="17"/>
  <c r="I111"/>
  <c r="H264"/>
  <c r="I199"/>
  <c r="H230" i="12"/>
  <c r="H4" i="17"/>
  <c r="E144"/>
  <c r="I142" i="12"/>
  <c r="E301" i="17"/>
  <c r="D286" i="12"/>
  <c r="H277"/>
  <c r="H248" i="17"/>
  <c r="E2" i="12"/>
  <c r="D17" i="17"/>
  <c r="E299" i="12"/>
  <c r="G161"/>
  <c r="H21" i="17"/>
  <c r="D12" i="12"/>
  <c r="H86" i="17"/>
  <c r="H34"/>
  <c r="I269"/>
  <c r="D131" i="12"/>
  <c r="H89" i="17"/>
  <c r="E297"/>
  <c r="I215" i="12"/>
  <c r="E27"/>
  <c r="G125" i="17"/>
  <c r="I168"/>
  <c r="G23" i="13"/>
  <c r="G63" i="12"/>
  <c r="I34" i="17"/>
  <c r="D74"/>
  <c r="D237" i="12"/>
  <c r="H244"/>
  <c r="D198"/>
  <c r="I206" i="17"/>
  <c r="H28" i="13"/>
  <c r="F35"/>
  <c r="G13" i="12"/>
  <c r="I235"/>
  <c r="G265"/>
  <c r="I160"/>
  <c r="G25" i="13"/>
  <c r="H318" i="12"/>
  <c r="D13" i="17"/>
  <c r="E2" i="13"/>
  <c r="E105" i="17"/>
  <c r="F13"/>
  <c r="E329" i="12"/>
  <c r="H306" i="17"/>
  <c r="E17" i="12"/>
  <c r="G198" i="17"/>
  <c r="I195"/>
  <c r="H67"/>
  <c r="D51"/>
  <c r="H12" i="13"/>
  <c r="H160" i="17"/>
  <c r="I227"/>
  <c r="I264" i="12"/>
  <c r="H103" i="17"/>
  <c r="H317"/>
  <c r="I115"/>
  <c r="E33" i="13"/>
  <c r="I313" i="17"/>
  <c r="H124" i="12"/>
  <c r="F167" i="17"/>
  <c r="D315"/>
  <c r="G52"/>
  <c r="G159"/>
  <c r="I45"/>
  <c r="F180"/>
  <c r="H199" i="12"/>
  <c r="I103"/>
  <c r="F138" i="17"/>
  <c r="F123" i="12"/>
  <c r="E264" i="17"/>
  <c r="D298" i="12"/>
  <c r="H307"/>
  <c r="I299"/>
  <c r="F62" i="17"/>
  <c r="H142"/>
  <c r="E125"/>
  <c r="D206" i="12"/>
  <c r="H290"/>
  <c r="D227"/>
  <c r="E300"/>
  <c r="E255"/>
  <c r="H238"/>
  <c r="G287" i="17"/>
  <c r="E80"/>
  <c r="F153"/>
  <c r="I287"/>
  <c r="H286" i="12"/>
  <c r="I312" i="17"/>
  <c r="E261"/>
  <c r="H62"/>
  <c r="H276" i="12"/>
  <c r="D65" i="17"/>
  <c r="G308" i="12"/>
  <c r="G17" i="17"/>
  <c r="D103"/>
  <c r="I224" i="12"/>
  <c r="E12" i="13"/>
  <c r="H233" i="12"/>
  <c r="G268"/>
  <c r="D219" i="17"/>
  <c r="I11"/>
  <c r="E203" i="12"/>
  <c r="G40"/>
  <c r="H110" i="17"/>
  <c r="E194"/>
  <c r="H334"/>
  <c r="D59"/>
  <c r="H210" i="12"/>
  <c r="D87" i="17"/>
  <c r="F143"/>
  <c r="F265" i="12"/>
  <c r="D296" i="17"/>
  <c r="D240"/>
  <c r="G201"/>
  <c r="I177" i="12"/>
  <c r="H33"/>
  <c r="C35" i="13"/>
  <c r="I303" i="12"/>
  <c r="G149"/>
  <c r="F245"/>
  <c r="G44" i="17"/>
  <c r="G283" i="12"/>
  <c r="G115" i="17"/>
  <c r="F320"/>
  <c r="D292" i="12"/>
  <c r="G236"/>
  <c r="D125" i="17"/>
  <c r="G213" i="12"/>
  <c r="F205" i="17"/>
  <c r="E103"/>
  <c r="F157"/>
  <c r="D41"/>
  <c r="G318" i="12"/>
  <c r="H167"/>
  <c r="I304"/>
  <c r="D228" i="17"/>
  <c r="I294" i="12"/>
  <c r="D3" i="13"/>
  <c r="H86" i="12"/>
  <c r="D199" i="17"/>
  <c r="I328"/>
  <c r="H91"/>
  <c r="G273"/>
  <c r="I335" i="12"/>
  <c r="E117" i="17"/>
  <c r="F46" i="12"/>
  <c r="F219"/>
  <c r="I44" i="17"/>
  <c r="F132" i="12"/>
  <c r="I282" i="17"/>
  <c r="F292"/>
  <c r="I185" i="12"/>
  <c r="I143"/>
  <c r="D21" i="13"/>
  <c r="H324" i="12"/>
  <c r="I254"/>
  <c r="H303" i="17"/>
  <c r="I131"/>
  <c r="G179" i="12"/>
  <c r="D154" i="17"/>
  <c r="G170"/>
  <c r="H263"/>
  <c r="D35" i="12"/>
  <c r="G84" i="17"/>
  <c r="D175" i="12"/>
  <c r="G11" i="13"/>
  <c r="D234" i="17"/>
  <c r="G273" i="12"/>
  <c r="D196" i="17"/>
  <c r="G214" i="12"/>
  <c r="G35" i="13"/>
  <c r="I154" i="17"/>
  <c r="H2" i="13"/>
  <c r="D153" i="17"/>
  <c r="D5" i="2"/>
  <c r="G4" i="13"/>
  <c r="E51" i="12"/>
  <c r="F9" i="13"/>
  <c r="H312" i="17"/>
  <c r="I10"/>
  <c r="H185"/>
  <c r="C31" i="13"/>
  <c r="D32" i="17"/>
  <c r="H21" i="12"/>
  <c r="I180"/>
  <c r="E210"/>
  <c r="D252"/>
  <c r="F81" i="17"/>
  <c r="D84" i="12"/>
  <c r="E215" i="17"/>
  <c r="E248"/>
  <c r="G249"/>
  <c r="H9" i="12"/>
  <c r="H35" i="13"/>
  <c r="H143" i="17"/>
  <c r="F221"/>
  <c r="I205"/>
  <c r="H249"/>
  <c r="G165"/>
  <c r="H230"/>
  <c r="I187"/>
  <c r="G5" i="13"/>
  <c r="G137" i="12"/>
  <c r="G317"/>
  <c r="H326" i="17"/>
  <c r="D258" i="12"/>
  <c r="H129"/>
  <c r="I326" i="17"/>
  <c r="E191"/>
  <c r="G207"/>
  <c r="E220" i="12"/>
  <c r="H257"/>
  <c r="I223"/>
  <c r="F14" i="13"/>
  <c r="E55" i="17"/>
  <c r="F18" i="13"/>
  <c r="I177" i="17"/>
  <c r="F177"/>
  <c r="I262" i="12"/>
  <c r="C9" i="13"/>
  <c r="I319" i="12"/>
  <c r="F114"/>
  <c r="I306" i="17"/>
  <c r="D24"/>
  <c r="D181"/>
  <c r="D294"/>
  <c r="D200" i="12"/>
  <c r="G54" i="17"/>
  <c r="D51" i="12"/>
  <c r="D84" i="17"/>
  <c r="I17" i="12"/>
  <c r="D319" i="17"/>
  <c r="D287" i="12"/>
  <c r="D128"/>
  <c r="F227"/>
  <c r="H140"/>
  <c r="G224" i="17"/>
  <c r="F10"/>
  <c r="E142"/>
  <c r="E47"/>
  <c r="D4" i="13"/>
  <c r="G266" i="17"/>
  <c r="H34" i="13"/>
  <c r="H105" i="12"/>
  <c r="E318"/>
  <c r="F145"/>
  <c r="E289"/>
  <c r="F331" i="17"/>
  <c r="D125" i="12"/>
  <c r="D123"/>
  <c r="G135" i="17"/>
  <c r="G255"/>
  <c r="D116" i="12"/>
  <c r="H278" i="17"/>
  <c r="G74"/>
  <c r="H187"/>
  <c r="D320" i="12"/>
  <c r="H93"/>
  <c r="I20"/>
  <c r="I156" i="17"/>
  <c r="H147" i="12"/>
  <c r="D314"/>
  <c r="H101"/>
  <c r="F91" i="17"/>
  <c r="H193"/>
  <c r="E331"/>
  <c r="H93"/>
  <c r="I320"/>
  <c r="E32" i="13"/>
  <c r="H212" i="17"/>
  <c r="I167"/>
  <c r="G20" i="13"/>
  <c r="D191" i="12"/>
  <c r="F7" i="17"/>
  <c r="E96"/>
  <c r="G100"/>
  <c r="F256"/>
  <c r="I217"/>
  <c r="D13" i="13"/>
  <c r="F336" i="17"/>
  <c r="G312"/>
  <c r="G229"/>
  <c r="D188"/>
  <c r="I123" i="12"/>
  <c r="I3"/>
  <c r="F188"/>
  <c r="F25" i="17"/>
  <c r="E73" i="12"/>
  <c r="G76"/>
  <c r="F136" i="17"/>
  <c r="D98"/>
  <c r="D165"/>
  <c r="I3" i="2"/>
  <c r="E252" i="17"/>
  <c r="I139"/>
  <c r="H212" i="12"/>
  <c r="H216" i="17"/>
  <c r="G130"/>
  <c r="G124"/>
  <c r="G140" i="12"/>
  <c r="D12" i="17"/>
  <c r="H47"/>
  <c r="I321"/>
  <c r="I119" i="12"/>
  <c r="D107" i="17"/>
  <c r="G21"/>
  <c r="H322" i="12"/>
  <c r="F314"/>
  <c r="E38"/>
  <c r="F34"/>
  <c r="I7" i="2"/>
  <c r="F303" i="17"/>
  <c r="G185"/>
  <c r="F23"/>
  <c r="G72"/>
  <c r="I255"/>
  <c r="F27" i="13"/>
  <c r="G258" i="17"/>
  <c r="D139" i="12"/>
  <c r="F174"/>
  <c r="C24" i="13"/>
  <c r="F138" i="12"/>
  <c r="F329" i="17"/>
  <c r="D301"/>
  <c r="I117" i="12"/>
  <c r="G96" i="17"/>
  <c r="H161"/>
  <c r="D189" i="12"/>
  <c r="F115"/>
  <c r="D62"/>
  <c r="H296"/>
  <c r="F277" i="17"/>
  <c r="G9"/>
  <c r="G39" i="12"/>
  <c r="I19"/>
  <c r="H108"/>
  <c r="E252"/>
  <c r="D58"/>
  <c r="I61" i="17"/>
  <c r="E77"/>
  <c r="E335" i="12"/>
  <c r="E175" i="17"/>
  <c r="F98"/>
  <c r="I112" i="12"/>
  <c r="D107"/>
  <c r="F133"/>
  <c r="F75" i="17"/>
  <c r="H17" i="13"/>
  <c r="F191" i="12"/>
  <c r="E108" i="17"/>
  <c r="G303"/>
  <c r="I48"/>
  <c r="H243" i="12"/>
  <c r="F118" i="17"/>
  <c r="F254"/>
  <c r="F181"/>
  <c r="D153" i="12"/>
  <c r="G100"/>
  <c r="H30" i="13"/>
  <c r="I271" i="17"/>
  <c r="H320" i="12"/>
  <c r="E14" i="13"/>
  <c r="F236" i="17"/>
  <c r="H152"/>
  <c r="H223" i="12"/>
  <c r="H256"/>
  <c r="G18"/>
  <c r="E21" i="17"/>
  <c r="H98"/>
  <c r="E272" i="12"/>
  <c r="I229"/>
  <c r="F87" i="17"/>
  <c r="E68" i="12"/>
  <c r="I292"/>
  <c r="H312"/>
  <c r="H327"/>
  <c r="D325" i="17"/>
  <c r="I35" i="12"/>
  <c r="I95"/>
  <c r="G4"/>
  <c r="F242"/>
  <c r="I298"/>
  <c r="G301"/>
  <c r="D259" i="17"/>
  <c r="G244" i="12"/>
  <c r="E306" i="17"/>
  <c r="G166" i="12"/>
  <c r="E94" i="17"/>
  <c r="H4" i="2"/>
  <c r="H273" i="12"/>
  <c r="D33" i="17"/>
  <c r="F209"/>
  <c r="E37"/>
  <c r="E35"/>
  <c r="G91" i="12"/>
  <c r="I245" i="17"/>
  <c r="F7" i="13"/>
  <c r="I240" i="12"/>
  <c r="I126" i="17"/>
  <c r="H7"/>
  <c r="D209" i="12"/>
  <c r="I175"/>
  <c r="I257"/>
  <c r="E284"/>
  <c r="I297"/>
  <c r="F96" i="17"/>
  <c r="F97" i="12"/>
  <c r="D2"/>
  <c r="D254"/>
  <c r="F151" i="17"/>
  <c r="G122" i="12"/>
  <c r="H290" i="17"/>
  <c r="I257"/>
  <c r="I241"/>
  <c r="G259" i="12"/>
  <c r="I163" i="17"/>
  <c r="I265" i="12"/>
  <c r="I261" i="17"/>
  <c r="G25" i="12"/>
  <c r="E203" i="17"/>
  <c r="D331" i="12"/>
  <c r="I62"/>
  <c r="G257"/>
  <c r="G123"/>
  <c r="F319"/>
  <c r="D102"/>
  <c r="D20" i="13"/>
  <c r="H79" i="17"/>
  <c r="H238"/>
  <c r="G157" i="12"/>
  <c r="G336" i="17"/>
  <c r="I136" i="12"/>
  <c r="F145" i="17"/>
  <c r="G27"/>
  <c r="I52" i="12"/>
  <c r="G333"/>
  <c r="D47"/>
  <c r="E216" i="17"/>
  <c r="D91"/>
  <c r="G33"/>
  <c r="I168" i="12"/>
  <c r="D35" i="13"/>
  <c r="I124" i="17"/>
  <c r="G32" i="13"/>
  <c r="D238" i="17"/>
  <c r="G116"/>
  <c r="I82"/>
  <c r="F269"/>
  <c r="I334"/>
  <c r="D289"/>
  <c r="D26"/>
  <c r="E293" i="12"/>
  <c r="D135" i="17"/>
  <c r="D151" i="12"/>
  <c r="H19" i="17"/>
  <c r="F221" i="12"/>
  <c r="F284"/>
  <c r="H47"/>
  <c r="D137" i="17"/>
  <c r="H221"/>
  <c r="D121"/>
  <c r="F5"/>
  <c r="D108"/>
  <c r="H111" i="12"/>
  <c r="E33" i="17"/>
  <c r="I26" i="12"/>
  <c r="D263" i="17"/>
  <c r="H228"/>
  <c r="I191"/>
  <c r="D100"/>
  <c r="G69"/>
  <c r="E249" i="12"/>
  <c r="G158" i="17"/>
  <c r="H300" i="12"/>
  <c r="G37"/>
  <c r="D240"/>
  <c r="C7" i="13"/>
  <c r="G66" i="17"/>
  <c r="I248"/>
  <c r="I109"/>
  <c r="E67"/>
  <c r="I335"/>
  <c r="E68"/>
  <c r="H84"/>
  <c r="H270" i="12"/>
  <c r="G77" i="17"/>
  <c r="D333"/>
  <c r="H12"/>
  <c r="C14" i="13"/>
  <c r="I150" i="17"/>
  <c r="G256" i="12"/>
  <c r="I186"/>
  <c r="I44"/>
  <c r="E280"/>
  <c r="H207" i="17"/>
  <c r="E172"/>
  <c r="D187" i="12"/>
  <c r="E321" i="17"/>
  <c r="E224" i="12"/>
  <c r="G180" i="17"/>
  <c r="I238" i="12"/>
  <c r="E171" i="17"/>
  <c r="D180"/>
  <c r="H283"/>
  <c r="H334" i="12"/>
  <c r="G10"/>
  <c r="D96"/>
  <c r="E109"/>
  <c r="G177"/>
  <c r="D177"/>
  <c r="E157"/>
  <c r="G238"/>
  <c r="D282" i="17"/>
  <c r="G32" i="12"/>
  <c r="D32" i="13"/>
  <c r="I163" i="12"/>
  <c r="E312"/>
  <c r="D270" i="17"/>
  <c r="D19" i="13"/>
  <c r="D136" i="12"/>
  <c r="G28" i="13"/>
  <c r="H299" i="17"/>
  <c r="D143" i="12"/>
  <c r="H287"/>
  <c r="H282"/>
  <c r="F19" i="13"/>
  <c r="G165" i="12"/>
  <c r="H112" i="17"/>
  <c r="D37"/>
  <c r="G12" i="13"/>
  <c r="G293" i="12"/>
  <c r="I28" i="17"/>
  <c r="F23" i="13"/>
  <c r="E200" i="17"/>
  <c r="H145"/>
  <c r="G31"/>
  <c r="E49" i="12"/>
  <c r="E315"/>
  <c r="D17"/>
  <c r="E320" i="17"/>
  <c r="D18"/>
  <c r="D131"/>
  <c r="E35" i="13"/>
  <c r="G319" i="12"/>
  <c r="D308" i="17"/>
  <c r="D326"/>
  <c r="I233" i="12"/>
  <c r="F14" i="17"/>
  <c r="F212"/>
  <c r="F193"/>
  <c r="G133" i="12"/>
  <c r="G87"/>
  <c r="I31" i="17"/>
  <c r="D115" i="12"/>
  <c r="E202"/>
  <c r="I88" i="17"/>
  <c r="E21" i="12"/>
  <c r="F41"/>
  <c r="G276"/>
  <c r="E319" i="17"/>
  <c r="D16" i="13"/>
  <c r="E6" i="12"/>
  <c r="I31"/>
  <c r="I39"/>
  <c r="F217"/>
  <c r="I280"/>
  <c r="E173"/>
  <c r="G196" i="17"/>
  <c r="D271"/>
  <c r="H292" i="12"/>
  <c r="D227" i="17"/>
  <c r="D128"/>
  <c r="F150"/>
  <c r="H48"/>
  <c r="E223" i="12"/>
  <c r="E262"/>
  <c r="I52" i="17"/>
  <c r="F80" i="12"/>
  <c r="G38" i="17"/>
  <c r="E83"/>
  <c r="E79" i="12"/>
  <c r="D4" i="2"/>
  <c r="F76" i="17"/>
  <c r="E84"/>
  <c r="F144"/>
  <c r="I331" i="12"/>
  <c r="F326"/>
  <c r="E242"/>
  <c r="E66"/>
  <c r="D275"/>
  <c r="F208" i="17"/>
  <c r="G181"/>
  <c r="H5" i="2"/>
  <c r="G68" i="12"/>
  <c r="E131" i="17"/>
  <c r="D109"/>
  <c r="E273" i="12"/>
  <c r="D65"/>
  <c r="G326"/>
  <c r="F322"/>
  <c r="E49" i="17"/>
  <c r="D117" i="12"/>
  <c r="I209" i="17"/>
  <c r="E307"/>
  <c r="G305"/>
  <c r="D94" i="12"/>
  <c r="G11"/>
  <c r="H133" i="17"/>
  <c r="I80"/>
  <c r="E258" i="12"/>
  <c r="I32" i="17"/>
  <c r="H9" i="13"/>
  <c r="I203" i="17"/>
  <c r="D16"/>
  <c r="E3" i="12"/>
  <c r="G70"/>
  <c r="F163"/>
  <c r="E263"/>
  <c r="I306"/>
  <c r="G252" i="17"/>
  <c r="I2" i="12"/>
  <c r="E318" i="17"/>
  <c r="E193"/>
  <c r="E226"/>
  <c r="G80"/>
  <c r="F13" i="13"/>
  <c r="H7" i="12"/>
  <c r="H95" i="17"/>
  <c r="D140"/>
  <c r="E193" i="12"/>
  <c r="E110"/>
  <c r="F131"/>
  <c r="F185" i="17"/>
  <c r="E250" i="12"/>
  <c r="I251" i="17"/>
  <c r="F245"/>
  <c r="G7" i="12"/>
  <c r="H80" i="17"/>
  <c r="F3" i="12"/>
  <c r="F17" i="13"/>
  <c r="I278" i="12"/>
  <c r="D2" i="13"/>
  <c r="G314" i="12"/>
  <c r="I242"/>
  <c r="D171"/>
  <c r="G189"/>
  <c r="H4" i="13"/>
  <c r="G188" i="12"/>
  <c r="H283"/>
  <c r="I242" i="17"/>
  <c r="D238" i="12"/>
  <c r="F17"/>
  <c r="I7" i="17"/>
  <c r="D10"/>
  <c r="E150" i="12"/>
  <c r="G52"/>
  <c r="E255" i="17"/>
  <c r="I123"/>
  <c r="F87" i="12"/>
  <c r="G268" i="17"/>
  <c r="H195" i="12"/>
  <c r="F252" i="17"/>
  <c r="F56"/>
  <c r="D86" i="12"/>
  <c r="H175" i="17"/>
  <c r="D96"/>
  <c r="E262"/>
  <c r="H150"/>
  <c r="H231"/>
  <c r="I102" i="12"/>
  <c r="F182"/>
  <c r="H70" i="17"/>
  <c r="E12"/>
  <c r="G243" i="12"/>
  <c r="I301" i="17"/>
  <c r="F185" i="12"/>
  <c r="F333" i="17"/>
  <c r="D199" i="12"/>
  <c r="F101"/>
  <c r="I298" i="17"/>
  <c r="F242"/>
  <c r="F306"/>
  <c r="I93" i="12"/>
  <c r="G118"/>
  <c r="D160" i="17"/>
  <c r="F40" i="12"/>
  <c r="G229"/>
  <c r="E7" i="2"/>
  <c r="D166" i="17"/>
  <c r="G329"/>
  <c r="D152"/>
  <c r="G75"/>
  <c r="F160"/>
  <c r="G320"/>
  <c r="D297" i="12"/>
  <c r="H279"/>
  <c r="D45" i="17"/>
  <c r="D115"/>
  <c r="F206"/>
  <c r="F37" i="12"/>
  <c r="D138" i="17"/>
  <c r="H328" i="12"/>
  <c r="I165"/>
  <c r="H79"/>
  <c r="I307" i="17"/>
  <c r="G62" i="12"/>
  <c r="I322"/>
  <c r="G129" i="17"/>
  <c r="D273" i="12"/>
  <c r="F228"/>
  <c r="I217"/>
  <c r="D324" i="17"/>
  <c r="E30"/>
  <c r="H73"/>
  <c r="H122"/>
  <c r="I24" i="12"/>
  <c r="G35" i="17"/>
  <c r="G203"/>
  <c r="F111"/>
  <c r="E277" i="12"/>
  <c r="G60" i="17"/>
  <c r="I139" i="12"/>
  <c r="G244" i="17"/>
  <c r="D268"/>
  <c r="E41" i="12"/>
  <c r="E294"/>
  <c r="H168" i="17"/>
  <c r="G182"/>
  <c r="I191" i="12"/>
  <c r="H266"/>
  <c r="G126" i="17"/>
  <c r="F108"/>
  <c r="F31"/>
  <c r="G310" i="12"/>
  <c r="G263"/>
  <c r="D319"/>
  <c r="F18"/>
  <c r="D202"/>
  <c r="I213"/>
  <c r="I138"/>
  <c r="E126"/>
  <c r="H317"/>
  <c r="E18"/>
  <c r="D63"/>
  <c r="E156" i="17"/>
  <c r="D154" i="12"/>
  <c r="E230"/>
  <c r="E207"/>
  <c r="F237"/>
  <c r="F327"/>
  <c r="F103" i="17"/>
  <c r="E142" i="12"/>
  <c r="H282" i="17"/>
  <c r="F10" i="12"/>
  <c r="E247"/>
  <c r="D53" i="17"/>
  <c r="F214" i="12"/>
  <c r="G259" i="17"/>
  <c r="F94" i="12"/>
  <c r="G220"/>
  <c r="I73"/>
  <c r="D144" i="17"/>
  <c r="G278"/>
  <c r="D122" i="12"/>
  <c r="F2"/>
  <c r="G97" i="17"/>
  <c r="H84" i="12"/>
  <c r="F73" i="17"/>
  <c r="F314"/>
  <c r="I200" i="12"/>
  <c r="G285" i="17"/>
  <c r="D171"/>
  <c r="H308" i="12"/>
  <c r="E25" i="13"/>
  <c r="D133" i="12"/>
  <c r="G159"/>
  <c r="H285"/>
  <c r="G186"/>
  <c r="I290"/>
  <c r="E27" i="17"/>
  <c r="E175" i="12"/>
  <c r="D30" i="13"/>
  <c r="H264" i="12"/>
  <c r="I171" i="17"/>
  <c r="H291" i="12"/>
  <c r="D306"/>
  <c r="I321"/>
  <c r="E284" i="17"/>
  <c r="H221" i="12"/>
  <c r="D205" i="17"/>
  <c r="E87"/>
  <c r="D307" i="12"/>
  <c r="E201"/>
  <c r="H129" i="17"/>
  <c r="E138" i="12"/>
  <c r="E238"/>
  <c r="G321" i="17"/>
  <c r="E331" i="12"/>
  <c r="E188" i="17"/>
  <c r="H125" i="12"/>
  <c r="G20" i="17"/>
  <c r="D60"/>
  <c r="I226" i="12"/>
  <c r="E248"/>
  <c r="F301"/>
  <c r="E90" i="17"/>
  <c r="H217" i="12"/>
  <c r="G42" i="17"/>
  <c r="F164" i="12"/>
  <c r="E33"/>
  <c r="H56" i="17"/>
  <c r="D146" i="12"/>
  <c r="H160"/>
  <c r="F284" i="17"/>
  <c r="F136" i="12"/>
  <c r="E158" i="17"/>
  <c r="F93"/>
  <c r="D284"/>
  <c r="E13"/>
  <c r="I102"/>
  <c r="I194"/>
  <c r="G31" i="13"/>
  <c r="F18" i="17"/>
  <c r="G192"/>
  <c r="E290"/>
  <c r="D298"/>
  <c r="E237" i="12"/>
  <c r="E79" i="17"/>
  <c r="F116" i="12"/>
  <c r="E58" i="17"/>
  <c r="I88" i="12"/>
  <c r="I285"/>
  <c r="G199" i="17"/>
  <c r="I317" i="12"/>
  <c r="F45" i="17"/>
  <c r="G67"/>
  <c r="H146" i="12"/>
  <c r="E187"/>
  <c r="H89"/>
  <c r="E7" i="17"/>
  <c r="H55"/>
  <c r="I291" i="12"/>
  <c r="E102" i="17"/>
  <c r="F32" i="12"/>
  <c r="D325"/>
  <c r="D118" i="17"/>
  <c r="D268" i="12"/>
  <c r="E207" i="17"/>
  <c r="E326" i="12"/>
  <c r="D7" i="2"/>
  <c r="F83" i="12"/>
  <c r="H224" i="17"/>
  <c r="F276" i="12"/>
  <c r="E59"/>
  <c r="H5"/>
  <c r="I140"/>
  <c r="G300"/>
  <c r="F128"/>
  <c r="H54"/>
  <c r="G45"/>
  <c r="H153"/>
  <c r="D69"/>
  <c r="H80"/>
  <c r="H164"/>
  <c r="D166"/>
  <c r="E244" i="17"/>
  <c r="G47" i="12"/>
  <c r="H284"/>
  <c r="D47" i="17"/>
  <c r="H31" i="12"/>
  <c r="G299" i="17"/>
  <c r="G153" i="12"/>
  <c r="E52" i="17"/>
  <c r="G6" i="13"/>
  <c r="I142" i="17"/>
  <c r="F38"/>
  <c r="F52"/>
  <c r="D220"/>
  <c r="I73"/>
  <c r="F35"/>
  <c r="E181" i="12"/>
  <c r="G212" i="17"/>
  <c r="H250"/>
  <c r="E73"/>
  <c r="H247" i="12"/>
  <c r="G103"/>
  <c r="I51" i="17"/>
  <c r="E48"/>
  <c r="D58"/>
  <c r="F146" i="12"/>
  <c r="H279" i="17"/>
  <c r="E238"/>
  <c r="I109" i="12"/>
  <c r="E287" i="17"/>
  <c r="H227" i="12"/>
  <c r="G144"/>
  <c r="E269" i="17"/>
  <c r="D244"/>
  <c r="D70" i="12"/>
  <c r="F329"/>
  <c r="F266"/>
  <c r="D317"/>
  <c r="G58"/>
  <c r="D63" i="17"/>
  <c r="E231" i="12"/>
  <c r="D73"/>
  <c r="D200" i="17"/>
  <c r="F66"/>
  <c r="F105"/>
  <c r="D118" i="12"/>
  <c r="G255"/>
  <c r="E212" i="17"/>
  <c r="G6" i="2"/>
  <c r="F198" i="12"/>
  <c r="I314" i="17"/>
  <c r="G17" i="13"/>
  <c r="G10"/>
  <c r="E147" i="12"/>
  <c r="H252" i="17"/>
  <c r="D243" i="12"/>
  <c r="G209"/>
  <c r="H277" i="17"/>
  <c r="H14" i="13"/>
  <c r="E62" i="12"/>
  <c r="H91"/>
  <c r="F179"/>
  <c r="H65"/>
  <c r="G266"/>
  <c r="E286"/>
  <c r="F311"/>
  <c r="G131"/>
  <c r="E130"/>
  <c r="H112"/>
  <c r="H3"/>
  <c r="D249" i="17"/>
  <c r="G278" i="12"/>
  <c r="I68"/>
  <c r="G104" i="17"/>
  <c r="I276" i="12"/>
  <c r="D27" i="17"/>
  <c r="H320"/>
  <c r="F289"/>
  <c r="F126"/>
  <c r="E58" i="12"/>
  <c r="D276" i="17"/>
  <c r="G147" i="12"/>
  <c r="H3" i="17"/>
  <c r="C13" i="13"/>
  <c r="E7" i="12"/>
  <c r="I157"/>
  <c r="F11"/>
  <c r="F139" i="17"/>
  <c r="D67"/>
  <c r="I49" i="12"/>
  <c r="H115" i="17"/>
  <c r="F51" i="12"/>
  <c r="G293" i="17"/>
  <c r="E96" i="12"/>
  <c r="E220" i="17"/>
  <c r="I259"/>
  <c r="I144" i="12"/>
  <c r="H227" i="17"/>
  <c r="F158" i="12"/>
  <c r="G219"/>
  <c r="H182" i="17"/>
  <c r="H147"/>
  <c r="F312" i="12"/>
  <c r="E72"/>
  <c r="H335" i="17"/>
  <c r="F199" i="12"/>
  <c r="E61" i="17"/>
  <c r="F172"/>
  <c r="D207" i="12"/>
  <c r="H181" i="17"/>
  <c r="D212" i="12"/>
  <c r="D24"/>
  <c r="G303"/>
  <c r="F62"/>
  <c r="H272" i="17"/>
  <c r="E133"/>
  <c r="F215"/>
  <c r="H144"/>
  <c r="D75" i="12"/>
  <c r="E137"/>
  <c r="E263" i="17"/>
  <c r="G262"/>
  <c r="F9"/>
  <c r="D256"/>
  <c r="F326"/>
  <c r="F229"/>
  <c r="I185"/>
  <c r="I153" i="12"/>
  <c r="E87"/>
  <c r="F293" i="17"/>
  <c r="D54" i="12"/>
  <c r="F298" i="17"/>
  <c r="G7"/>
  <c r="I214" i="12"/>
  <c r="H4"/>
  <c r="I188" i="17"/>
  <c r="H136" i="12"/>
  <c r="E328" i="17"/>
  <c r="I229"/>
  <c r="F44" i="12"/>
  <c r="F189" i="17"/>
  <c r="F202" i="12"/>
  <c r="F308"/>
  <c r="F171" i="17"/>
  <c r="H10"/>
  <c r="G101" i="12"/>
  <c r="E265"/>
  <c r="G265" i="17"/>
  <c r="I312" i="12"/>
  <c r="D250"/>
  <c r="G82" i="17"/>
  <c r="D235" i="12"/>
  <c r="F67" i="17"/>
  <c r="E149" i="12"/>
  <c r="H51" i="17"/>
  <c r="D318" i="12"/>
  <c r="D137"/>
  <c r="H157"/>
  <c r="D332"/>
  <c r="D74"/>
  <c r="H39" i="17"/>
  <c r="I59" i="12"/>
  <c r="F23"/>
  <c r="F248"/>
  <c r="E161"/>
  <c r="G32" i="17"/>
  <c r="G9" i="13"/>
  <c r="D234" i="12"/>
  <c r="H262"/>
  <c r="F24" i="13"/>
  <c r="E298" i="17"/>
  <c r="G256"/>
  <c r="I33" i="12"/>
  <c r="E325"/>
  <c r="E205"/>
  <c r="G208"/>
  <c r="E256"/>
  <c r="I201" i="17"/>
  <c r="H69" i="12"/>
  <c r="G297"/>
  <c r="I280" i="17"/>
  <c r="E118"/>
  <c r="E66"/>
  <c r="D277" i="12"/>
  <c r="I331" i="17"/>
  <c r="D10" i="12"/>
  <c r="I105" i="17"/>
  <c r="H74" i="12"/>
  <c r="H203"/>
  <c r="D34" i="17"/>
  <c r="D158" i="12"/>
  <c r="D59"/>
  <c r="F303"/>
  <c r="F305"/>
  <c r="I146"/>
  <c r="I199"/>
  <c r="D231"/>
  <c r="H315"/>
  <c r="F48" i="17"/>
  <c r="I150" i="12"/>
  <c r="G240"/>
  <c r="E10"/>
  <c r="G157" i="17"/>
  <c r="F175"/>
  <c r="F122"/>
  <c r="F3" i="2"/>
  <c r="E14" i="12"/>
  <c r="H172" i="17"/>
  <c r="G319"/>
  <c r="G41" i="12"/>
  <c r="F231" i="17"/>
  <c r="H48" i="12"/>
  <c r="D257"/>
  <c r="G332"/>
  <c r="F264"/>
  <c r="D111"/>
  <c r="I249" i="17"/>
  <c r="H77"/>
  <c r="I299"/>
  <c r="F290" i="12"/>
  <c r="H30"/>
  <c r="E188"/>
  <c r="D329"/>
  <c r="D41"/>
  <c r="E160"/>
  <c r="E40"/>
  <c r="I80"/>
  <c r="G327"/>
  <c r="H33" i="13"/>
  <c r="G144" i="17"/>
  <c r="H331" i="12"/>
  <c r="E102"/>
  <c r="F90" i="17"/>
  <c r="G63"/>
  <c r="D270" i="12"/>
  <c r="G324"/>
  <c r="F273"/>
  <c r="F269"/>
  <c r="F12" i="17"/>
  <c r="D123"/>
  <c r="E20"/>
  <c r="E156" i="12"/>
  <c r="D305" i="17"/>
  <c r="D208" i="12"/>
  <c r="E202" i="17"/>
  <c r="D327"/>
  <c r="D110" i="12"/>
  <c r="G143" i="17"/>
  <c r="F129" i="12"/>
  <c r="D287" i="17"/>
  <c r="H63" i="12"/>
  <c r="G25" i="17"/>
  <c r="F30" i="12"/>
  <c r="G65" i="17"/>
  <c r="F262"/>
  <c r="E259" i="12"/>
  <c r="H192" i="17"/>
  <c r="E69" i="12"/>
  <c r="E173" i="17"/>
  <c r="G87"/>
  <c r="H263" i="12"/>
  <c r="D44"/>
  <c r="G5"/>
  <c r="E182" i="17"/>
  <c r="F24"/>
  <c r="E27" i="13"/>
  <c r="H11"/>
  <c r="D179" i="12"/>
  <c r="H88"/>
  <c r="H331" i="17"/>
  <c r="I327"/>
  <c r="G179"/>
  <c r="H203"/>
  <c r="D97" i="12"/>
  <c r="F45"/>
  <c r="D136" i="17"/>
  <c r="F222" i="12"/>
  <c r="F72"/>
  <c r="G129"/>
  <c r="D142" i="17"/>
  <c r="F161"/>
  <c r="E209"/>
  <c r="G228"/>
  <c r="D207"/>
  <c r="D20"/>
  <c r="F132"/>
  <c r="G171"/>
  <c r="C32" i="13"/>
  <c r="I133" i="12"/>
  <c r="I285" i="17"/>
  <c r="H32" i="13"/>
  <c r="I173" i="12"/>
  <c r="I21" i="17"/>
  <c r="H96"/>
  <c r="E100"/>
  <c r="E110"/>
  <c r="H255"/>
  <c r="D188" i="12"/>
  <c r="I269"/>
  <c r="G222" i="17"/>
  <c r="G300"/>
  <c r="H41" i="12"/>
  <c r="G269" i="17"/>
  <c r="D222" i="12"/>
  <c r="E249" i="17"/>
  <c r="F203" i="12"/>
  <c r="F291"/>
  <c r="D73" i="17"/>
  <c r="F297" i="12"/>
  <c r="I94" i="17"/>
  <c r="I272" i="12"/>
  <c r="E40" i="17"/>
  <c r="E11" i="12"/>
  <c r="G251"/>
  <c r="E277" i="17"/>
  <c r="E317" i="12"/>
  <c r="I324"/>
  <c r="I101"/>
  <c r="I305"/>
  <c r="E185" i="17"/>
  <c r="G114"/>
  <c r="H55" i="12"/>
  <c r="H272"/>
  <c r="I248"/>
  <c r="D307" i="17"/>
  <c r="D284" i="12"/>
  <c r="I59" i="17"/>
  <c r="H297"/>
  <c r="E276"/>
  <c r="G279" i="12"/>
  <c r="G2" i="17"/>
  <c r="G289"/>
  <c r="I95"/>
  <c r="I10" i="12"/>
  <c r="I14" i="17"/>
  <c r="H144" i="12"/>
  <c r="H305"/>
  <c r="C11" i="13"/>
  <c r="F259" i="12"/>
  <c r="E313"/>
  <c r="C20" i="13"/>
  <c r="H226" i="17"/>
  <c r="H60" i="12"/>
  <c r="G54"/>
  <c r="D21"/>
  <c r="H321"/>
  <c r="F110" i="17"/>
  <c r="I238"/>
  <c r="G322" i="12"/>
  <c r="F6" i="13"/>
  <c r="F278" i="12"/>
  <c r="F255"/>
  <c r="I62" i="17"/>
  <c r="H125"/>
  <c r="G307"/>
  <c r="F334"/>
  <c r="I147"/>
  <c r="D259" i="12"/>
  <c r="I290" i="17"/>
  <c r="I23" i="12"/>
  <c r="F65" i="17"/>
  <c r="H95" i="12"/>
  <c r="F203" i="17"/>
  <c r="G331" i="12"/>
  <c r="D304"/>
  <c r="I129" i="17"/>
  <c r="D56"/>
  <c r="I75"/>
  <c r="D37" i="12"/>
  <c r="G245" i="17"/>
  <c r="G200"/>
  <c r="D182"/>
  <c r="H59"/>
  <c r="F154"/>
  <c r="H276"/>
  <c r="D75"/>
  <c r="D290"/>
  <c r="F210"/>
  <c r="D81"/>
  <c r="I192" i="12"/>
  <c r="E333" i="17"/>
  <c r="I2"/>
  <c r="G3" i="2"/>
  <c r="I96" i="12"/>
  <c r="H30" i="17"/>
  <c r="I126" i="12"/>
  <c r="E196"/>
  <c r="H213"/>
  <c r="I9"/>
  <c r="I86" i="17"/>
  <c r="D124" i="12"/>
  <c r="G236" i="17"/>
  <c r="H266"/>
  <c r="F27"/>
  <c r="H5" i="13"/>
  <c r="I201" i="12"/>
  <c r="E154"/>
  <c r="G258"/>
  <c r="D275" i="17"/>
  <c r="F304"/>
  <c r="D53" i="12"/>
  <c r="D294"/>
  <c r="H66"/>
  <c r="E115"/>
  <c r="D11" i="17"/>
  <c r="E247"/>
  <c r="E6" i="2"/>
  <c r="D5" i="13"/>
  <c r="I16" i="12"/>
  <c r="F4" i="17"/>
  <c r="H208"/>
  <c r="E5" i="12"/>
  <c r="E61"/>
  <c r="G230"/>
  <c r="H336" i="17"/>
  <c r="I67"/>
  <c r="D321" i="12"/>
  <c r="D255" i="17"/>
  <c r="I234"/>
  <c r="I158"/>
  <c r="I167" i="12"/>
  <c r="H265"/>
  <c r="H52" i="17"/>
  <c r="I307" i="12"/>
  <c r="E45" i="17"/>
  <c r="I277"/>
  <c r="H195"/>
  <c r="I212"/>
  <c r="I333"/>
  <c r="H31"/>
  <c r="E159" i="12"/>
  <c r="H13" i="13"/>
  <c r="E104" i="12"/>
  <c r="H62"/>
  <c r="F259" i="17"/>
  <c r="G222" i="12"/>
  <c r="D76"/>
  <c r="I79"/>
  <c r="F301" i="17"/>
  <c r="E140"/>
  <c r="G101"/>
  <c r="E313"/>
  <c r="E192"/>
  <c r="E147"/>
  <c r="H54"/>
  <c r="D6" i="13"/>
  <c r="E2" i="17"/>
  <c r="H90"/>
  <c r="F300" i="12"/>
  <c r="G194" i="17"/>
  <c r="H14"/>
  <c r="D242"/>
  <c r="E229"/>
  <c r="I34" i="12"/>
  <c r="I224" i="17"/>
  <c r="D82"/>
  <c r="F111" i="12"/>
  <c r="E32"/>
  <c r="D95" i="17"/>
  <c r="E150"/>
  <c r="E324"/>
  <c r="F12" i="13"/>
  <c r="I207" i="12"/>
  <c r="I284" i="17"/>
  <c r="H138" i="12"/>
  <c r="G3" i="13"/>
  <c r="E47" i="12"/>
  <c r="F263" i="17"/>
  <c r="I89"/>
  <c r="H3" i="2"/>
  <c r="F31" i="12"/>
  <c r="I13"/>
  <c r="F223"/>
  <c r="H186" i="17"/>
  <c r="G196" i="12"/>
</calcChain>
</file>

<file path=xl/sharedStrings.xml><?xml version="1.0" encoding="utf-8"?>
<sst xmlns="http://schemas.openxmlformats.org/spreadsheetml/2006/main" count="6391" uniqueCount="529">
  <si>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</si>
  <si>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</si>
  <si>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</si>
  <si>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</si>
  <si>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</si>
  <si>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</si>
  <si>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</si>
  <si>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</si>
  <si>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</si>
  <si>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</si>
  <si>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</si>
  <si>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</si>
  <si>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</si>
  <si>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</si>
  <si>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</si>
  <si>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</si>
  <si>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</si>
  <si>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</si>
  <si>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708</t>
  </si>
  <si>
    <t>L-Yarn1</t>
  </si>
  <si>
    <t>L-Yarn2</t>
  </si>
  <si>
    <t>MAB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</si>
  <si>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</si>
  <si>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</si>
  <si>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</si>
  <si>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</si>
  <si>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</si>
  <si>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</si>
  <si>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</si>
  <si>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</si>
  <si>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</si>
  <si>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</si>
  <si>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</si>
  <si>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</si>
  <si>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</si>
  <si>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</si>
  <si>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</si>
  <si>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</si>
  <si>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</si>
  <si>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</si>
  <si>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</si>
  <si>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</si>
  <si>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</si>
  <si>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</si>
  <si>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</si>
  <si>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</si>
  <si>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</si>
  <si>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</si>
  <si>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</si>
  <si>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</si>
  <si>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</si>
  <si>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</si>
  <si>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</si>
  <si>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</si>
  <si>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</si>
  <si>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</si>
  <si>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</si>
  <si>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</si>
  <si>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</si>
  <si>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</si>
  <si>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</si>
  <si>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</si>
  <si>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</si>
  <si>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</si>
  <si>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</si>
  <si>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</si>
  <si>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</si>
  <si>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</si>
  <si>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</si>
  <si>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</si>
  <si>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</si>
  <si>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</si>
  <si>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</si>
  <si>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</si>
  <si>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</si>
  <si>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</si>
  <si>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</si>
  <si>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</si>
  <si>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</si>
  <si>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</si>
  <si>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</si>
  <si>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</si>
  <si>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</si>
  <si>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</si>
  <si>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</si>
  <si>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</si>
  <si>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</si>
  <si>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</si>
  <si>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</si>
  <si>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</si>
  <si>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</si>
  <si>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</si>
  <si>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</si>
  <si>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</si>
  <si>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</si>
  <si>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</si>
  <si>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</si>
  <si>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</si>
  <si>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</si>
  <si>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</si>
  <si>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</si>
  <si>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</si>
  <si>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</si>
  <si>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</si>
  <si>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</si>
  <si>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</si>
  <si>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</si>
  <si>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</si>
  <si>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</si>
  <si>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</si>
  <si>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</si>
  <si>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</si>
  <si>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</si>
  <si>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</si>
  <si>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</si>
  <si>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</si>
  <si>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</si>
  <si>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</si>
  <si>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</si>
  <si>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</si>
  <si>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</si>
  <si>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</si>
  <si>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</si>
  <si>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</si>
  <si>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</si>
  <si>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</si>
  <si>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</si>
  <si>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</si>
  <si>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</si>
  <si>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</si>
  <si>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</si>
  <si>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</si>
  <si>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</si>
  <si>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</si>
  <si>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</si>
  <si>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</si>
  <si>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</si>
  <si>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</si>
  <si>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</si>
  <si>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</si>
  <si>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</si>
  <si>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</si>
  <si>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</si>
  <si>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</si>
  <si>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</si>
  <si>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</si>
  <si>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</si>
  <si>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</si>
  <si>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</si>
  <si>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</si>
  <si>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</si>
  <si>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</si>
  <si>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</si>
  <si>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</si>
  <si>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</si>
  <si>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</si>
  <si>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</si>
  <si>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</si>
  <si>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</si>
  <si>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</si>
  <si>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</si>
  <si>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</si>
  <si>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</si>
  <si>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</si>
  <si>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</si>
  <si>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</si>
  <si>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</si>
  <si>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</si>
  <si>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</si>
  <si>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</si>
  <si>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</si>
  <si>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</si>
  <si>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</si>
  <si>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</si>
  <si>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</si>
  <si>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</si>
  <si>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</si>
  <si>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</si>
  <si>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</si>
  <si>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</si>
  <si>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</si>
  <si>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</si>
  <si>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</si>
  <si>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</si>
  <si>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</si>
  <si>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</si>
  <si>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</si>
  <si>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</si>
  <si>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</si>
  <si>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</si>
  <si>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</si>
  <si>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</si>
  <si>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</si>
  <si>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</si>
  <si>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</si>
  <si>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</si>
  <si>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</si>
  <si>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</si>
  <si>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</si>
  <si>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E-Lab</t>
  </si>
  <si>
    <t>NHM</t>
  </si>
  <si>
    <t>RUH</t>
  </si>
  <si>
    <t>RUH Total</t>
  </si>
  <si>
    <t>L-Elec 505</t>
  </si>
  <si>
    <t>MRH</t>
  </si>
  <si>
    <t>TE4213(L4T2)A</t>
  </si>
  <si>
    <t>TE4213(L4T2)B</t>
  </si>
  <si>
    <t>TE427(L4T2)A</t>
  </si>
  <si>
    <t>SAS</t>
  </si>
  <si>
    <t>TE424(L4T2)</t>
  </si>
  <si>
    <t>TE428(L4T2)A</t>
  </si>
  <si>
    <t>TE428(L4T2)B</t>
  </si>
  <si>
    <t>TE4210(L4T2)</t>
  </si>
  <si>
    <t>TE4211(L4T2)</t>
  </si>
  <si>
    <t>TE4212(L4T2)A</t>
  </si>
  <si>
    <t>MHR</t>
  </si>
  <si>
    <t>AN</t>
  </si>
  <si>
    <t>TE419(L4T1)A</t>
  </si>
  <si>
    <t>TE419(L4T1)B</t>
  </si>
  <si>
    <t>TE4110(L4T1)A</t>
  </si>
  <si>
    <t>TE4110(L4T1)B</t>
  </si>
  <si>
    <t>TE4111(L4T1)A</t>
  </si>
  <si>
    <t>TE4111(L4T1)B</t>
  </si>
  <si>
    <t>MML</t>
  </si>
  <si>
    <t>TE334(L3T3)A</t>
  </si>
  <si>
    <t>TE334(L3T3)B</t>
  </si>
  <si>
    <t>TE326(L3T2)B</t>
  </si>
  <si>
    <t xml:space="preserve">         </t>
  </si>
  <si>
    <t>TE233(L2T3)A</t>
  </si>
  <si>
    <t>NRD</t>
  </si>
  <si>
    <t>TE233(L2T3)B</t>
  </si>
  <si>
    <t>RI</t>
  </si>
  <si>
    <t>TE234(L2T3)A</t>
  </si>
  <si>
    <t>uc</t>
  </si>
  <si>
    <t>UC</t>
  </si>
  <si>
    <t>KZ</t>
  </si>
  <si>
    <t>E-LAB</t>
  </si>
  <si>
    <t>SAC-1</t>
  </si>
  <si>
    <t>SAC-2</t>
  </si>
  <si>
    <t>E-LAB1</t>
  </si>
  <si>
    <t xml:space="preserve"> Faculty of Engineering</t>
  </si>
  <si>
    <t>DIC</t>
  </si>
  <si>
    <t>TE212(L2T1)B</t>
  </si>
  <si>
    <t>TE413(L4T1)</t>
  </si>
  <si>
    <t>MRK</t>
  </si>
  <si>
    <t>Shamim</t>
  </si>
  <si>
    <t>TA</t>
  </si>
  <si>
    <t>GC</t>
  </si>
  <si>
    <t>TE326(L3T2)D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</si>
  <si>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</si>
  <si>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</si>
  <si>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</si>
  <si>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</si>
  <si>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</si>
  <si>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</si>
  <si>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</si>
  <si>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</si>
  <si>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</si>
  <si>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</si>
  <si>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</si>
  <si>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</si>
  <si>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</si>
  <si>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CSE112(L1T3)B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</si>
  <si>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</si>
  <si>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</si>
  <si>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</si>
  <si>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</si>
  <si>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</si>
  <si>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</si>
  <si>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</si>
  <si>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</si>
  <si>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</si>
  <si>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</si>
  <si>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</si>
  <si>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</si>
  <si>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</si>
  <si>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</si>
  <si>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</si>
  <si>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</si>
  <si>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</si>
  <si>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</si>
  <si>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</si>
  <si>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MRC</t>
  </si>
  <si>
    <t xml:space="preserve"> </t>
  </si>
  <si>
    <t>MNH</t>
  </si>
  <si>
    <t>SI</t>
  </si>
  <si>
    <t>TE426L4T2)</t>
  </si>
  <si>
    <t>TE417(L4T1)A</t>
  </si>
  <si>
    <t>RKH</t>
  </si>
  <si>
    <t>TE414(L4T1)</t>
  </si>
  <si>
    <t>RHK</t>
  </si>
  <si>
    <t>L-Drw</t>
  </si>
  <si>
    <t>TE234(L2T3)B</t>
  </si>
  <si>
    <t>NL1</t>
  </si>
  <si>
    <t>TE221(L2T2)A</t>
  </si>
  <si>
    <t>TE 222 (L2T2)C</t>
  </si>
  <si>
    <t>TE212(L2T1)A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</si>
  <si>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</si>
  <si>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</si>
  <si>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</si>
  <si>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</si>
  <si>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</si>
  <si>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</si>
  <si>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</si>
  <si>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</si>
  <si>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</si>
  <si>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</si>
  <si>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</si>
  <si>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</si>
  <si>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</si>
  <si>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</si>
  <si>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</si>
  <si>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</si>
  <si>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</si>
  <si>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</si>
  <si>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</si>
  <si>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</si>
  <si>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</si>
  <si>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</si>
  <si>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</si>
  <si>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</si>
  <si>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</si>
  <si>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</si>
  <si>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</si>
  <si>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</si>
  <si>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</si>
  <si>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</si>
  <si>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</si>
  <si>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</si>
  <si>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</si>
  <si>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</si>
  <si>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</si>
  <si>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</si>
  <si>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</si>
  <si>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</si>
  <si>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</si>
  <si>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</si>
  <si>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</si>
  <si>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</si>
  <si>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</si>
  <si>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</si>
  <si>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</si>
  <si>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</si>
  <si>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</si>
  <si>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</si>
  <si>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</si>
  <si>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</si>
  <si>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</si>
  <si>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</si>
  <si>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</si>
  <si>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</si>
  <si>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</si>
  <si>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</si>
  <si>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</si>
  <si>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</si>
  <si>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</si>
  <si>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</si>
  <si>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</si>
  <si>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</si>
  <si>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</si>
  <si>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</si>
  <si>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</si>
  <si>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</si>
  <si>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</si>
  <si>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</si>
  <si>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</si>
  <si>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</si>
  <si>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</si>
  <si>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</si>
  <si>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</si>
  <si>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</si>
  <si>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</si>
  <si>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</si>
  <si>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</si>
  <si>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</si>
  <si>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</si>
  <si>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</si>
  <si>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</si>
  <si>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</si>
  <si>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</si>
  <si>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</si>
  <si>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</si>
  <si>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</si>
  <si>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</si>
  <si>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</si>
  <si>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</si>
  <si>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</si>
  <si>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</si>
  <si>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</si>
  <si>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</si>
  <si>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</si>
  <si>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</si>
  <si>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</si>
  <si>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</si>
  <si>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</si>
  <si>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</si>
  <si>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</si>
  <si>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</si>
  <si>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</si>
  <si>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</si>
  <si>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</si>
  <si>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</si>
  <si>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</si>
  <si>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</si>
  <si>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</si>
  <si>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</si>
  <si>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 xml:space="preserve">civil </t>
  </si>
  <si>
    <t>civil</t>
  </si>
  <si>
    <t>TE428(L4T2)PC</t>
  </si>
  <si>
    <t>TE427(L4T2)B</t>
  </si>
  <si>
    <t>TE4212(L4T2)B</t>
  </si>
  <si>
    <t>TE222(L2T2)A</t>
  </si>
  <si>
    <t>TE417(L4T1)B</t>
  </si>
  <si>
    <t>TE213(L2T1)A</t>
  </si>
  <si>
    <t>TE213(L2T1)D</t>
  </si>
  <si>
    <t>TE213(L2T1)B</t>
  </si>
  <si>
    <t>TE4111(L4T1)C</t>
  </si>
  <si>
    <t>TE4111(L4T1)D</t>
  </si>
  <si>
    <t>TE4110(L4T1)C</t>
  </si>
  <si>
    <t>TE4110(L4T1)D</t>
  </si>
  <si>
    <t>TE419(L4T1)D</t>
  </si>
  <si>
    <t>TE419(L4T1)C</t>
  </si>
  <si>
    <t>TE423(L4T2)A</t>
  </si>
  <si>
    <t>TE415(L4T1)A</t>
  </si>
  <si>
    <t>TE332 (L3T3) A</t>
  </si>
  <si>
    <t>TE331(L3T3)A</t>
  </si>
  <si>
    <t>TE317(L3T1)B</t>
  </si>
  <si>
    <t>TE317(L3T1)A</t>
  </si>
  <si>
    <t>TE331(L3T3)B</t>
  </si>
  <si>
    <t>TE332 (L3T3) B</t>
  </si>
  <si>
    <t>TE333(L3T3)A</t>
  </si>
  <si>
    <t>TE333(L3T3)B</t>
  </si>
  <si>
    <t>TE335(L3T3)A</t>
  </si>
  <si>
    <t>TE335(L3T3)B</t>
  </si>
  <si>
    <t>MSI</t>
  </si>
  <si>
    <t>TE324(L3T2)A</t>
  </si>
  <si>
    <t>TE324(L3T2)B</t>
  </si>
  <si>
    <t>TE323(L3T2)A</t>
  </si>
  <si>
    <t>TE323(L3T2)B</t>
  </si>
  <si>
    <t>TE321(L3T2)B</t>
  </si>
  <si>
    <t>TE322(L3T2)B</t>
  </si>
  <si>
    <t>TE322(L3T2)A</t>
  </si>
  <si>
    <t>TE321(L3T2)A</t>
  </si>
  <si>
    <t>TE317(L3T1)(B)</t>
  </si>
  <si>
    <t>TE325(L3T2)B</t>
  </si>
  <si>
    <t>TE327(L3T2)B</t>
  </si>
  <si>
    <t>TE326(L3T2)A</t>
  </si>
  <si>
    <t>TE325(L3T2)A</t>
  </si>
  <si>
    <t>TE327(L3T2)A</t>
  </si>
  <si>
    <t>TE314(L3T1)A</t>
  </si>
  <si>
    <t>TE311(L3T1)A</t>
  </si>
  <si>
    <t>TE312(L3T1)A</t>
  </si>
  <si>
    <t>TE311(L3T1)B</t>
  </si>
  <si>
    <t>TE314(L3T1)B</t>
  </si>
  <si>
    <t>TE313(L3T1)A</t>
  </si>
  <si>
    <t>TE315(L3T1)A</t>
  </si>
  <si>
    <t>TE316(L3T1)A</t>
  </si>
  <si>
    <t>TE315(L3T1)B</t>
  </si>
  <si>
    <t>TE316(L3T1)B</t>
  </si>
  <si>
    <t>TE312(L3T1)B</t>
  </si>
  <si>
    <t>TE313(L3T1)B</t>
  </si>
  <si>
    <t>MKT-231(L2T3)A</t>
  </si>
  <si>
    <t>MKT-231(L2T3)B</t>
  </si>
  <si>
    <t>TE-232(L2T3)A</t>
  </si>
  <si>
    <t>TE231(L2T3)A</t>
  </si>
  <si>
    <t>TE231(L2T3)B</t>
  </si>
  <si>
    <t>TE232(L2T3)B</t>
  </si>
  <si>
    <t>TE235(L2T3)A</t>
  </si>
  <si>
    <t>ACT-231(L2T3)A</t>
  </si>
  <si>
    <t>TE235(L2T3)B</t>
  </si>
  <si>
    <t>ACT-231(L2T3)B</t>
  </si>
  <si>
    <t>PHY-111(L1T1)A</t>
  </si>
  <si>
    <t>PHY-111(L1T1)B</t>
  </si>
  <si>
    <t>PHY-122(L1T2)A</t>
  </si>
  <si>
    <t>PHY-112(L1T1)A</t>
  </si>
  <si>
    <t>PHY-112(L1T1)B</t>
  </si>
  <si>
    <t>TE226(L2T2)A</t>
  </si>
  <si>
    <t>TE226(L2T2)B</t>
  </si>
  <si>
    <t>TE223(L2T2)B</t>
  </si>
  <si>
    <t>TE223(L2T2)A</t>
  </si>
  <si>
    <t>TE224(L2T2)A</t>
  </si>
  <si>
    <t>TE224(L2T2)B</t>
  </si>
  <si>
    <t>TE221(L2T2)B</t>
  </si>
  <si>
    <t>TE222(L2T2)B</t>
  </si>
  <si>
    <t>TE225(L2T2)B</t>
  </si>
  <si>
    <t>TE225(L2T2)A</t>
  </si>
  <si>
    <t>GED-211(L2T1)A</t>
  </si>
  <si>
    <t>TE211(L2T1)A</t>
  </si>
  <si>
    <t>GED-211(L2T1)B</t>
  </si>
  <si>
    <t>GED-211(L2T1)C</t>
  </si>
  <si>
    <t>TE214(L2T1)B</t>
  </si>
  <si>
    <t>TE215(L2T1)A</t>
  </si>
  <si>
    <t>TE214(L2T1)A</t>
  </si>
  <si>
    <t>TE211(L2T1)B</t>
  </si>
  <si>
    <t>TE215(L2T1)B</t>
  </si>
  <si>
    <t>TE214(L2T1)C</t>
  </si>
  <si>
    <t>TE213(L2T1)C</t>
  </si>
  <si>
    <t>TE212(L2T1)D</t>
  </si>
  <si>
    <t>TE214(L2T1)D</t>
  </si>
  <si>
    <t>TE211(L2T1)C</t>
  </si>
  <si>
    <t>TE212(L2T1)C</t>
  </si>
  <si>
    <t>TE215(L2T1)C</t>
  </si>
  <si>
    <t>(L2T1)D</t>
  </si>
  <si>
    <t>GED-211(L2T1)D</t>
  </si>
  <si>
    <t>TE211(L2T1)D</t>
  </si>
  <si>
    <t>TE215(L2T1)D</t>
  </si>
  <si>
    <t>TE133(L1T3)A</t>
  </si>
  <si>
    <t>TE133(L1T3)B</t>
  </si>
  <si>
    <t>CSE112(L1T3)A</t>
  </si>
  <si>
    <t>TE132(L1T3)A</t>
  </si>
  <si>
    <t>TE132(L1T3)B</t>
  </si>
  <si>
    <t>STA-131(L1T3)B</t>
  </si>
  <si>
    <t>STA-131(L1T3)A</t>
  </si>
  <si>
    <t>TE111(L1T1)B</t>
  </si>
  <si>
    <t>TE111(L1T1)A</t>
  </si>
  <si>
    <t>MAT-111(L1T1)A</t>
  </si>
  <si>
    <t>ENG-111(L1T1)A</t>
  </si>
  <si>
    <t>MAT-111(L1T1)B</t>
  </si>
  <si>
    <t>ENG-111(L1T1)B</t>
  </si>
  <si>
    <t>CHE-124(L1T2)A</t>
  </si>
  <si>
    <t>MAT-122(L1T2)A</t>
  </si>
  <si>
    <t>CHE-125(L1T2)A</t>
  </si>
  <si>
    <t>ENG-122(L1T2)A</t>
  </si>
  <si>
    <t>TE416(L4T1)A</t>
  </si>
  <si>
    <t>TE425(L4T2)A</t>
  </si>
  <si>
    <t>TE4210(L4T2)A</t>
  </si>
  <si>
    <t>(L1T3)</t>
  </si>
  <si>
    <t xml:space="preserve">   Class Routine     Textile Engineering Department               Semester: Spring 2016</t>
  </si>
  <si>
    <t>xxxxxx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</si>
</sst>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11"/>
      <name val="Arial"/>
      <family val="2"/>
    </font>
    <font>
      <sz val="7"/>
      <name val="Times New Roman"/>
      <family val="1"/>
    </font>
    <font>
      <sz val="8"/>
      <color indexed="8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/>
    <xf numFmtId="0" fontId="1" fillId="11" borderId="0" xfId="0" applyFont="1" applyFill="1"/>
    <xf numFmtId="20" fontId="4" fillId="11" borderId="1" xfId="0" applyNumberFormat="1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3" fillId="11" borderId="1" xfId="0" applyFont="1" applyFill="1" applyBorder="1"/>
    <xf numFmtId="0" fontId="4" fillId="11" borderId="7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4" fillId="11" borderId="0" xfId="0" applyFont="1" applyFill="1" applyBorder="1"/>
    <xf numFmtId="0" fontId="1" fillId="11" borderId="0" xfId="0" applyFont="1" applyFill="1" applyBorder="1"/>
    <xf numFmtId="0" fontId="1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 wrapText="1"/>
    </xf>
    <xf numFmtId="0" fontId="3" fillId="11" borderId="1" xfId="0" applyFont="1" applyFill="1" applyBorder="1" applyAlignment="1"/>
    <xf numFmtId="0" fontId="4" fillId="11" borderId="1" xfId="0" applyFont="1" applyFill="1" applyBorder="1" applyAlignment="1">
      <alignment vertical="center"/>
    </xf>
    <xf numFmtId="0" fontId="12" fillId="11" borderId="0" xfId="0" applyFont="1" applyFill="1"/>
    <xf numFmtId="0" fontId="16" fillId="11" borderId="0" xfId="0" applyFont="1" applyFill="1"/>
    <xf numFmtId="0" fontId="13" fillId="11" borderId="6" xfId="0" applyFont="1" applyFill="1" applyBorder="1" applyAlignment="1">
      <alignment horizontal="center" vertical="center"/>
    </xf>
    <xf numFmtId="0" fontId="13" fillId="11" borderId="0" xfId="0" applyNumberFormat="1" applyFont="1" applyFill="1" applyBorder="1" applyAlignment="1" applyProtection="1">
      <alignment horizontal="center" vertical="center"/>
    </xf>
    <xf numFmtId="0" fontId="17" fillId="11" borderId="1" xfId="0" applyFont="1" applyFill="1" applyBorder="1"/>
    <xf numFmtId="0" fontId="1" fillId="11" borderId="1" xfId="0" applyFont="1" applyFill="1" applyBorder="1" applyAlignment="1"/>
    <xf numFmtId="0" fontId="19" fillId="11" borderId="1" xfId="0" applyFont="1" applyFill="1" applyBorder="1" applyAlignment="1">
      <alignment horizontal="center"/>
    </xf>
    <xf numFmtId="0" fontId="17" fillId="11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vertical="center"/>
    </xf>
    <xf numFmtId="0" fontId="23" fillId="11" borderId="0" xfId="0" applyFont="1" applyFill="1" applyAlignment="1">
      <alignment horizontal="center"/>
    </xf>
    <xf numFmtId="0" fontId="23" fillId="11" borderId="0" xfId="0" applyFont="1" applyFill="1"/>
    <xf numFmtId="0" fontId="0" fillId="0" borderId="12" xfId="0" pivotButton="1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2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20" xfId="0" applyBorder="1"/>
    <xf numFmtId="0" fontId="0" fillId="0" borderId="21" xfId="0" applyBorder="1"/>
    <xf numFmtId="0" fontId="0" fillId="0" borderId="20" xfId="0" applyNumberFormat="1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3" xfId="0" pivotButton="1" applyBorder="1"/>
    <xf numFmtId="0" fontId="0" fillId="0" borderId="23" xfId="0" applyBorder="1"/>
    <xf numFmtId="0" fontId="0" fillId="5" borderId="12" xfId="0" applyFill="1" applyBorder="1"/>
    <xf numFmtId="0" fontId="0" fillId="5" borderId="13" xfId="0" applyFill="1" applyBorder="1"/>
    <xf numFmtId="0" fontId="0" fillId="5" borderId="12" xfId="0" applyNumberFormat="1" applyFill="1" applyBorder="1"/>
    <xf numFmtId="0" fontId="0" fillId="5" borderId="15" xfId="0" applyNumberFormat="1" applyFill="1" applyBorder="1"/>
    <xf numFmtId="0" fontId="0" fillId="5" borderId="16" xfId="0" applyNumberFormat="1" applyFill="1" applyBorder="1"/>
    <xf numFmtId="0" fontId="0" fillId="0" borderId="16" xfId="0" pivotButton="1" applyBorder="1"/>
    <xf numFmtId="0" fontId="0" fillId="0" borderId="19" xfId="0" applyBorder="1"/>
    <xf numFmtId="0" fontId="0" fillId="0" borderId="2" xfId="0" pivotButton="1" applyBorder="1"/>
    <xf numFmtId="0" fontId="0" fillId="0" borderId="24" xfId="0" applyBorder="1"/>
    <xf numFmtId="0" fontId="4" fillId="11" borderId="0" xfId="0" applyFont="1" applyFill="1" applyBorder="1" applyAlignment="1">
      <alignment horizontal="center" vertical="center"/>
    </xf>
    <xf numFmtId="0" fontId="18" fillId="11" borderId="0" xfId="0" applyFont="1" applyFill="1"/>
    <xf numFmtId="0" fontId="17" fillId="11" borderId="1" xfId="0" applyNumberFormat="1" applyFont="1" applyFill="1" applyBorder="1" applyAlignment="1" applyProtection="1">
      <alignment horizontal="center" vertical="center"/>
    </xf>
    <xf numFmtId="0" fontId="3" fillId="11" borderId="0" xfId="0" applyFont="1" applyFill="1"/>
    <xf numFmtId="0" fontId="23" fillId="11" borderId="1" xfId="0" applyFont="1" applyFill="1" applyBorder="1"/>
    <xf numFmtId="0" fontId="18" fillId="11" borderId="0" xfId="0" applyFont="1" applyFill="1" applyAlignment="1">
      <alignment horizontal="center"/>
    </xf>
    <xf numFmtId="0" fontId="18" fillId="11" borderId="1" xfId="0" applyFont="1" applyFill="1" applyBorder="1" applyAlignment="1">
      <alignment horizontal="center" vertical="center"/>
    </xf>
    <xf numFmtId="0" fontId="18" fillId="11" borderId="1" xfId="0" applyFont="1" applyFill="1" applyBorder="1"/>
    <xf numFmtId="0" fontId="3" fillId="11" borderId="1" xfId="0" applyNumberFormat="1" applyFont="1" applyFill="1" applyBorder="1" applyAlignment="1" applyProtection="1">
      <alignment horizontal="center" vertical="center"/>
    </xf>
    <xf numFmtId="0" fontId="3" fillId="11" borderId="0" xfId="0" applyFont="1" applyFill="1" applyAlignment="1">
      <alignment horizontal="center"/>
    </xf>
    <xf numFmtId="0" fontId="1" fillId="11" borderId="10" xfId="0" applyFont="1" applyFill="1" applyBorder="1" applyAlignment="1"/>
    <xf numFmtId="0" fontId="1" fillId="11" borderId="9" xfId="0" applyFont="1" applyFill="1" applyBorder="1" applyAlignment="1"/>
    <xf numFmtId="0" fontId="3" fillId="11" borderId="8" xfId="0" applyFont="1" applyFill="1" applyBorder="1" applyAlignment="1"/>
    <xf numFmtId="0" fontId="3" fillId="11" borderId="10" xfId="0" applyFont="1" applyFill="1" applyBorder="1" applyAlignment="1"/>
    <xf numFmtId="0" fontId="3" fillId="11" borderId="9" xfId="0" applyFont="1" applyFill="1" applyBorder="1" applyAlignment="1"/>
    <xf numFmtId="0" fontId="4" fillId="11" borderId="8" xfId="0" applyFont="1" applyFill="1" applyBorder="1" applyAlignment="1">
      <alignment vertical="center"/>
    </xf>
    <xf numFmtId="0" fontId="4" fillId="11" borderId="25" xfId="0" applyFont="1" applyFill="1" applyBorder="1" applyAlignment="1">
      <alignment horizontal="center" vertical="center"/>
    </xf>
    <xf numFmtId="0" fontId="4" fillId="11" borderId="10" xfId="0" applyNumberFormat="1" applyFont="1" applyFill="1" applyBorder="1" applyAlignment="1" applyProtection="1">
      <alignment vertical="center"/>
    </xf>
    <xf numFmtId="0" fontId="4" fillId="11" borderId="1" xfId="0" applyNumberFormat="1" applyFont="1" applyFill="1" applyBorder="1" applyAlignment="1" applyProtection="1">
      <alignment vertical="center"/>
    </xf>
    <xf numFmtId="0" fontId="1" fillId="0" borderId="3" xfId="0" applyFont="1" applyFill="1" applyBorder="1"/>
    <xf numFmtId="0" fontId="4" fillId="11" borderId="9" xfId="0" applyFont="1" applyFill="1" applyBorder="1" applyAlignment="1">
      <alignment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 applyProtection="1">
      <alignment horizontal="center" vertical="center"/>
    </xf>
    <xf numFmtId="0" fontId="1" fillId="11" borderId="1" xfId="0" applyFont="1" applyFill="1" applyBorder="1"/>
    <xf numFmtId="0" fontId="18" fillId="11" borderId="1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4" fillId="11" borderId="4" xfId="0" applyFont="1" applyFill="1" applyBorder="1"/>
    <xf numFmtId="0" fontId="1" fillId="11" borderId="8" xfId="0" applyFont="1" applyFill="1" applyBorder="1" applyAlignment="1"/>
    <xf numFmtId="0" fontId="4" fillId="11" borderId="4" xfId="0" applyFont="1" applyFill="1" applyBorder="1" applyAlignment="1">
      <alignment horizontal="center" vertical="center"/>
    </xf>
    <xf numFmtId="0" fontId="1" fillId="11" borderId="8" xfId="0" applyNumberFormat="1" applyFont="1" applyFill="1" applyBorder="1" applyAlignment="1" applyProtection="1">
      <alignment vertical="center"/>
    </xf>
    <xf numFmtId="0" fontId="4" fillId="11" borderId="9" xfId="0" applyNumberFormat="1" applyFont="1" applyFill="1" applyBorder="1" applyAlignment="1" applyProtection="1">
      <alignment vertical="center"/>
    </xf>
    <xf numFmtId="0" fontId="23" fillId="11" borderId="11" xfId="0" applyFont="1" applyFill="1" applyBorder="1"/>
    <xf numFmtId="0" fontId="17" fillId="11" borderId="1" xfId="0" applyFont="1" applyFill="1" applyBorder="1" applyAlignment="1"/>
    <xf numFmtId="0" fontId="1" fillId="11" borderId="0" xfId="0" applyFont="1" applyFill="1" applyAlignment="1">
      <alignment horizontal="center"/>
    </xf>
    <xf numFmtId="0" fontId="4" fillId="11" borderId="1" xfId="0" applyNumberFormat="1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1" fillId="11" borderId="1" xfId="0" applyFont="1" applyFill="1" applyBorder="1"/>
    <xf numFmtId="20" fontId="15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/>
    </xf>
    <xf numFmtId="0" fontId="4" fillId="11" borderId="8" xfId="0" applyNumberFormat="1" applyFont="1" applyFill="1" applyBorder="1" applyAlignment="1" applyProtection="1">
      <alignment horizontal="center" vertical="center"/>
    </xf>
    <xf numFmtId="0" fontId="4" fillId="11" borderId="10" xfId="0" applyNumberFormat="1" applyFont="1" applyFill="1" applyBorder="1" applyAlignment="1" applyProtection="1">
      <alignment horizontal="center" vertical="center"/>
    </xf>
    <xf numFmtId="0" fontId="4" fillId="11" borderId="9" xfId="0" applyNumberFormat="1" applyFont="1" applyFill="1" applyBorder="1" applyAlignment="1" applyProtection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 wrapText="1"/>
    </xf>
    <xf numFmtId="0" fontId="22" fillId="11" borderId="8" xfId="0" applyFont="1" applyFill="1" applyBorder="1" applyAlignment="1">
      <alignment horizontal="center" vertical="center" wrapText="1"/>
    </xf>
    <xf numFmtId="0" fontId="22" fillId="11" borderId="9" xfId="0" applyFont="1" applyFill="1" applyBorder="1" applyAlignment="1">
      <alignment horizontal="center" vertical="center" wrapText="1"/>
    </xf>
    <xf numFmtId="0" fontId="24" fillId="11" borderId="0" xfId="0" applyFont="1" applyFill="1"/>
    <xf numFmtId="0" fontId="25" fillId="11" borderId="0" xfId="0" applyFont="1" applyFill="1" applyAlignment="1">
      <alignment horizontal="center"/>
    </xf>
    <xf numFmtId="0" fontId="25" fillId="11" borderId="1" xfId="0" applyFont="1" applyFill="1" applyBorder="1"/>
    <xf numFmtId="0" fontId="26" fillId="11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82A5D0"/>
      <color rgb="FF4F81BD"/>
      <color rgb="FFFF8B8B"/>
      <color rgb="FFFF7171"/>
      <color rgb="FFFF6D6D"/>
      <color rgb="FF5585BF"/>
      <color rgb="FFFF4F4F"/>
      <color rgb="FFFF00FF"/>
      <color rgb="FFDA71FF"/>
      <color rgb="FFD14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Sheet1!$N$128:$N$136</c:f>
              <c:strCache>
                <c:ptCount val="1"/>
                <c:pt idx="0">
                  <c:v>Tuesday 2:30-04:00 Course 701 702 TE215(L2T1)C TE225(L2T2)A TE327(L3T2)B MAT-111(L1T1)A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Sheet1!$N$137:$N$160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11">
                  <c:v>0</c:v>
                </c:pt>
                <c:pt idx="14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Sheet1!$O$128:$O$136</c:f>
              <c:strCache>
                <c:ptCount val="1"/>
                <c:pt idx="0">
                  <c:v>Tuesday 2:30-04:00 Course 701 702 KZ RI TE327(L3T2)B MAT-111(L1T1)A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Sheet1!$O$137:$O$160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17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Sheet1!$P$128:$P$136</c:f>
              <c:strCache>
                <c:ptCount val="1"/>
                <c:pt idx="0">
                  <c:v>Tuesday 04:00-05:30 Class 701 702 703 704 705 402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Sheet1!$P$137:$P$160</c:f>
              <c:numCache>
                <c:formatCode>General</c:formatCode>
                <c:ptCount val="24"/>
                <c:pt idx="0">
                  <c:v>801</c:v>
                </c:pt>
                <c:pt idx="1">
                  <c:v>802</c:v>
                </c:pt>
                <c:pt idx="2">
                  <c:v>803</c:v>
                </c:pt>
                <c:pt idx="3">
                  <c:v>807</c:v>
                </c:pt>
                <c:pt idx="4">
                  <c:v>711</c:v>
                </c:pt>
                <c:pt idx="5">
                  <c:v>712</c:v>
                </c:pt>
                <c:pt idx="6">
                  <c:v>0</c:v>
                </c:pt>
                <c:pt idx="7">
                  <c:v>303</c:v>
                </c:pt>
              </c:numCache>
            </c:numRef>
          </c:val>
        </c:ser>
        <c:ser>
          <c:idx val="3"/>
          <c:order val="3"/>
          <c:tx>
            <c:strRef>
              <c:f>Sheet1!$Q$128:$Q$136</c:f>
              <c:strCache>
                <c:ptCount val="1"/>
                <c:pt idx="0">
                  <c:v>Tuesday 04:00-05:30 Course 701 702 TE427(L4T2)B 704 GED-211(L2T1)C TE417(L4T1)B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Sheet1!$Q$137:$Q$160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Sheet1!$R$128:$R$136</c:f>
              <c:strCache>
                <c:ptCount val="1"/>
                <c:pt idx="0">
                  <c:v>Tuesday 04:00-05:30 Course 701 702 AAM 704 FHS MRK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Sheet1!$R$137:$R$160</c:f>
              <c:numCache>
                <c:formatCode>General</c:formatCode>
                <c:ptCount val="24"/>
                <c:pt idx="0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Sheet1!$S$128:$S$136</c:f>
              <c:strCache>
                <c:ptCount val="1"/>
                <c:pt idx="0">
                  <c:v>Tuesday 04:00-05:30 Course 701 702 AAM 704 FHS MRK</c:v>
                </c:pt>
              </c:strCache>
            </c:strRef>
          </c:tx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FHS</c:v>
                  </c:pt>
                  <c:pt idx="2">
                    <c:v>AG</c:v>
                  </c:pt>
                  <c:pt idx="6">
                    <c:v>MH</c:v>
                  </c:pt>
                  <c:pt idx="13">
                    <c:v>SM</c:v>
                  </c:pt>
                </c:lvl>
                <c:lvl>
                  <c:pt idx="0">
                    <c:v>CHE-124(L1T2)A</c:v>
                  </c:pt>
                  <c:pt idx="1">
                    <c:v>GED-211(L2T1)B</c:v>
                  </c:pt>
                  <c:pt idx="2">
                    <c:v>TE313(L3T1)A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2">
                    <c:v>UC</c:v>
                  </c:pt>
                  <c:pt idx="14">
                    <c:v>UC</c:v>
                  </c:pt>
                  <c:pt idx="17">
                    <c:v>UC</c:v>
                  </c:pt>
                  <c:pt idx="20">
                    <c:v>UC</c:v>
                  </c:pt>
                  <c:pt idx="21">
                    <c:v>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2">
                    <c:v>NF</c:v>
                  </c:pt>
                </c:lvl>
                <c:lvl>
                  <c:pt idx="0">
                    <c:v>MKT-231(L2T3)B</c:v>
                  </c:pt>
                  <c:pt idx="1">
                    <c:v>TE413(L4T1)</c:v>
                  </c:pt>
                  <c:pt idx="2">
                    <c:v>TE315(L3T1)A</c:v>
                  </c:pt>
                  <c:pt idx="3">
                    <c:v>civil</c:v>
                  </c:pt>
                  <c:pt idx="5">
                    <c:v>DIC</c:v>
                  </c:pt>
                  <c:pt idx="11">
                    <c:v>UC</c:v>
                  </c:pt>
                  <c:pt idx="12">
                    <c:v>PC</c:v>
                  </c:pt>
                  <c:pt idx="13">
                    <c:v>TE222(L2T2)A</c:v>
                  </c:pt>
                  <c:pt idx="14">
                    <c:v>PC</c:v>
                  </c:pt>
                  <c:pt idx="16">
                    <c:v>         </c:v>
                  </c:pt>
                  <c:pt idx="17">
                    <c:v>PC</c:v>
                  </c:pt>
                  <c:pt idx="18">
                    <c:v>UC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AG</c:v>
                  </c:pt>
                  <c:pt idx="2">
                    <c:v>RI</c:v>
                  </c:pt>
                  <c:pt idx="6">
                    <c:v>MH</c:v>
                  </c:pt>
                  <c:pt idx="10">
                    <c:v>NHM</c:v>
                  </c:pt>
                  <c:pt idx="14">
                    <c:v>MRH</c:v>
                  </c:pt>
                </c:lvl>
                <c:lvl>
                  <c:pt idx="0">
                    <c:v>TE313(L3T1)B</c:v>
                  </c:pt>
                  <c:pt idx="2">
                    <c:v>TE4110(L4T1)A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304</c:v>
                  </c:pt>
                </c:lvl>
                <c:lvl>
                  <c:pt idx="0">
                    <c:v>MAB</c:v>
                  </c:pt>
                  <c:pt idx="13">
                    <c:v>FHA</c:v>
                  </c:pt>
                </c:lvl>
                <c:lvl>
                  <c:pt idx="0">
                    <c:v>MKT-231(L2T3)A</c:v>
                  </c:pt>
                  <c:pt idx="3">
                    <c:v>civil</c:v>
                  </c:pt>
                  <c:pt idx="5">
                    <c:v>DIC</c:v>
                  </c:pt>
                  <c:pt idx="10">
                    <c:v>TE212(L2T1)D</c:v>
                  </c:pt>
                  <c:pt idx="13">
                    <c:v>TE425(L4T2)A</c:v>
                  </c:pt>
                  <c:pt idx="14">
                    <c:v>TE232(L2T3)B</c:v>
                  </c:pt>
                  <c:pt idx="15">
                    <c:v>UC</c:v>
                  </c:pt>
                  <c:pt idx="18">
                    <c:v> </c:v>
                  </c:pt>
                  <c:pt idx="23">
                    <c:v>CHE-125(L1T2)A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711</c:v>
                  </c:pt>
                  <c:pt idx="5">
                    <c:v>712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709</c:v>
                  </c:pt>
                  <c:pt idx="16">
                    <c:v>L-Drw</c:v>
                  </c:pt>
                  <c:pt idx="17">
                    <c:v>L-QC2
708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Sheet1!$S$137:$S$160</c:f>
              <c:numCache>
                <c:formatCode>General</c:formatCode>
                <c:ptCount val="24"/>
              </c:numCache>
            </c:numRef>
          </c:val>
        </c:ser>
        <c:axId val="99634176"/>
        <c:axId val="99644160"/>
      </c:barChart>
      <c:catAx>
        <c:axId val="99634176"/>
        <c:scaling>
          <c:orientation val="minMax"/>
        </c:scaling>
        <c:axPos val="b"/>
        <c:numFmt formatCode="General" sourceLinked="0"/>
        <c:tickLblPos val="nextTo"/>
        <c:crossAx val="99644160"/>
        <c:crosses val="autoZero"/>
        <c:auto val="1"/>
        <c:lblAlgn val="ctr"/>
        <c:lblOffset val="100"/>
      </c:catAx>
      <c:valAx>
        <c:axId val="99644160"/>
        <c:scaling>
          <c:orientation val="minMax"/>
        </c:scaling>
        <c:axPos val="l"/>
        <c:majorGridlines/>
        <c:numFmt formatCode="General" sourceLinked="1"/>
        <c:tickLblPos val="nextTo"/>
        <c:crossAx val="99634176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&#10;709"/>
        <s v="L-Drw"/>
        <s v="L-QC2&#10;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&#10;708"/>
        <s v="L-QC2&#10;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n="(L1T3)"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34"/>
  <sheetViews>
    <sheetView view="pageBreakPreview" topLeftCell="A181" zoomScale="78" zoomScaleSheetLayoutView="78" workbookViewId="0">
      <selection activeCell="H213" sqref="H213"/>
    </sheetView>
  </sheetViews>
  <sheetFormatPr defaultRowHeight="40.5" customHeight="1" outlineLevelCol="1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>
      <c r="A1" s="26"/>
      <c r="B1" s="27" t="s">
        <v>185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>
      <c r="A3" s="29"/>
      <c r="B3" s="29" t="str">
        <f t="shared" si="0"/>
        <v>ANF</v>
      </c>
      <c r="C3" s="30" t="s">
        <v>11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>
      <c r="A4" s="29"/>
      <c r="B4" s="29" t="str">
        <f t="shared" si="0"/>
        <v>ANF</v>
      </c>
      <c r="C4" s="30" t="s">
        <v>12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>
      <c r="A5" s="29"/>
      <c r="B5" s="29" t="str">
        <f t="shared" si="0"/>
        <v>ANF</v>
      </c>
      <c r="C5" s="30" t="s">
        <v>13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>
      <c r="A6" s="29"/>
      <c r="B6" s="29" t="str">
        <f t="shared" si="0"/>
        <v>ANF</v>
      </c>
      <c r="C6" s="30" t="s">
        <v>14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>
      <c r="A7" s="29"/>
      <c r="B7" s="29" t="str">
        <f t="shared" si="0"/>
        <v>ANF</v>
      </c>
      <c r="C7" s="30" t="s">
        <v>15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69</v>
      </c>
    </row>
    <row r="9" spans="1:12" ht="40.5" customHeight="1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>TE223(L2T2)B
402 --- AAA</v>
      </c>
      <c r="E9" s="24" t="str">
        <f ca="1">IFERROR(INDEX(Data!$A$10:$O$1069,MATCH(CONCATENATE($C9,E$8,$B9),Data!$J$10:$J$1069,0),15),"")</f>
        <v/>
      </c>
      <c r="F9" s="24" t="str">
        <f ca="1">IFERROR(INDEX(Data!$A$10:$O$1069,MATCH(CONCATENATE($C9,F$8,$B9),Data!$J$10:$J$1069,0),15),"")</f>
        <v>TE223(L2T2)A
402 --- AAA</v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11</v>
      </c>
      <c r="D10" s="24" t="str">
        <f ca="1">IFERROR(INDEX(Data!$A$10:$O$1069,MATCH(CONCATENATE($C10,D$8,$B10),Data!$J$10:$J$1069,0),15),"")</f>
        <v>TE224(L2T2)A
L-QC1
709 --- AAA</v>
      </c>
      <c r="E10" s="24" t="str">
        <f ca="1">IFERROR(INDEX(Data!$A$10:$O$1069,MATCH(CONCATENATE($C10,E$8,$B10),Data!$J$10:$J$1069,0),15),"")</f>
        <v>TE224(L2T2)A
L-QC1
709 --- AAA</v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>TE224(L2T2)B
L-QC1
709 --- AAA</v>
      </c>
      <c r="I10" s="24" t="str">
        <f ca="1">IFERROR(INDEX(Data!$A$10:$O$1069,MATCH(CONCATENATE($C10,I$8,$B10),Data!$J$10:$J$1069,0),15),"")</f>
        <v>TE224(L2T2)B
L-QC1
709 --- AAA</v>
      </c>
      <c r="K10" s="17" t="s">
        <v>47</v>
      </c>
      <c r="L10" s="87" t="s">
        <v>49</v>
      </c>
    </row>
    <row r="11" spans="1:12" ht="40.5" customHeight="1">
      <c r="A11" s="29">
        <f>COUNTIF($C$8:C11,C11)+1</f>
        <v>2</v>
      </c>
      <c r="B11" s="29" t="str">
        <f t="shared" si="1"/>
        <v>AAA</v>
      </c>
      <c r="C11" s="30" t="s">
        <v>12</v>
      </c>
      <c r="D11" s="24" t="str">
        <f ca="1">IFERROR(INDEX(Data!$A$10:$O$1069,MATCH(CONCATENATE($C11,D$8,$B11),Data!$J$10:$J$1069,0),15),"")</f>
        <v>TE223(L2T2)B
402 --- AAA</v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>TE223(L2T2)A
402 --- AAA</v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67">
        <v>0</v>
      </c>
    </row>
    <row r="12" spans="1:12" ht="40.5" customHeight="1">
      <c r="A12" s="29">
        <f>COUNTIF($C$8:C12,C12)+1</f>
        <v>2</v>
      </c>
      <c r="B12" s="29" t="str">
        <f t="shared" si="1"/>
        <v>AAA</v>
      </c>
      <c r="C12" s="30" t="s">
        <v>13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/>
      </c>
      <c r="I12" s="24" t="str">
        <f ca="1">IFERROR(INDEX(Data!$A$10:$O$1069,MATCH(CONCATENATE($C12,I$8,$B12),Data!$J$10:$J$1069,0),15),"")</f>
        <v/>
      </c>
      <c r="K12">
        <v>2</v>
      </c>
      <c r="L12" s="88" t="s">
        <v>103</v>
      </c>
    </row>
    <row r="13" spans="1:12" ht="40.5" customHeight="1">
      <c r="A13" s="29">
        <f>COUNTIF($C$8:C13,C13)+1</f>
        <v>2</v>
      </c>
      <c r="B13" s="29" t="str">
        <f t="shared" si="1"/>
        <v>AAA</v>
      </c>
      <c r="C13" s="30" t="s">
        <v>14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88" t="s">
        <v>87</v>
      </c>
    </row>
    <row r="14" spans="1:12" ht="40.5" customHeight="1">
      <c r="A14" s="29">
        <f>COUNTIF($C$8:C14,C14)+1</f>
        <v>2</v>
      </c>
      <c r="B14" s="29" t="str">
        <f t="shared" si="1"/>
        <v>AAA</v>
      </c>
      <c r="C14" s="30" t="s">
        <v>15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88" t="s">
        <v>264</v>
      </c>
    </row>
    <row r="15" spans="1:12" ht="40.5" customHeight="1">
      <c r="A15" s="32" t="s">
        <v>139</v>
      </c>
      <c r="B15" s="32" t="s">
        <v>139</v>
      </c>
      <c r="C15" s="32" t="s">
        <v>139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88" t="s">
        <v>122</v>
      </c>
    </row>
    <row r="16" spans="1:12" ht="40.5" customHeight="1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>TE428(L4T2)PC
701 --- AAM</v>
      </c>
      <c r="G16" s="24" t="str">
        <f ca="1">IFERROR(INDEX(Data!$A$10:$O$1069,MATCH(CONCATENATE($C16,G$8,$B16),Data!$J$10:$J$1069,0),15),"")</f>
        <v/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88" t="s">
        <v>112</v>
      </c>
    </row>
    <row r="17" spans="1:12" ht="40.5" customHeight="1">
      <c r="A17" s="29">
        <f>COUNTIF($C$8:C17,C17)+1</f>
        <v>3</v>
      </c>
      <c r="B17" s="29" t="str">
        <f t="shared" si="1"/>
        <v>AAM</v>
      </c>
      <c r="C17" s="30" t="s">
        <v>11</v>
      </c>
      <c r="D17" s="24" t="str">
        <f ca="1">IFERROR(INDEX(Data!$A$10:$O$1069,MATCH(CONCATENATE($C17,D$8,$B17),Data!$J$10:$J$1069,0),15),"")</f>
        <v/>
      </c>
      <c r="E17" s="24" t="str">
        <f ca="1">IFERROR(INDEX(Data!$A$10:$O$1069,MATCH(CONCATENATE($C17,E$8,$B17),Data!$J$10:$J$1069,0),15),"")</f>
        <v/>
      </c>
      <c r="F17" s="24" t="str">
        <f ca="1">IFERROR(INDEX(Data!$A$10:$O$1069,MATCH(CONCATENATE($C17,F$8,$B17),Data!$J$10:$J$1069,0),15),"")</f>
        <v>TE427(L4T2)A
703 --- AAM</v>
      </c>
      <c r="G17" s="24" t="str">
        <f ca="1">IFERROR(INDEX(Data!$A$10:$O$1069,MATCH(CONCATENATE($C17,G$8,$B17),Data!$J$10:$J$1069,0),15),"")</f>
        <v/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>TE428(L4T2)A
701 --- AAM</v>
      </c>
      <c r="K17">
        <v>7</v>
      </c>
      <c r="L17" s="88" t="s">
        <v>277</v>
      </c>
    </row>
    <row r="18" spans="1:12" ht="40.5" customHeight="1">
      <c r="A18" s="29">
        <f>COUNTIF($C$8:C18,C18)+1</f>
        <v>3</v>
      </c>
      <c r="B18" s="29" t="str">
        <f t="shared" si="1"/>
        <v>AAM</v>
      </c>
      <c r="C18" s="30" t="s">
        <v>12</v>
      </c>
      <c r="D18" s="24" t="str">
        <f ca="1">IFERROR(INDEX(Data!$A$10:$O$1069,MATCH(CONCATENATE($C18,D$8,$B18),Data!$J$10:$J$1069,0),15),"")</f>
        <v/>
      </c>
      <c r="E18" s="24" t="str">
        <f ca="1">IFERROR(INDEX(Data!$A$10:$O$1069,MATCH(CONCATENATE($C18,E$8,$B18),Data!$J$10:$J$1069,0),15),"")</f>
        <v/>
      </c>
      <c r="F18" s="24" t="str">
        <f ca="1">IFERROR(INDEX(Data!$A$10:$O$1069,MATCH(CONCATENATE($C18,F$8,$B18),Data!$J$10:$J$1069,0),15),"")</f>
        <v>TE427(L4T2)A
703 --- AAM</v>
      </c>
      <c r="G18" s="24" t="str">
        <f ca="1">IFERROR(INDEX(Data!$A$10:$O$1069,MATCH(CONCATENATE($C18,G$8,$B18),Data!$J$10:$J$1069,0),15),"")</f>
        <v/>
      </c>
      <c r="H18" s="24" t="str">
        <f ca="1">IFERROR(INDEX(Data!$A$10:$O$1069,MATCH(CONCATENATE($C18,H$8,$B18),Data!$J$10:$J$1069,0),15),"")</f>
        <v/>
      </c>
      <c r="I18" s="24" t="str">
        <f ca="1">IFERROR(INDEX(Data!$A$10:$O$1069,MATCH(CONCATENATE($C18,I$8,$B18),Data!$J$10:$J$1069,0),15),"")</f>
        <v>TE428(L4T2)B
701 --- AAM</v>
      </c>
      <c r="K18">
        <v>8</v>
      </c>
      <c r="L18" s="88" t="s">
        <v>102</v>
      </c>
    </row>
    <row r="19" spans="1:12" ht="40.5" customHeight="1">
      <c r="A19" s="29">
        <f>COUNTIF($C$8:C19,C19)+1</f>
        <v>3</v>
      </c>
      <c r="B19" s="29" t="str">
        <f t="shared" si="1"/>
        <v>AAM</v>
      </c>
      <c r="C19" s="30" t="s">
        <v>13</v>
      </c>
      <c r="D19" s="24" t="str">
        <f ca="1">IFERROR(INDEX(Data!$A$10:$O$1069,MATCH(CONCATENATE($C19,D$8,$B19),Data!$J$10:$J$1069,0),15),"")</f>
        <v/>
      </c>
      <c r="E19" s="24" t="str">
        <f ca="1">IFERROR(INDEX(Data!$A$10:$O$1069,MATCH(CONCATENATE($C19,E$8,$B19),Data!$J$10:$J$1069,0),15),"")</f>
        <v/>
      </c>
      <c r="F19" s="24" t="str">
        <f ca="1">IFERROR(INDEX(Data!$A$10:$O$1069,MATCH(CONCATENATE($C19,F$8,$B19),Data!$J$10:$J$1069,0),15),"")</f>
        <v>UC
701 --- AAM</v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>TE427(L4T2)B
703 --- AAM</v>
      </c>
      <c r="K19">
        <v>9</v>
      </c>
      <c r="L19" s="88" t="s">
        <v>216</v>
      </c>
    </row>
    <row r="20" spans="1:12" ht="40.5" customHeight="1">
      <c r="A20" s="29">
        <f>COUNTIF($C$8:C20,C20)+1</f>
        <v>3</v>
      </c>
      <c r="B20" s="29" t="str">
        <f t="shared" si="1"/>
        <v>AAM</v>
      </c>
      <c r="C20" s="30" t="s">
        <v>14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>TE427(L4T2)B
703 --- AAM</v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88" t="s">
        <v>16</v>
      </c>
    </row>
    <row r="21" spans="1:12" ht="40.5" customHeight="1">
      <c r="A21" s="29">
        <f>COUNTIF($C$8:C21,C21)+1</f>
        <v>3</v>
      </c>
      <c r="B21" s="29" t="str">
        <f t="shared" si="1"/>
        <v>AAM</v>
      </c>
      <c r="C21" s="30" t="s">
        <v>15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88" t="s">
        <v>94</v>
      </c>
    </row>
    <row r="22" spans="1:12" ht="40.5" customHeight="1">
      <c r="A22" s="32" t="s">
        <v>139</v>
      </c>
      <c r="B22" s="32" t="s">
        <v>139</v>
      </c>
      <c r="C22" s="32" t="s">
        <v>139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88" t="s">
        <v>120</v>
      </c>
    </row>
    <row r="23" spans="1:12" ht="40.5" customHeight="1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88" t="s">
        <v>143</v>
      </c>
    </row>
    <row r="24" spans="1:12" ht="40.5" customHeight="1">
      <c r="A24" s="29">
        <f>COUNTIF($C$8:C24,C24)+1</f>
        <v>4</v>
      </c>
      <c r="B24" s="29" t="str">
        <f t="shared" si="1"/>
        <v>AAT</v>
      </c>
      <c r="C24" s="30" t="s">
        <v>11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88" t="s">
        <v>247</v>
      </c>
    </row>
    <row r="25" spans="1:12" ht="40.5" customHeight="1">
      <c r="A25" s="29">
        <f>COUNTIF($C$8:C25,C25)+1</f>
        <v>4</v>
      </c>
      <c r="B25" s="29" t="str">
        <f t="shared" si="1"/>
        <v>AAT</v>
      </c>
      <c r="C25" s="30" t="s">
        <v>12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88" t="s">
        <v>272</v>
      </c>
    </row>
    <row r="26" spans="1:12" ht="40.5" customHeight="1">
      <c r="A26" s="29">
        <f>COUNTIF($C$8:C26,C26)+1</f>
        <v>4</v>
      </c>
      <c r="B26" s="29" t="str">
        <f t="shared" si="1"/>
        <v>AAT</v>
      </c>
      <c r="C26" s="30" t="s">
        <v>13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88" t="s">
        <v>271</v>
      </c>
    </row>
    <row r="27" spans="1:12" ht="40.5" customHeight="1">
      <c r="A27" s="29">
        <f>COUNTIF($C$8:C27,C27)+1</f>
        <v>4</v>
      </c>
      <c r="B27" s="29" t="str">
        <f t="shared" si="1"/>
        <v>AAT</v>
      </c>
      <c r="C27" s="30" t="s">
        <v>14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88" t="s">
        <v>235</v>
      </c>
    </row>
    <row r="28" spans="1:12" ht="40.5" customHeight="1">
      <c r="A28" s="29">
        <f>COUNTIF($C$8:C28,C28)+1</f>
        <v>4</v>
      </c>
      <c r="B28" s="29" t="str">
        <f t="shared" si="1"/>
        <v>AAT</v>
      </c>
      <c r="C28" s="30" t="s">
        <v>15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88" t="s">
        <v>21</v>
      </c>
    </row>
    <row r="29" spans="1:12" ht="40.5" customHeight="1">
      <c r="A29" s="32" t="s">
        <v>139</v>
      </c>
      <c r="B29" s="32" t="s">
        <v>139</v>
      </c>
      <c r="C29" s="32" t="s">
        <v>139</v>
      </c>
      <c r="D29" s="32" t="s">
        <v>139</v>
      </c>
      <c r="E29" s="32" t="s">
        <v>139</v>
      </c>
      <c r="F29" s="32" t="s">
        <v>139</v>
      </c>
      <c r="G29" s="32" t="s">
        <v>139</v>
      </c>
      <c r="H29" s="32" t="s">
        <v>139</v>
      </c>
      <c r="I29" s="32" t="s">
        <v>139</v>
      </c>
      <c r="K29">
        <v>19</v>
      </c>
      <c r="L29" s="88" t="s">
        <v>266</v>
      </c>
    </row>
    <row r="30" spans="1:12" ht="40.5" customHeight="1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>TE214(L2T1)C
L-Fab --- AG</v>
      </c>
      <c r="E30" s="24" t="str">
        <f ca="1">IFERROR(INDEX(Data!$A$10:$O$1069,MATCH(CONCATENATE($C30,E$8,$B30),Data!$J$10:$J$1069,0),15),"")</f>
        <v>TE214(L2T1)C
L-Fab --- AG</v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>TE313(L3T1)B
802 --- AG</v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88" t="s">
        <v>23</v>
      </c>
    </row>
    <row r="31" spans="1:12" ht="40.5" customHeight="1">
      <c r="A31" s="29">
        <f>COUNTIF($C$8:C31,C31)+1</f>
        <v>5</v>
      </c>
      <c r="B31" s="29" t="str">
        <f t="shared" si="1"/>
        <v>AG</v>
      </c>
      <c r="C31" s="30" t="s">
        <v>11</v>
      </c>
      <c r="D31" s="24" t="str">
        <f ca="1">IFERROR(INDEX(Data!$A$10:$O$1069,MATCH(CONCATENATE($C31,D$8,$B31),Data!$J$10:$J$1069,0),15),"")</f>
        <v>TE213(L2T1)C
802 --- AG</v>
      </c>
      <c r="E31" s="24" t="str">
        <f ca="1">IFERROR(INDEX(Data!$A$10:$O$1069,MATCH(CONCATENATE($C31,E$8,$B31),Data!$J$10:$J$1069,0),15),"")</f>
        <v/>
      </c>
      <c r="F31" s="24" t="str">
        <f ca="1">IFERROR(INDEX(Data!$A$10:$O$1069,MATCH(CONCATENATE($C31,F$8,$B31),Data!$J$10:$J$1069,0),15),"")</f>
        <v>TE314(L3T1)A
L-Fab --- AG</v>
      </c>
      <c r="G31" s="24" t="str">
        <f ca="1">IFERROR(INDEX(Data!$A$10:$O$1069,MATCH(CONCATENATE($C31,G$8,$B31),Data!$J$10:$J$1069,0),15),"")</f>
        <v>TE314(L3T1)A
L-Fab --- AG</v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/>
      </c>
      <c r="K31">
        <v>21</v>
      </c>
      <c r="L31" s="88" t="s">
        <v>215</v>
      </c>
    </row>
    <row r="32" spans="1:12" ht="40.5" customHeight="1">
      <c r="A32" s="29">
        <f>COUNTIF($C$8:C32,C32)+1</f>
        <v>5</v>
      </c>
      <c r="B32" s="29" t="str">
        <f t="shared" si="1"/>
        <v>AG</v>
      </c>
      <c r="C32" s="30" t="s">
        <v>12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>TE313(L3T1)A
704 --- AG</v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/>
      </c>
      <c r="H32" s="24" t="str">
        <f ca="1">IFERROR(INDEX(Data!$A$10:$O$1069,MATCH(CONCATENATE($C32,H$8,$B32),Data!$J$10:$J$1069,0),15),"")</f>
        <v>TE314(L3T1)B
L-Fab --- AG</v>
      </c>
      <c r="I32" s="24" t="str">
        <f ca="1">IFERROR(INDEX(Data!$A$10:$O$1069,MATCH(CONCATENATE($C32,I$8,$B32),Data!$J$10:$J$1069,0),15),"")</f>
        <v>TE314(L3T1)B
L-Fab --- AG</v>
      </c>
      <c r="K32">
        <v>22</v>
      </c>
      <c r="L32" s="88" t="s">
        <v>140</v>
      </c>
    </row>
    <row r="33" spans="1:12" ht="40.5" customHeight="1">
      <c r="A33" s="29">
        <f>COUNTIF($C$8:C33,C33)+1</f>
        <v>5</v>
      </c>
      <c r="B33" s="29" t="str">
        <f t="shared" si="1"/>
        <v>AG</v>
      </c>
      <c r="C33" s="30" t="s">
        <v>13</v>
      </c>
      <c r="D33" s="24" t="str">
        <f ca="1">IFERROR(INDEX(Data!$A$10:$O$1069,MATCH(CONCATENATE($C33,D$8,$B33),Data!$J$10:$J$1069,0),15),"")</f>
        <v/>
      </c>
      <c r="E33" s="24" t="str">
        <f ca="1">IFERROR(INDEX(Data!$A$10:$O$1069,MATCH(CONCATENATE($C33,E$8,$B33),Data!$J$10:$J$1069,0),15),"")</f>
        <v>TE313(L3T1)B
801 --- AG</v>
      </c>
      <c r="F33" s="24" t="str">
        <f ca="1">IFERROR(INDEX(Data!$A$10:$O$1069,MATCH(CONCATENATE($C33,F$8,$B33),Data!$J$10:$J$1069,0),15),"")</f>
        <v/>
      </c>
      <c r="G33" s="24" t="str">
        <f ca="1">IFERROR(INDEX(Data!$A$10:$O$1069,MATCH(CONCATENATE($C33,G$8,$B33),Data!$J$10:$J$1069,0),15),"")</f>
        <v>TE313(L3T1)A
803 ---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88" t="s">
        <v>86</v>
      </c>
    </row>
    <row r="34" spans="1:12" ht="40.5" customHeight="1">
      <c r="A34" s="29">
        <f>COUNTIF($C$8:C34,C34)+1</f>
        <v>5</v>
      </c>
      <c r="B34" s="29" t="str">
        <f t="shared" si="1"/>
        <v>AG</v>
      </c>
      <c r="C34" s="30" t="s">
        <v>14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>TE213(L2T1)C
802 --- AG</v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88" t="s">
        <v>379</v>
      </c>
    </row>
    <row r="35" spans="1:12" ht="40.5" customHeight="1">
      <c r="A35" s="29">
        <f>COUNTIF($C$8:C35,C35)+1</f>
        <v>5</v>
      </c>
      <c r="B35" s="29" t="str">
        <f t="shared" si="1"/>
        <v>AG</v>
      </c>
      <c r="C35" s="30" t="s">
        <v>15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88" t="s">
        <v>284</v>
      </c>
    </row>
    <row r="36" spans="1:12" ht="40.5" customHeight="1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88" t="s">
        <v>170</v>
      </c>
    </row>
    <row r="37" spans="1:12" ht="40.5" customHeight="1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>TE212(L2T1)B
L-Yarn1 --- AHM</v>
      </c>
      <c r="G37" s="33" t="str">
        <f ca="1">IFERROR(INDEX(Data!$A$10:$O$1069,MATCH(CONCATENATE($C37,G$8,$B37),Data!$J$10:$J$1069,0),15),"")</f>
        <v>TE212(L2T1)B
L-Yarn1 --- AHM</v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/>
      </c>
      <c r="K37">
        <v>27</v>
      </c>
      <c r="L37" s="88" t="s">
        <v>124</v>
      </c>
    </row>
    <row r="38" spans="1:12" ht="40.5" customHeight="1">
      <c r="A38" s="29">
        <f>COUNTIF($C$8:C38,C38)+1</f>
        <v>6</v>
      </c>
      <c r="B38" s="29" t="str">
        <f t="shared" si="1"/>
        <v>AHM</v>
      </c>
      <c r="C38" s="30" t="s">
        <v>11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>TE211(L2T1)B
702 --- AHM</v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>TE211(L2T1)A
803 --- AHM</v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88" t="s">
        <v>204</v>
      </c>
    </row>
    <row r="39" spans="1:12" ht="40.5" customHeight="1">
      <c r="A39" s="29">
        <f>COUNTIF($C$8:C39,C39)+1</f>
        <v>6</v>
      </c>
      <c r="B39" s="29" t="str">
        <f t="shared" si="1"/>
        <v>AHM</v>
      </c>
      <c r="C39" s="30" t="s">
        <v>12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/>
      </c>
      <c r="I39" s="33" t="str">
        <f ca="1">IFERROR(INDEX(Data!$A$10:$O$1069,MATCH(CONCATENATE($C39,I$8,$B39),Data!$J$10:$J$1069,0),15),"")</f>
        <v/>
      </c>
      <c r="K39">
        <v>29</v>
      </c>
      <c r="L39" s="88" t="s">
        <v>244</v>
      </c>
    </row>
    <row r="40" spans="1:12" ht="40.5" customHeight="1">
      <c r="A40" s="29">
        <f>COUNTIF($C$8:C40,C40)+1</f>
        <v>6</v>
      </c>
      <c r="B40" s="29" t="str">
        <f t="shared" si="1"/>
        <v>AHM</v>
      </c>
      <c r="C40" s="30" t="s">
        <v>13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>TE211(L2T1)B
402 --- AHM</v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88" t="s">
        <v>117</v>
      </c>
    </row>
    <row r="41" spans="1:12" ht="40.5" customHeight="1">
      <c r="A41" s="29">
        <f>COUNTIF($C$8:C41,C41)+1</f>
        <v>6</v>
      </c>
      <c r="B41" s="29" t="str">
        <f t="shared" si="1"/>
        <v>AHM</v>
      </c>
      <c r="C41" s="30" t="s">
        <v>14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>TE212(L2T1)A
L-Yarn1 --- AHM</v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>TE211(L2T1)A
802 --- AHM</v>
      </c>
      <c r="K41">
        <v>31</v>
      </c>
      <c r="L41" s="88" t="s">
        <v>22</v>
      </c>
    </row>
    <row r="42" spans="1:12" ht="40.5" customHeight="1">
      <c r="A42" s="29">
        <f>COUNTIF($C$8:C42,C42)+1</f>
        <v>6</v>
      </c>
      <c r="B42" s="29" t="str">
        <f t="shared" si="1"/>
        <v>AHM</v>
      </c>
      <c r="C42" s="30" t="s">
        <v>15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88" t="s">
        <v>200</v>
      </c>
    </row>
    <row r="43" spans="1:12" ht="40.5" customHeight="1">
      <c r="A43" s="32" t="s">
        <v>139</v>
      </c>
      <c r="B43" s="32" t="s">
        <v>139</v>
      </c>
      <c r="C43" s="32" t="s">
        <v>139</v>
      </c>
      <c r="D43" s="32" t="s">
        <v>139</v>
      </c>
      <c r="E43" s="32" t="s">
        <v>139</v>
      </c>
      <c r="F43" s="32" t="s">
        <v>139</v>
      </c>
      <c r="G43" s="32" t="s">
        <v>139</v>
      </c>
      <c r="H43" s="32" t="s">
        <v>139</v>
      </c>
      <c r="I43" s="32" t="s">
        <v>139</v>
      </c>
      <c r="K43">
        <v>33</v>
      </c>
      <c r="L43" s="88" t="s">
        <v>293</v>
      </c>
    </row>
    <row r="44" spans="1:12" ht="40.5" customHeight="1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88" t="s">
        <v>297</v>
      </c>
    </row>
    <row r="45" spans="1:12" ht="40.5" customHeight="1">
      <c r="A45" s="29">
        <f>COUNTIF($C$8:C45,C45)+1</f>
        <v>7</v>
      </c>
      <c r="B45" s="29" t="str">
        <f t="shared" si="1"/>
        <v>AHR</v>
      </c>
      <c r="C45" s="30" t="s">
        <v>11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88" t="s">
        <v>229</v>
      </c>
    </row>
    <row r="46" spans="1:12" ht="40.5" customHeight="1">
      <c r="A46" s="29">
        <f>COUNTIF($C$8:C46,C46)+1</f>
        <v>7</v>
      </c>
      <c r="B46" s="29" t="str">
        <f t="shared" si="1"/>
        <v>AHR</v>
      </c>
      <c r="C46" s="30" t="s">
        <v>12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88" t="s">
        <v>253</v>
      </c>
    </row>
    <row r="47" spans="1:12" ht="40.5" customHeight="1">
      <c r="A47" s="29">
        <f>COUNTIF($C$8:C47,C47)+1</f>
        <v>7</v>
      </c>
      <c r="B47" s="29" t="str">
        <f t="shared" si="1"/>
        <v>AHR</v>
      </c>
      <c r="C47" s="30" t="s">
        <v>13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88" t="s">
        <v>281</v>
      </c>
    </row>
    <row r="48" spans="1:12" ht="40.5" customHeight="1">
      <c r="A48" s="29">
        <f>COUNTIF($C$8:C48,C48)+1</f>
        <v>7</v>
      </c>
      <c r="B48" s="29" t="str">
        <f t="shared" si="1"/>
        <v>AHR</v>
      </c>
      <c r="C48" s="30" t="s">
        <v>14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88" t="s">
        <v>290</v>
      </c>
    </row>
    <row r="49" spans="1:12" ht="40.5" customHeight="1">
      <c r="A49" s="29">
        <f>COUNTIF($C$8:C49,C49)+1</f>
        <v>7</v>
      </c>
      <c r="B49" s="29" t="str">
        <f t="shared" si="1"/>
        <v>AHR</v>
      </c>
      <c r="C49" s="30" t="s">
        <v>15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88" t="s">
        <v>231</v>
      </c>
    </row>
    <row r="50" spans="1:12" ht="40.5" customHeight="1">
      <c r="A50" s="32" t="s">
        <v>139</v>
      </c>
      <c r="B50" s="32" t="s">
        <v>139</v>
      </c>
      <c r="C50" s="32" t="s">
        <v>139</v>
      </c>
      <c r="D50" s="32" t="s">
        <v>139</v>
      </c>
      <c r="E50" s="32" t="s">
        <v>139</v>
      </c>
      <c r="F50" s="32" t="s">
        <v>139</v>
      </c>
      <c r="G50" s="32" t="s">
        <v>139</v>
      </c>
      <c r="H50" s="32" t="s">
        <v>139</v>
      </c>
      <c r="I50" s="32" t="s">
        <v>139</v>
      </c>
      <c r="K50">
        <v>40</v>
      </c>
      <c r="L50" s="88" t="s">
        <v>288</v>
      </c>
    </row>
    <row r="51" spans="1:12" ht="40.5" customHeight="1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>TE423(L4T2)A
704 --- AI</v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>TE213(L2T1)D
704 --- AI</v>
      </c>
      <c r="I51" s="24" t="str">
        <f ca="1">IFERROR(INDEX(Data!$A$10:$O$1069,MATCH(CONCATENATE($C51,I$8,$B51),Data!$J$10:$J$1069,0),15),"")</f>
        <v/>
      </c>
      <c r="K51">
        <v>41</v>
      </c>
      <c r="L51" s="88" t="s">
        <v>270</v>
      </c>
    </row>
    <row r="52" spans="1:12" ht="40.5" customHeight="1">
      <c r="A52" s="29">
        <f>COUNTIF($C$8:C52,C52)+1</f>
        <v>8</v>
      </c>
      <c r="B52" s="29" t="str">
        <f t="shared" si="1"/>
        <v>AI</v>
      </c>
      <c r="C52" s="30" t="s">
        <v>11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>TE4111(L4T1)D
704 --- AI</v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>TE4111(L4T1)C
704 --- AI</v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88" t="s">
        <v>201</v>
      </c>
    </row>
    <row r="53" spans="1:12" ht="40.5" customHeight="1">
      <c r="A53" s="29">
        <f>COUNTIF($C$8:C53,C53)+1</f>
        <v>8</v>
      </c>
      <c r="B53" s="29" t="str">
        <f t="shared" si="1"/>
        <v>AI</v>
      </c>
      <c r="C53" s="30" t="s">
        <v>12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>TE4111(L4T1)D
704 --- AI</v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>TE213(L2T1)D
801 --- AI</v>
      </c>
      <c r="I53" s="24" t="str">
        <f ca="1">IFERROR(INDEX(Data!$A$10:$O$1069,MATCH(CONCATENATE($C53,I$8,$B53),Data!$J$10:$J$1069,0),15),"")</f>
        <v/>
      </c>
      <c r="K53">
        <v>43</v>
      </c>
      <c r="L53" s="88" t="s">
        <v>250</v>
      </c>
    </row>
    <row r="54" spans="1:12" ht="40.5" customHeight="1">
      <c r="A54" s="29">
        <f>COUNTIF($C$8:C54,C54)+1</f>
        <v>8</v>
      </c>
      <c r="B54" s="29" t="str">
        <f t="shared" si="1"/>
        <v>AI</v>
      </c>
      <c r="C54" s="30" t="s">
        <v>13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>TE4111(L4T1)C
704 --- AI</v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88" t="s">
        <v>208</v>
      </c>
    </row>
    <row r="55" spans="1:12" ht="40.5" customHeight="1">
      <c r="A55" s="29">
        <f>COUNTIF($C$8:C55,C55)+1</f>
        <v>8</v>
      </c>
      <c r="B55" s="29" t="str">
        <f t="shared" si="1"/>
        <v>AI</v>
      </c>
      <c r="C55" s="30" t="s">
        <v>14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>TE423(L4T2)A
702 --- AI</v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>TE214(L2T1)D
L-Fab --- AI</v>
      </c>
      <c r="I55" s="24" t="str">
        <f ca="1">IFERROR(INDEX(Data!$A$10:$O$1069,MATCH(CONCATENATE($C55,I$8,$B55),Data!$J$10:$J$1069,0),15),"")</f>
        <v>TE214(L2T1)D
L-Fab --- AI</v>
      </c>
      <c r="K55">
        <v>45</v>
      </c>
      <c r="L55" s="88" t="s">
        <v>245</v>
      </c>
    </row>
    <row r="56" spans="1:12" ht="40.5" customHeight="1">
      <c r="A56" s="29">
        <f>COUNTIF($C$8:C56,C56)+1</f>
        <v>8</v>
      </c>
      <c r="B56" s="29" t="str">
        <f t="shared" si="1"/>
        <v>AI</v>
      </c>
      <c r="C56" s="30" t="s">
        <v>15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88" t="s">
        <v>285</v>
      </c>
    </row>
    <row r="57" spans="1:12" ht="40.5" customHeight="1">
      <c r="A57" s="32" t="s">
        <v>139</v>
      </c>
      <c r="B57" s="32" t="s">
        <v>139</v>
      </c>
      <c r="C57" s="32" t="s">
        <v>139</v>
      </c>
      <c r="D57" s="32" t="s">
        <v>139</v>
      </c>
      <c r="E57" s="32" t="s">
        <v>139</v>
      </c>
      <c r="F57" s="32" t="s">
        <v>139</v>
      </c>
      <c r="G57" s="32" t="s">
        <v>139</v>
      </c>
      <c r="H57" s="32" t="s">
        <v>139</v>
      </c>
      <c r="I57" s="32" t="s">
        <v>139</v>
      </c>
      <c r="K57">
        <v>47</v>
      </c>
      <c r="L57" s="88" t="s">
        <v>274</v>
      </c>
    </row>
    <row r="58" spans="1:12" ht="40.5" customHeight="1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>TE419(L4T1)A
702 --- AN</v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88" t="s">
        <v>263</v>
      </c>
    </row>
    <row r="59" spans="1:12" ht="40.5" customHeight="1">
      <c r="A59" s="29">
        <f>COUNTIF($C$8:C59,C59)+1</f>
        <v>9</v>
      </c>
      <c r="B59" s="29" t="str">
        <f t="shared" si="1"/>
        <v>AN</v>
      </c>
      <c r="C59" s="30" t="s">
        <v>11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>TE419(L4T1)A
703 --- AN</v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>TE419(L4T1)C
703 --- AN</v>
      </c>
      <c r="K59">
        <v>49</v>
      </c>
      <c r="L59" s="88" t="s">
        <v>278</v>
      </c>
    </row>
    <row r="60" spans="1:12" ht="40.5" customHeight="1">
      <c r="A60" s="29">
        <f>COUNTIF($C$8:C60,C60)+1</f>
        <v>9</v>
      </c>
      <c r="B60" s="29" t="str">
        <f t="shared" si="1"/>
        <v>AN</v>
      </c>
      <c r="C60" s="30" t="s">
        <v>12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>TE419(L4T1)B
802 --- AN</v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>TE419(L4T1)D
802 --- AN</v>
      </c>
      <c r="I60" s="24" t="str">
        <f ca="1">IFERROR(INDEX(Data!$A$10:$O$1069,MATCH(CONCATENATE($C60,I$8,$B60),Data!$J$10:$J$1069,0),15),"")</f>
        <v/>
      </c>
      <c r="K60">
        <v>50</v>
      </c>
      <c r="L60" s="88" t="s">
        <v>144</v>
      </c>
    </row>
    <row r="61" spans="1:12" ht="40.5" customHeight="1">
      <c r="A61" s="29">
        <f>COUNTIF($C$8:C61,C61)+1</f>
        <v>9</v>
      </c>
      <c r="B61" s="29" t="str">
        <f t="shared" si="1"/>
        <v>AN</v>
      </c>
      <c r="C61" s="30" t="s">
        <v>13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>TE419(L4T1)B
703 --- AN</v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88" t="s">
        <v>249</v>
      </c>
    </row>
    <row r="62" spans="1:12" ht="40.5" customHeight="1">
      <c r="A62" s="29">
        <f>COUNTIF($C$8:C62,C62)+1</f>
        <v>9</v>
      </c>
      <c r="B62" s="29" t="str">
        <f t="shared" si="1"/>
        <v>AN</v>
      </c>
      <c r="C62" s="30" t="s">
        <v>14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>TE419(L4T1)D
703 --- AN</v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>TE419(L4T1)C
703 --- AN</v>
      </c>
      <c r="K62">
        <v>52</v>
      </c>
      <c r="L62" s="88" t="s">
        <v>265</v>
      </c>
    </row>
    <row r="63" spans="1:12" ht="40.5" customHeight="1">
      <c r="A63" s="29">
        <f>COUNTIF($C$8:C63,C63)+1</f>
        <v>9</v>
      </c>
      <c r="B63" s="29" t="str">
        <f t="shared" si="1"/>
        <v>AN</v>
      </c>
      <c r="C63" s="30" t="s">
        <v>15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88" t="s">
        <v>273</v>
      </c>
    </row>
    <row r="64" spans="1:12" ht="40.5" customHeight="1">
      <c r="A64" s="32" t="s">
        <v>139</v>
      </c>
      <c r="B64" s="32" t="s">
        <v>139</v>
      </c>
      <c r="C64" s="32" t="s">
        <v>139</v>
      </c>
      <c r="D64" s="32" t="s">
        <v>139</v>
      </c>
      <c r="E64" s="32" t="s">
        <v>139</v>
      </c>
      <c r="F64" s="32" t="s">
        <v>139</v>
      </c>
      <c r="G64" s="32" t="s">
        <v>139</v>
      </c>
      <c r="H64" s="32" t="s">
        <v>139</v>
      </c>
      <c r="I64" s="32" t="s">
        <v>139</v>
      </c>
      <c r="K64">
        <v>54</v>
      </c>
      <c r="L64" s="88" t="s">
        <v>142</v>
      </c>
    </row>
    <row r="65" spans="1:12" ht="40.5" customHeight="1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88" t="s">
        <v>267</v>
      </c>
    </row>
    <row r="66" spans="1:12" ht="40.5" customHeight="1">
      <c r="A66" s="29">
        <f>COUNTIF($C$8:C66,C66)+1</f>
        <v>10</v>
      </c>
      <c r="B66" s="29" t="str">
        <f t="shared" si="1"/>
        <v>FBS</v>
      </c>
      <c r="C66" s="30" t="s">
        <v>11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88" t="s">
        <v>246</v>
      </c>
    </row>
    <row r="67" spans="1:12" ht="40.5" customHeight="1">
      <c r="A67" s="29">
        <f>COUNTIF($C$8:C67,C67)+1</f>
        <v>10</v>
      </c>
      <c r="B67" s="29" t="str">
        <f t="shared" si="1"/>
        <v>FBS</v>
      </c>
      <c r="C67" s="30" t="s">
        <v>12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88" t="s">
        <v>90</v>
      </c>
    </row>
    <row r="68" spans="1:12" ht="40.5" customHeight="1">
      <c r="A68" s="29">
        <f>COUNTIF($C$8:C68,C68)+1</f>
        <v>10</v>
      </c>
      <c r="B68" s="29" t="str">
        <f t="shared" si="1"/>
        <v>FBS</v>
      </c>
      <c r="C68" s="30" t="s">
        <v>13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88" t="s">
        <v>295</v>
      </c>
    </row>
    <row r="69" spans="1:12" ht="40.5" customHeight="1">
      <c r="A69" s="29">
        <f>COUNTIF($C$8:C69,C69)+1</f>
        <v>10</v>
      </c>
      <c r="B69" s="29" t="str">
        <f t="shared" si="1"/>
        <v>FBS</v>
      </c>
      <c r="C69" s="30" t="s">
        <v>14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88" t="s">
        <v>99</v>
      </c>
    </row>
    <row r="70" spans="1:12" ht="40.5" customHeight="1">
      <c r="A70" s="29">
        <f>COUNTIF($C$8:C70,C70)+1</f>
        <v>10</v>
      </c>
      <c r="B70" s="29" t="str">
        <f t="shared" si="1"/>
        <v>FBS</v>
      </c>
      <c r="C70" s="30" t="s">
        <v>15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88" t="s">
        <v>276</v>
      </c>
    </row>
    <row r="71" spans="1:12" ht="40.5" customHeight="1">
      <c r="A71" s="32" t="s">
        <v>139</v>
      </c>
      <c r="B71" s="32" t="s">
        <v>139</v>
      </c>
      <c r="C71" s="32" t="s">
        <v>139</v>
      </c>
      <c r="D71" s="32" t="s">
        <v>139</v>
      </c>
      <c r="E71" s="32" t="s">
        <v>139</v>
      </c>
      <c r="F71" s="32" t="s">
        <v>139</v>
      </c>
      <c r="G71" s="32" t="s">
        <v>139</v>
      </c>
      <c r="H71" s="32" t="s">
        <v>139</v>
      </c>
      <c r="I71" s="32" t="s">
        <v>139</v>
      </c>
      <c r="K71">
        <v>61</v>
      </c>
      <c r="L71" s="88" t="s">
        <v>275</v>
      </c>
    </row>
    <row r="72" spans="1:12" ht="40.5" customHeight="1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>TE322(L3T2)B
L-Col --- FHA</v>
      </c>
      <c r="E72" s="24" t="str">
        <f ca="1">IFERROR(INDEX(Data!$A$10:$O$1069,MATCH(CONCATENATE($C72,E$8,$B72),Data!$J$10:$J$1069,0),15),"")</f>
        <v>TE322(L3T2)B
L-Col --- FHA</v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>TE321(L3T2)B
711 --- FHA</v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88" t="s">
        <v>280</v>
      </c>
    </row>
    <row r="73" spans="1:12" ht="40.5" customHeight="1">
      <c r="A73" s="29">
        <f>COUNTIF($C$8:C73,C73)+1</f>
        <v>11</v>
      </c>
      <c r="B73" s="29" t="str">
        <f t="shared" si="1"/>
        <v>FHA</v>
      </c>
      <c r="C73" s="30" t="s">
        <v>11</v>
      </c>
      <c r="D73" s="24" t="str">
        <f ca="1">IFERROR(INDEX(Data!$A$10:$O$1069,MATCH(CONCATENATE($C73,D$8,$B73),Data!$J$10:$J$1069,0),15),"")</f>
        <v>TE322(L3T2)A
L-Col --- FHA</v>
      </c>
      <c r="E73" s="24" t="str">
        <f ca="1">IFERROR(INDEX(Data!$A$10:$O$1069,MATCH(CONCATENATE($C73,E$8,$B73),Data!$J$10:$J$1069,0),15),"")</f>
        <v>TE322(L3T2)A
L-Col --- FHA</v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>TE321(L3T2)A
711 --- FHA</v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88" t="s">
        <v>24</v>
      </c>
    </row>
    <row r="74" spans="1:12" ht="40.5" customHeight="1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12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>TE321(L3T2)A
703 --- FHA</v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>TE321(L3T2)B
703 --- FHA</v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81" t="s">
        <v>62</v>
      </c>
    </row>
    <row r="75" spans="1:12" ht="40.5" customHeight="1">
      <c r="A75" s="29">
        <f>COUNTIF($C$8:C75,C75)+1</f>
        <v>11</v>
      </c>
      <c r="B75" s="29" t="str">
        <f t="shared" si="2"/>
        <v>FHA</v>
      </c>
      <c r="C75" s="30" t="s">
        <v>13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>
      <c r="A76" s="29">
        <f>COUNTIF($C$8:C76,C76)+1</f>
        <v>11</v>
      </c>
      <c r="B76" s="29" t="str">
        <f t="shared" si="2"/>
        <v>FHA</v>
      </c>
      <c r="C76" s="30" t="s">
        <v>14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>
      <c r="A77" s="29">
        <f>COUNTIF($C$8:C77,C77)+1</f>
        <v>11</v>
      </c>
      <c r="B77" s="29" t="str">
        <f t="shared" si="2"/>
        <v>FHA</v>
      </c>
      <c r="C77" s="30" t="s">
        <v>15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>
      <c r="A78" s="32" t="s">
        <v>139</v>
      </c>
      <c r="B78" s="32" t="s">
        <v>139</v>
      </c>
      <c r="C78" s="32" t="s">
        <v>139</v>
      </c>
      <c r="D78" s="32" t="s">
        <v>139</v>
      </c>
      <c r="E78" s="32" t="s">
        <v>139</v>
      </c>
      <c r="F78" s="32" t="s">
        <v>139</v>
      </c>
      <c r="G78" s="32" t="s">
        <v>139</v>
      </c>
      <c r="H78" s="32" t="s">
        <v>139</v>
      </c>
      <c r="I78" s="32" t="s">
        <v>139</v>
      </c>
      <c r="K78">
        <v>68</v>
      </c>
    </row>
    <row r="79" spans="1:12" ht="40.5" customHeight="1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>GED-211(L2T1)A
803 --- FHS</v>
      </c>
      <c r="K79">
        <v>69</v>
      </c>
    </row>
    <row r="80" spans="1:12" ht="40.5" customHeight="1">
      <c r="A80" s="29">
        <f>COUNTIF($C$8:C80,C80)+1</f>
        <v>12</v>
      </c>
      <c r="B80" s="29" t="str">
        <f t="shared" si="2"/>
        <v>FHS</v>
      </c>
      <c r="C80" s="30" t="s">
        <v>11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>GED-211(L2T1)B
803 --- FHS</v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>GED-211(L2T1)A
802 --- FHS</v>
      </c>
      <c r="K80">
        <v>70</v>
      </c>
    </row>
    <row r="81" spans="1:9" ht="40.5" customHeight="1">
      <c r="A81" s="29">
        <f>COUNTIF($C$8:C81,C81)+1</f>
        <v>12</v>
      </c>
      <c r="B81" s="29" t="str">
        <f t="shared" si="2"/>
        <v>FHS</v>
      </c>
      <c r="C81" s="30" t="s">
        <v>12</v>
      </c>
      <c r="D81" s="24" t="str">
        <f ca="1">IFERROR(INDEX(Data!$A$10:$O$1069,MATCH(CONCATENATE($C81,D$8,$B81),Data!$J$10:$J$1069,0),15),"")</f>
        <v/>
      </c>
      <c r="E81" s="24" t="str">
        <f ca="1">IFERROR(INDEX(Data!$A$10:$O$1069,MATCH(CONCATENATE($C81,E$8,$B81),Data!$J$10:$J$1069,0),15),"")</f>
        <v/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>GED-211(L2T1)D
803 --- FHS</v>
      </c>
    </row>
    <row r="82" spans="1:9" ht="40.5" customHeight="1">
      <c r="A82" s="29">
        <f>COUNTIF($C$8:C82,C82)+1</f>
        <v>12</v>
      </c>
      <c r="B82" s="29" t="str">
        <f t="shared" si="2"/>
        <v>FHS</v>
      </c>
      <c r="C82" s="30" t="s">
        <v>13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>GED-211(L2T1)B
802 --- FHS</v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>GED-211(L2T1)C
705 --- FHS</v>
      </c>
    </row>
    <row r="83" spans="1:9" ht="40.5" customHeight="1">
      <c r="A83" s="29">
        <f>COUNTIF($C$8:C83,C83)+1</f>
        <v>12</v>
      </c>
      <c r="B83" s="29" t="str">
        <f t="shared" si="2"/>
        <v>FHS</v>
      </c>
      <c r="C83" s="30" t="s">
        <v>14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>GED-211(L2T1)C
702 --- FHS</v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>GED-211(L2T1)D
801 --- FHS</v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>
      <c r="A84" s="29">
        <f>COUNTIF($C$8:C84,C84)+1</f>
        <v>12</v>
      </c>
      <c r="B84" s="29" t="str">
        <f t="shared" si="2"/>
        <v>FHS</v>
      </c>
      <c r="C84" s="30" t="s">
        <v>15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>
      <c r="A85" s="32" t="s">
        <v>139</v>
      </c>
      <c r="B85" s="32" t="s">
        <v>139</v>
      </c>
      <c r="C85" s="32" t="s">
        <v>139</v>
      </c>
      <c r="D85" s="32" t="s">
        <v>139</v>
      </c>
      <c r="E85" s="32" t="s">
        <v>139</v>
      </c>
      <c r="F85" s="32" t="s">
        <v>139</v>
      </c>
      <c r="G85" s="32" t="s">
        <v>139</v>
      </c>
      <c r="H85" s="32" t="s">
        <v>139</v>
      </c>
      <c r="I85" s="32" t="s">
        <v>139</v>
      </c>
    </row>
    <row r="86" spans="1:9" ht="40.5" customHeight="1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>TE324(L3T2)A
L-QC1
709 --- FS</v>
      </c>
      <c r="E86" s="24" t="str">
        <f ca="1">IFERROR(INDEX(Data!$A$10:$O$1069,MATCH(CONCATENATE($C86,E$8,$B86),Data!$J$10:$J$1069,0),15),"")</f>
        <v>TE324(L3T2)A
L-QC1
709 --- FS</v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>TE335(L3T3)A
803 --- FS</v>
      </c>
      <c r="H86" s="24" t="str">
        <f ca="1">IFERROR(INDEX(Data!$A$10:$O$1069,MATCH(CONCATENATE($C86,H$8,$B86),Data!$J$10:$J$1069,0),15),"")</f>
        <v/>
      </c>
      <c r="I86" s="24" t="str">
        <f ca="1">IFERROR(INDEX(Data!$A$10:$O$1069,MATCH(CONCATENATE($C86,I$8,$B86),Data!$J$10:$J$1069,0),15),"")</f>
        <v/>
      </c>
    </row>
    <row r="87" spans="1:9" ht="40.5" customHeight="1">
      <c r="A87" s="29">
        <f>COUNTIF($C$8:C87,C87)+1</f>
        <v>13</v>
      </c>
      <c r="B87" s="29" t="str">
        <f t="shared" si="2"/>
        <v>FS</v>
      </c>
      <c r="C87" s="30" t="s">
        <v>11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>TE335(L3T3)B
705 --- FS</v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>TE323(L3T2)A
705 --- FS</v>
      </c>
      <c r="I87" s="24" t="str">
        <f ca="1">IFERROR(INDEX(Data!$A$10:$O$1069,MATCH(CONCATENATE($C87,I$8,$B87),Data!$J$10:$J$1069,0),15),"")</f>
        <v/>
      </c>
    </row>
    <row r="88" spans="1:9" ht="40.5" customHeight="1">
      <c r="A88" s="29">
        <f>COUNTIF($C$8:C88,C88)+1</f>
        <v>13</v>
      </c>
      <c r="B88" s="29" t="str">
        <f t="shared" si="2"/>
        <v>FS</v>
      </c>
      <c r="C88" s="30" t="s">
        <v>12</v>
      </c>
      <c r="D88" s="24" t="str">
        <f ca="1">IFERROR(INDEX(Data!$A$10:$O$1069,MATCH(CONCATENATE($C88,D$8,$B88),Data!$J$10:$J$1069,0),15),"")</f>
        <v>TE335(L3T3)A
705 --- FS</v>
      </c>
      <c r="E88" s="24" t="str">
        <f ca="1">IFERROR(INDEX(Data!$A$10:$O$1069,MATCH(CONCATENATE($C88,E$8,$B88),Data!$J$10:$J$1069,0),15),"")</f>
        <v/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>TE324(L3T2)B
L-QC1
709 --- FS</v>
      </c>
      <c r="I88" s="24" t="str">
        <f ca="1">IFERROR(INDEX(Data!$A$10:$O$1069,MATCH(CONCATENATE($C88,I$8,$B88),Data!$J$10:$J$1069,0),15),"")</f>
        <v>TE324(L3T2)B
L-QC1
709 --- FS</v>
      </c>
    </row>
    <row r="89" spans="1:9" ht="40.5" customHeight="1">
      <c r="A89" s="29">
        <f>COUNTIF($C$8:C89,C89)+1</f>
        <v>13</v>
      </c>
      <c r="B89" s="29" t="str">
        <f t="shared" si="2"/>
        <v>FS</v>
      </c>
      <c r="C89" s="30" t="s">
        <v>13</v>
      </c>
      <c r="D89" s="24" t="str">
        <f ca="1">IFERROR(INDEX(Data!$A$10:$O$1069,MATCH(CONCATENATE($C89,D$8,$B89),Data!$J$10:$J$1069,0),15),"")</f>
        <v/>
      </c>
      <c r="E89" s="24" t="str">
        <f ca="1">IFERROR(INDEX(Data!$A$10:$O$1069,MATCH(CONCATENATE($C89,E$8,$B89),Data!$J$10:$J$1069,0),15),"")</f>
        <v>TE323(L3T2)A
705 --- FS</v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>TE323(L3T2)B
705 --- FS</v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>
      <c r="A90" s="29">
        <f>COUNTIF($C$8:C90,C90)+1</f>
        <v>13</v>
      </c>
      <c r="B90" s="29" t="str">
        <f t="shared" si="2"/>
        <v>FS</v>
      </c>
      <c r="C90" s="30" t="s">
        <v>14</v>
      </c>
      <c r="D90" s="24" t="str">
        <f ca="1">IFERROR(INDEX(Data!$A$10:$O$1069,MATCH(CONCATENATE($C90,D$8,$B90),Data!$J$10:$J$1069,0),15),"")</f>
        <v/>
      </c>
      <c r="E90" s="24" t="str">
        <f ca="1">IFERROR(INDEX(Data!$A$10:$O$1069,MATCH(CONCATENATE($C90,E$8,$B90),Data!$J$10:$J$1069,0),15),"")</f>
        <v/>
      </c>
      <c r="F90" s="24" t="str">
        <f ca="1">IFERROR(INDEX(Data!$A$10:$O$1069,MATCH(CONCATENATE($C90,F$8,$B90),Data!$J$10:$J$1069,0),15),"")</f>
        <v>TE335(L3T3)B
704 --- FS</v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>TE323(L3T2)B
704 --- FS</v>
      </c>
      <c r="I90" s="24" t="str">
        <f ca="1">IFERROR(INDEX(Data!$A$10:$O$1069,MATCH(CONCATENATE($C90,I$8,$B90),Data!$J$10:$J$1069,0),15),"")</f>
        <v/>
      </c>
    </row>
    <row r="91" spans="1:9" ht="40.5" customHeight="1">
      <c r="A91" s="29">
        <f>COUNTIF($C$8:C91,C91)+1</f>
        <v>13</v>
      </c>
      <c r="B91" s="29" t="str">
        <f t="shared" si="2"/>
        <v>FS</v>
      </c>
      <c r="C91" s="30" t="s">
        <v>15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>
      <c r="A92" s="32" t="s">
        <v>139</v>
      </c>
      <c r="B92" s="32" t="s">
        <v>139</v>
      </c>
      <c r="C92" s="32" t="s">
        <v>139</v>
      </c>
      <c r="D92" s="32" t="s">
        <v>139</v>
      </c>
      <c r="E92" s="32" t="s">
        <v>139</v>
      </c>
      <c r="F92" s="32" t="s">
        <v>139</v>
      </c>
      <c r="G92" s="32" t="s">
        <v>139</v>
      </c>
      <c r="H92" s="32" t="s">
        <v>139</v>
      </c>
      <c r="I92" s="32" t="s">
        <v>139</v>
      </c>
    </row>
    <row r="93" spans="1:9" ht="40.5" customHeight="1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>
      <c r="A94" s="29">
        <f>COUNTIF($C$8:C94,C94)+1</f>
        <v>14</v>
      </c>
      <c r="B94" s="29" t="str">
        <f t="shared" si="2"/>
        <v>GC</v>
      </c>
      <c r="C94" s="30" t="s">
        <v>11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>
      <c r="A95" s="29">
        <f>COUNTIF($C$8:C95,C95)+1</f>
        <v>14</v>
      </c>
      <c r="B95" s="29" t="str">
        <f t="shared" si="2"/>
        <v>GC</v>
      </c>
      <c r="C95" s="30" t="s">
        <v>12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>
      <c r="A96" s="29">
        <f>COUNTIF($C$8:C96,C96)+1</f>
        <v>14</v>
      </c>
      <c r="B96" s="29" t="str">
        <f t="shared" si="2"/>
        <v>GC</v>
      </c>
      <c r="C96" s="30" t="s">
        <v>13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>
      <c r="A97" s="29">
        <f>COUNTIF($C$8:C97,C97)+1</f>
        <v>14</v>
      </c>
      <c r="B97" s="29" t="str">
        <f t="shared" si="2"/>
        <v>GC</v>
      </c>
      <c r="C97" s="30" t="s">
        <v>14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>
      <c r="A98" s="29">
        <f>COUNTIF($C$8:C98,C98)+1</f>
        <v>14</v>
      </c>
      <c r="B98" s="29" t="str">
        <f t="shared" si="2"/>
        <v>GC</v>
      </c>
      <c r="C98" s="30" t="s">
        <v>15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>
      <c r="A99" s="32" t="s">
        <v>139</v>
      </c>
      <c r="B99" s="32" t="s">
        <v>139</v>
      </c>
      <c r="C99" s="32" t="s">
        <v>139</v>
      </c>
      <c r="D99" s="32" t="s">
        <v>139</v>
      </c>
      <c r="E99" s="32" t="s">
        <v>139</v>
      </c>
      <c r="F99" s="32" t="s">
        <v>139</v>
      </c>
      <c r="G99" s="32" t="s">
        <v>139</v>
      </c>
      <c r="H99" s="32" t="s">
        <v>139</v>
      </c>
      <c r="I99" s="32" t="s">
        <v>139</v>
      </c>
    </row>
    <row r="100" spans="1:9" ht="40.5" customHeight="1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>
      <c r="A101" s="29">
        <f>COUNTIF($C$8:C101,C101)+1</f>
        <v>15</v>
      </c>
      <c r="B101" s="29" t="str">
        <f t="shared" si="2"/>
        <v>IUZ</v>
      </c>
      <c r="C101" s="30" t="s">
        <v>11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>
      <c r="A102" s="29">
        <f>COUNTIF($C$8:C102,C102)+1</f>
        <v>15</v>
      </c>
      <c r="B102" s="29" t="str">
        <f t="shared" si="2"/>
        <v>IUZ</v>
      </c>
      <c r="C102" s="30" t="s">
        <v>12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>
      <c r="A103" s="29">
        <f>COUNTIF($C$8:C103,C103)+1</f>
        <v>15</v>
      </c>
      <c r="B103" s="29" t="str">
        <f t="shared" si="2"/>
        <v>IUZ</v>
      </c>
      <c r="C103" s="30" t="s">
        <v>13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>
      <c r="A104" s="29">
        <f>COUNTIF($C$8:C104,C104)+1</f>
        <v>15</v>
      </c>
      <c r="B104" s="29" t="str">
        <f t="shared" si="2"/>
        <v>IUZ</v>
      </c>
      <c r="C104" s="30" t="s">
        <v>14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>
      <c r="A105" s="29">
        <f>COUNTIF($C$8:C105,C105)+1</f>
        <v>15</v>
      </c>
      <c r="B105" s="29" t="str">
        <f t="shared" si="2"/>
        <v>IUZ</v>
      </c>
      <c r="C105" s="30" t="s">
        <v>15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>
      <c r="A106" s="32" t="s">
        <v>139</v>
      </c>
      <c r="B106" s="32" t="s">
        <v>139</v>
      </c>
      <c r="C106" s="32" t="s">
        <v>139</v>
      </c>
      <c r="D106" s="32" t="s">
        <v>139</v>
      </c>
      <c r="E106" s="32" t="s">
        <v>139</v>
      </c>
      <c r="F106" s="32" t="s">
        <v>139</v>
      </c>
      <c r="G106" s="32" t="s">
        <v>139</v>
      </c>
      <c r="H106" s="32" t="s">
        <v>139</v>
      </c>
      <c r="I106" s="32" t="s">
        <v>139</v>
      </c>
    </row>
    <row r="107" spans="1:9" ht="40.5" customHeight="1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>
      <c r="A108" s="29">
        <f>COUNTIF($C$8:C108,C108)+1</f>
        <v>16</v>
      </c>
      <c r="B108" s="29" t="str">
        <f t="shared" si="2"/>
        <v>JH</v>
      </c>
      <c r="C108" s="30" t="s">
        <v>11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>
      <c r="A109" s="29">
        <f>COUNTIF($C$8:C109,C109)+1</f>
        <v>16</v>
      </c>
      <c r="B109" s="29" t="str">
        <f t="shared" si="2"/>
        <v>JH</v>
      </c>
      <c r="C109" s="30" t="s">
        <v>12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>
      <c r="A110" s="29">
        <f>COUNTIF($C$8:C110,C110)+1</f>
        <v>16</v>
      </c>
      <c r="B110" s="29" t="str">
        <f t="shared" si="2"/>
        <v>JH</v>
      </c>
      <c r="C110" s="30" t="s">
        <v>13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>
      <c r="A111" s="29">
        <f>COUNTIF($C$8:C111,C111)+1</f>
        <v>16</v>
      </c>
      <c r="B111" s="29" t="str">
        <f t="shared" si="2"/>
        <v>JH</v>
      </c>
      <c r="C111" s="30" t="s">
        <v>14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>
      <c r="A112" s="29">
        <f>COUNTIF($C$8:C112,C112)+1</f>
        <v>16</v>
      </c>
      <c r="B112" s="29" t="str">
        <f t="shared" si="2"/>
        <v>JH</v>
      </c>
      <c r="C112" s="30" t="s">
        <v>15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>
      <c r="A113" s="32" t="s">
        <v>139</v>
      </c>
      <c r="B113" s="32" t="s">
        <v>139</v>
      </c>
      <c r="C113" s="32" t="s">
        <v>139</v>
      </c>
      <c r="D113" s="32" t="s">
        <v>139</v>
      </c>
      <c r="E113" s="32" t="s">
        <v>139</v>
      </c>
      <c r="F113" s="32" t="s">
        <v>139</v>
      </c>
      <c r="G113" s="32" t="s">
        <v>139</v>
      </c>
      <c r="H113" s="32" t="s">
        <v>139</v>
      </c>
      <c r="I113" s="32" t="s">
        <v>139</v>
      </c>
    </row>
    <row r="114" spans="1:9" ht="40.5" customHeight="1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>
      <c r="A115" s="29">
        <f>COUNTIF($C$8:C115,C115)+1</f>
        <v>17</v>
      </c>
      <c r="B115" s="29" t="str">
        <f t="shared" si="2"/>
        <v>KZ</v>
      </c>
      <c r="C115" s="30" t="s">
        <v>11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>TE215(L2T1)D
402 --- KZ</v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>TE133(L1T3)A
704 --- KZ</v>
      </c>
      <c r="I115" s="24" t="str">
        <f ca="1">IFERROR(INDEX(Data!$A$10:$O$1069,MATCH(CONCATENATE($C115,I$8,$B115),Data!$J$10:$J$1069,0),15),"")</f>
        <v/>
      </c>
    </row>
    <row r="116" spans="1:9" ht="40.5" customHeight="1">
      <c r="A116" s="29">
        <f>COUNTIF($C$8:C116,C116)+1</f>
        <v>17</v>
      </c>
      <c r="B116" s="29" t="str">
        <f t="shared" si="2"/>
        <v>KZ</v>
      </c>
      <c r="C116" s="30" t="s">
        <v>12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>TE215(L2T1)B
803 --- KZ</v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>TE215(L2T1)A
705 --- KZ</v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>TE133(L1T3)B
703 --- KZ</v>
      </c>
    </row>
    <row r="117" spans="1:9" ht="40.5" customHeight="1">
      <c r="A117" s="29">
        <f>COUNTIF($C$8:C117,C117)+1</f>
        <v>17</v>
      </c>
      <c r="B117" s="29" t="str">
        <f t="shared" si="2"/>
        <v>KZ</v>
      </c>
      <c r="C117" s="30" t="s">
        <v>13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>TE133(L1T3)A
702 --- KZ</v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>TE215(L2T1)C
703 --- KZ</v>
      </c>
      <c r="I117" s="24" t="str">
        <f ca="1">IFERROR(INDEX(Data!$A$10:$O$1069,MATCH(CONCATENATE($C117,I$8,$B117),Data!$J$10:$J$1069,0),15),"")</f>
        <v/>
      </c>
    </row>
    <row r="118" spans="1:9" ht="40.5" customHeight="1">
      <c r="A118" s="29">
        <f>COUNTIF($C$8:C118,C118)+1</f>
        <v>17</v>
      </c>
      <c r="B118" s="29" t="str">
        <f t="shared" si="2"/>
        <v>KZ</v>
      </c>
      <c r="C118" s="30" t="s">
        <v>14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>TE215(L2T1)B
803 --- KZ</v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>TE215(L2T1)C
705 --- KZ</v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>TE133(L1T3)B
705 --- KZ</v>
      </c>
    </row>
    <row r="119" spans="1:9" ht="40.5" customHeight="1">
      <c r="A119" s="29">
        <f>COUNTIF($C$8:C119,C119)+1</f>
        <v>17</v>
      </c>
      <c r="B119" s="29" t="str">
        <f t="shared" si="2"/>
        <v>KZ</v>
      </c>
      <c r="C119" s="30" t="s">
        <v>15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>TE215(L2T1)A
704 --- KZ</v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>TE215(L2T1)D
704 --- KZ</v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>
      <c r="A120" s="32" t="s">
        <v>139</v>
      </c>
      <c r="B120" s="32" t="s">
        <v>139</v>
      </c>
      <c r="C120" s="32" t="s">
        <v>139</v>
      </c>
      <c r="D120" s="32" t="s">
        <v>139</v>
      </c>
      <c r="E120" s="32" t="s">
        <v>139</v>
      </c>
      <c r="F120" s="32" t="s">
        <v>139</v>
      </c>
      <c r="G120" s="32" t="s">
        <v>139</v>
      </c>
      <c r="H120" s="32" t="s">
        <v>139</v>
      </c>
      <c r="I120" s="32" t="s">
        <v>139</v>
      </c>
    </row>
    <row r="121" spans="1:9" ht="40.5" customHeight="1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/>
      </c>
      <c r="F121" s="24" t="str">
        <f ca="1">IFERROR(INDEX(Data!$A$10:$O$1069,MATCH(CONCATENATE($C121,F$8,$B121),Data!$J$10:$J$1069,0),15),"")</f>
        <v/>
      </c>
      <c r="G121" s="24" t="str">
        <f ca="1">IFERROR(INDEX(Data!$A$10:$O$1069,MATCH(CONCATENATE($C121,G$8,$B121),Data!$J$10:$J$1069,0),15),"")</f>
        <v/>
      </c>
      <c r="H121" s="24" t="str">
        <f ca="1">IFERROR(INDEX(Data!$A$10:$O$1069,MATCH(CONCATENATE($C121,H$8,$B121),Data!$J$10:$J$1069,0),15),"")</f>
        <v>TE332 (L3T3) A
L-App --- MAB</v>
      </c>
      <c r="I121" s="24" t="str">
        <f ca="1">IFERROR(INDEX(Data!$A$10:$O$1069,MATCH(CONCATENATE($C121,I$8,$B121),Data!$J$10:$J$1069,0),15),"")</f>
        <v>TE332 (L3T3) A
L-App --- MAB</v>
      </c>
    </row>
    <row r="122" spans="1:9" ht="40.5" customHeight="1">
      <c r="A122" s="29">
        <f>COUNTIF($C$8:C122,C122)+1</f>
        <v>18</v>
      </c>
      <c r="B122" s="29" t="str">
        <f t="shared" si="2"/>
        <v>MAB</v>
      </c>
      <c r="C122" s="30" t="s">
        <v>11</v>
      </c>
      <c r="D122" s="24" t="str">
        <f ca="1">IFERROR(INDEX(Data!$A$10:$O$1069,MATCH(CONCATENATE($C122,D$8,$B122),Data!$J$10:$J$1069,0),15),"")</f>
        <v>TE331(L3T3)A
704 --- MAB</v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>MKT-231(L2T3)B
402 --- MAB</v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>
      <c r="A123" s="29">
        <f>COUNTIF($C$8:C123,C123)+1</f>
        <v>18</v>
      </c>
      <c r="B123" s="29" t="str">
        <f t="shared" si="2"/>
        <v>MAB</v>
      </c>
      <c r="C123" s="30" t="s">
        <v>12</v>
      </c>
      <c r="D123" s="24" t="str">
        <f ca="1">IFERROR(INDEX(Data!$A$10:$O$1069,MATCH(CONCATENATE($C123,D$8,$B123),Data!$J$10:$J$1069,0),15),"")</f>
        <v>MKT-231(L2T3)A
801 --- MAB</v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>TE331(L3T3)A
702 --- MAB</v>
      </c>
      <c r="G123" s="24" t="str">
        <f ca="1">IFERROR(INDEX(Data!$A$10:$O$1069,MATCH(CONCATENATE($C123,G$8,$B123),Data!$J$10:$J$1069,0),15),"")</f>
        <v/>
      </c>
      <c r="H123" s="24" t="str">
        <f ca="1">IFERROR(INDEX(Data!$A$10:$O$1069,MATCH(CONCATENATE($C123,H$8,$B123),Data!$J$10:$J$1069,0),15),"")</f>
        <v/>
      </c>
      <c r="I123" s="24" t="str">
        <f ca="1">IFERROR(INDEX(Data!$A$10:$O$1069,MATCH(CONCATENATE($C123,I$8,$B123),Data!$J$10:$J$1069,0),15),"")</f>
        <v/>
      </c>
    </row>
    <row r="124" spans="1:9" ht="40.5" customHeight="1">
      <c r="A124" s="29">
        <f>COUNTIF($C$8:C124,C124)+1</f>
        <v>18</v>
      </c>
      <c r="B124" s="29" t="str">
        <f t="shared" si="2"/>
        <v>MAB</v>
      </c>
      <c r="C124" s="30" t="s">
        <v>13</v>
      </c>
      <c r="D124" s="24" t="str">
        <f ca="1">IFERROR(INDEX(Data!$A$10:$O$1069,MATCH(CONCATENATE($C124,D$8,$B124),Data!$J$10:$J$1069,0),15),"")</f>
        <v>MKT-231(L2T3)A
801 --- MAB</v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>MKT-231(L2T3)B
801 --- MAB</v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>
      <c r="A125" s="29">
        <f>COUNTIF($C$8:C125,C125)+1</f>
        <v>18</v>
      </c>
      <c r="B125" s="29" t="str">
        <f t="shared" si="2"/>
        <v>MAB</v>
      </c>
      <c r="C125" s="30" t="s">
        <v>14</v>
      </c>
      <c r="D125" s="24" t="str">
        <f ca="1">IFERROR(INDEX(Data!$A$10:$O$1069,MATCH(CONCATENATE($C125,D$8,$B125),Data!$J$10:$J$1069,0),15),"")</f>
        <v>TE332 (L3T3) B
L-App --- MAB</v>
      </c>
      <c r="E125" s="24" t="str">
        <f ca="1">IFERROR(INDEX(Data!$A$10:$O$1069,MATCH(CONCATENATE($C125,E$8,$B125),Data!$J$10:$J$1069,0),15),"")</f>
        <v>TE332 (L3T3) B
L-App --- MAB</v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>
      <c r="A126" s="29">
        <f>COUNTIF($C$8:C126,C126)+1</f>
        <v>18</v>
      </c>
      <c r="B126" s="29" t="str">
        <f t="shared" si="2"/>
        <v>MAB</v>
      </c>
      <c r="C126" s="30" t="s">
        <v>15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>
      <c r="A127" s="32" t="s">
        <v>139</v>
      </c>
      <c r="B127" s="32" t="s">
        <v>139</v>
      </c>
      <c r="C127" s="32" t="s">
        <v>139</v>
      </c>
      <c r="D127" s="32" t="s">
        <v>139</v>
      </c>
      <c r="E127" s="32" t="s">
        <v>139</v>
      </c>
      <c r="F127" s="32" t="s">
        <v>139</v>
      </c>
      <c r="G127" s="32" t="s">
        <v>139</v>
      </c>
      <c r="H127" s="32" t="s">
        <v>139</v>
      </c>
      <c r="I127" s="32" t="s">
        <v>139</v>
      </c>
    </row>
    <row r="128" spans="1:9" ht="40.5" customHeight="1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>
      <c r="A129" s="29">
        <f>COUNTIF($C$8:C129,C129)+1</f>
        <v>19</v>
      </c>
      <c r="B129" s="29" t="str">
        <f t="shared" si="2"/>
        <v>MDN</v>
      </c>
      <c r="C129" s="30" t="s">
        <v>11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>
      <c r="A130" s="29">
        <f>COUNTIF($C$8:C130,C130)+1</f>
        <v>19</v>
      </c>
      <c r="B130" s="29" t="str">
        <f t="shared" si="2"/>
        <v>MDN</v>
      </c>
      <c r="C130" s="30" t="s">
        <v>12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>
      <c r="A131" s="29">
        <f>COUNTIF($C$8:C131,C131)+1</f>
        <v>19</v>
      </c>
      <c r="B131" s="29" t="str">
        <f t="shared" si="2"/>
        <v>MDN</v>
      </c>
      <c r="C131" s="30" t="s">
        <v>13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>
      <c r="A132" s="29">
        <f>COUNTIF($C$8:C132,C132)+1</f>
        <v>19</v>
      </c>
      <c r="B132" s="29" t="str">
        <f t="shared" si="2"/>
        <v>MDN</v>
      </c>
      <c r="C132" s="30" t="s">
        <v>14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>
      <c r="A133" s="29">
        <f>COUNTIF($C$8:C133,C133)+1</f>
        <v>19</v>
      </c>
      <c r="B133" s="29" t="str">
        <f t="shared" si="2"/>
        <v>MDN</v>
      </c>
      <c r="C133" s="30" t="s">
        <v>15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>
      <c r="A134" s="32" t="s">
        <v>139</v>
      </c>
      <c r="B134" s="32" t="s">
        <v>139</v>
      </c>
      <c r="C134" s="32" t="s">
        <v>139</v>
      </c>
      <c r="D134" s="32" t="s">
        <v>139</v>
      </c>
      <c r="E134" s="32" t="s">
        <v>139</v>
      </c>
      <c r="F134" s="32" t="s">
        <v>139</v>
      </c>
      <c r="G134" s="32" t="s">
        <v>139</v>
      </c>
      <c r="H134" s="32" t="s">
        <v>139</v>
      </c>
      <c r="I134" s="32" t="s">
        <v>139</v>
      </c>
    </row>
    <row r="135" spans="1:9" ht="40.5" customHeight="1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>
      <c r="A136" s="29">
        <f>COUNTIF($C$8:C136,C136)+1</f>
        <v>20</v>
      </c>
      <c r="B136" s="29" t="str">
        <f t="shared" si="2"/>
        <v>MH</v>
      </c>
      <c r="C136" s="30" t="s">
        <v>11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>
      <c r="A137" s="29">
        <f>COUNTIF($C$8:C137,C137)+1</f>
        <v>20</v>
      </c>
      <c r="B137" s="29" t="str">
        <f t="shared" si="2"/>
        <v>MH</v>
      </c>
      <c r="C137" s="30" t="s">
        <v>12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>TE4213(L4T2)A
304 --- MH</v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>TE4213(L4T2)B
303 --- MH</v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13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>TE4213(L4T2)A
304 --- MH</v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>TE4213(L4T2)B
304 --- MH</v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>
      <c r="A139" s="29">
        <f>COUNTIF($C$8:C139,C139)+1</f>
        <v>20</v>
      </c>
      <c r="B139" s="29" t="str">
        <f t="shared" si="3"/>
        <v>MH</v>
      </c>
      <c r="C139" s="30" t="s">
        <v>14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>
      <c r="A140" s="29">
        <f>COUNTIF($C$8:C140,C140)+1</f>
        <v>20</v>
      </c>
      <c r="B140" s="29" t="str">
        <f t="shared" si="3"/>
        <v>MH</v>
      </c>
      <c r="C140" s="30" t="s">
        <v>15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>
      <c r="A141" s="32" t="s">
        <v>139</v>
      </c>
      <c r="B141" s="32" t="s">
        <v>139</v>
      </c>
      <c r="C141" s="32" t="s">
        <v>139</v>
      </c>
      <c r="D141" s="32" t="s">
        <v>139</v>
      </c>
      <c r="E141" s="32" t="s">
        <v>139</v>
      </c>
      <c r="F141" s="32" t="s">
        <v>139</v>
      </c>
      <c r="G141" s="32" t="s">
        <v>139</v>
      </c>
      <c r="H141" s="32" t="s">
        <v>139</v>
      </c>
      <c r="I141" s="32" t="s">
        <v>139</v>
      </c>
    </row>
    <row r="142" spans="1:9" ht="40.5" customHeight="1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>
      <c r="A143" s="29">
        <f>COUNTIF($C$8:C143,C143)+1</f>
        <v>21</v>
      </c>
      <c r="B143" s="29" t="str">
        <f t="shared" si="3"/>
        <v>MHR</v>
      </c>
      <c r="C143" s="30" t="s">
        <v>11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>
      <c r="A144" s="29">
        <f>COUNTIF($C$8:C144,C144)+1</f>
        <v>21</v>
      </c>
      <c r="B144" s="29" t="str">
        <f t="shared" si="3"/>
        <v>MHR</v>
      </c>
      <c r="C144" s="30" t="s">
        <v>12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/>
      </c>
    </row>
    <row r="145" spans="1:9" ht="40.5" customHeight="1">
      <c r="A145" s="29">
        <f>COUNTIF($C$8:C145,C145)+1</f>
        <v>21</v>
      </c>
      <c r="B145" s="29" t="str">
        <f t="shared" si="3"/>
        <v>MHR</v>
      </c>
      <c r="C145" s="30" t="s">
        <v>13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>
      <c r="A146" s="29">
        <f>COUNTIF($C$8:C146,C146)+1</f>
        <v>21</v>
      </c>
      <c r="B146" s="29" t="str">
        <f t="shared" si="3"/>
        <v>MHR</v>
      </c>
      <c r="C146" s="30" t="s">
        <v>14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>
      <c r="A147" s="29">
        <f>COUNTIF($C$8:C147,C147)+1</f>
        <v>21</v>
      </c>
      <c r="B147" s="29" t="str">
        <f t="shared" si="3"/>
        <v>MHR</v>
      </c>
      <c r="C147" s="30" t="s">
        <v>15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>
      <c r="A148" s="32" t="s">
        <v>139</v>
      </c>
      <c r="B148" s="32" t="s">
        <v>139</v>
      </c>
      <c r="C148" s="32" t="s">
        <v>139</v>
      </c>
      <c r="D148" s="32" t="s">
        <v>139</v>
      </c>
      <c r="E148" s="32" t="s">
        <v>139</v>
      </c>
      <c r="F148" s="32" t="s">
        <v>139</v>
      </c>
      <c r="G148" s="32" t="s">
        <v>139</v>
      </c>
      <c r="H148" s="32" t="s">
        <v>139</v>
      </c>
      <c r="I148" s="32" t="s">
        <v>139</v>
      </c>
    </row>
    <row r="149" spans="1:9" ht="40.5" customHeight="1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>
      <c r="A150" s="29">
        <f>COUNTIF($C$8:C150,C150)+1</f>
        <v>22</v>
      </c>
      <c r="B150" s="29" t="str">
        <f t="shared" si="3"/>
        <v>MK</v>
      </c>
      <c r="C150" s="30" t="s">
        <v>11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>
      <c r="A151" s="29">
        <f>COUNTIF($C$8:C151,C151)+1</f>
        <v>22</v>
      </c>
      <c r="B151" s="29" t="str">
        <f t="shared" si="3"/>
        <v>MK</v>
      </c>
      <c r="C151" s="30" t="s">
        <v>12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>
      <c r="A152" s="29">
        <f>COUNTIF($C$8:C152,C152)+1</f>
        <v>22</v>
      </c>
      <c r="B152" s="29" t="str">
        <f t="shared" si="3"/>
        <v>MK</v>
      </c>
      <c r="C152" s="30" t="s">
        <v>13</v>
      </c>
      <c r="D152" s="24" t="str">
        <f ca="1">IFERROR(INDEX(Data!$A$10:$O$1069,MATCH(CONCATENATE($C152,D$8,$B152),Data!$J$10:$J$1069,0),15),"")</f>
        <v/>
      </c>
      <c r="E152" s="24" t="str">
        <f ca="1">IFERROR(INDEX(Data!$A$10:$O$1069,MATCH(CONCATENATE($C152,E$8,$B152),Data!$J$10:$J$1069,0),15),"")</f>
        <v/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/>
      </c>
      <c r="I152" s="24" t="str">
        <f ca="1">IFERROR(INDEX(Data!$A$10:$O$1069,MATCH(CONCATENATE($C152,I$8,$B152),Data!$J$10:$J$1069,0),15),"")</f>
        <v/>
      </c>
    </row>
    <row r="153" spans="1:9" ht="40.5" customHeight="1">
      <c r="A153" s="29">
        <f>COUNTIF($C$8:C153,C153)+1</f>
        <v>22</v>
      </c>
      <c r="B153" s="29" t="str">
        <f t="shared" si="3"/>
        <v>MK</v>
      </c>
      <c r="C153" s="30" t="s">
        <v>14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>
      <c r="A154" s="29">
        <f>COUNTIF($C$8:C154,C154)+1</f>
        <v>22</v>
      </c>
      <c r="B154" s="29" t="str">
        <f t="shared" si="3"/>
        <v>MK</v>
      </c>
      <c r="C154" s="30" t="s">
        <v>15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>
      <c r="A155" s="32" t="s">
        <v>139</v>
      </c>
      <c r="B155" s="32" t="s">
        <v>139</v>
      </c>
      <c r="C155" s="32" t="s">
        <v>139</v>
      </c>
      <c r="D155" s="32" t="s">
        <v>139</v>
      </c>
      <c r="E155" s="32" t="s">
        <v>139</v>
      </c>
      <c r="F155" s="32" t="s">
        <v>139</v>
      </c>
      <c r="G155" s="32" t="s">
        <v>139</v>
      </c>
      <c r="H155" s="32" t="s">
        <v>139</v>
      </c>
      <c r="I155" s="32" t="s">
        <v>139</v>
      </c>
    </row>
    <row r="156" spans="1:9" ht="40.5" customHeight="1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>
      <c r="A157" s="29">
        <f>COUNTIF($C$8:C157,C157)+1</f>
        <v>23</v>
      </c>
      <c r="B157" s="29" t="str">
        <f t="shared" si="3"/>
        <v>MMH</v>
      </c>
      <c r="C157" s="30" t="s">
        <v>11</v>
      </c>
      <c r="D157" s="24" t="str">
        <f ca="1">IFERROR(INDEX(Data!$A$10:$O$1069,MATCH(CONCATENATE($C157,D$8,$B157),Data!$J$10:$J$1069,0),15),"")</f>
        <v>TE4111(L4T1)B
703 --- MMH</v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>TE4111(L4T1)A
702 --- MMH</v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>
      <c r="A158" s="29">
        <f>COUNTIF($C$8:C158,C158)+1</f>
        <v>23</v>
      </c>
      <c r="B158" s="29" t="str">
        <f t="shared" si="3"/>
        <v>MMH</v>
      </c>
      <c r="C158" s="30" t="s">
        <v>12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>TE4111(L4T1)B
702 --- MMH</v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/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>
      <c r="A159" s="29">
        <f>COUNTIF($C$8:C159,C159)+1</f>
        <v>23</v>
      </c>
      <c r="B159" s="29" t="str">
        <f t="shared" si="3"/>
        <v>MMH</v>
      </c>
      <c r="C159" s="30" t="s">
        <v>13</v>
      </c>
      <c r="D159" s="24" t="str">
        <f ca="1">IFERROR(INDEX(Data!$A$10:$O$1069,MATCH(CONCATENATE($C159,D$8,$B159),Data!$J$10:$J$1069,0),15),"")</f>
        <v>TE4111(L4T1)A
702 --- MMH</v>
      </c>
      <c r="E159" s="24" t="str">
        <f ca="1">IFERROR(INDEX(Data!$A$10:$O$1069,MATCH(CONCATENATE($C159,E$8,$B159),Data!$J$10:$J$1069,0),15),"")</f>
        <v/>
      </c>
      <c r="F159" s="24" t="str">
        <f ca="1">IFERROR(INDEX(Data!$A$10:$O$1069,MATCH(CONCATENATE($C159,F$8,$B159),Data!$J$10:$J$1069,0),15),"")</f>
        <v>TE4210(L4T2)A
703 --- MMH</v>
      </c>
      <c r="G159" s="24" t="str">
        <f ca="1">IFERROR(INDEX(Data!$A$10:$O$1069,MATCH(CONCATENATE($C159,G$8,$B159),Data!$J$10:$J$1069,0),15),"")</f>
        <v/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>
      <c r="A160" s="29">
        <f>COUNTIF($C$8:C160,C160)+1</f>
        <v>23</v>
      </c>
      <c r="B160" s="29" t="str">
        <f t="shared" si="3"/>
        <v>MMH</v>
      </c>
      <c r="C160" s="30" t="s">
        <v>14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>TE4210(L4T2)
703 --- MMH</v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>
      <c r="A161" s="29">
        <f>COUNTIF($C$8:C161,C161)+1</f>
        <v>23</v>
      </c>
      <c r="B161" s="29" t="str">
        <f t="shared" si="3"/>
        <v>MMH</v>
      </c>
      <c r="C161" s="30" t="s">
        <v>15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>
      <c r="A162" s="32" t="s">
        <v>139</v>
      </c>
      <c r="B162" s="32" t="s">
        <v>139</v>
      </c>
      <c r="C162" s="32" t="s">
        <v>139</v>
      </c>
      <c r="D162" s="32" t="s">
        <v>139</v>
      </c>
      <c r="E162" s="32" t="s">
        <v>139</v>
      </c>
      <c r="F162" s="32" t="s">
        <v>139</v>
      </c>
      <c r="G162" s="32" t="s">
        <v>139</v>
      </c>
      <c r="H162" s="32" t="s">
        <v>139</v>
      </c>
      <c r="I162" s="32" t="s">
        <v>139</v>
      </c>
    </row>
    <row r="163" spans="1:9" ht="40.5" customHeight="1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>
      <c r="A164" s="29">
        <f>COUNTIF($C$8:C164,C164)+1</f>
        <v>24</v>
      </c>
      <c r="B164" s="29" t="str">
        <f t="shared" si="3"/>
        <v>MML2</v>
      </c>
      <c r="C164" s="30" t="s">
        <v>11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>
      <c r="A165" s="29">
        <f>COUNTIF($C$8:C165,C165)+1</f>
        <v>24</v>
      </c>
      <c r="B165" s="29" t="str">
        <f t="shared" si="3"/>
        <v>MML2</v>
      </c>
      <c r="C165" s="30" t="s">
        <v>12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>
      <c r="A166" s="29">
        <f>COUNTIF($C$8:C166,C166)+1</f>
        <v>24</v>
      </c>
      <c r="B166" s="29" t="str">
        <f t="shared" si="3"/>
        <v>MML2</v>
      </c>
      <c r="C166" s="30" t="s">
        <v>13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>
      <c r="A167" s="29">
        <f>COUNTIF($C$8:C167,C167)+1</f>
        <v>24</v>
      </c>
      <c r="B167" s="29" t="str">
        <f t="shared" si="3"/>
        <v>MML2</v>
      </c>
      <c r="C167" s="30" t="s">
        <v>14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>
      <c r="A168" s="29">
        <f>COUNTIF($C$8:C168,C168)+1</f>
        <v>24</v>
      </c>
      <c r="B168" s="29" t="str">
        <f t="shared" si="3"/>
        <v>MML2</v>
      </c>
      <c r="C168" s="30" t="s">
        <v>15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>
      <c r="A169" s="32" t="s">
        <v>139</v>
      </c>
      <c r="B169" s="32" t="s">
        <v>139</v>
      </c>
      <c r="C169" s="32" t="s">
        <v>139</v>
      </c>
      <c r="D169" s="32" t="s">
        <v>139</v>
      </c>
      <c r="E169" s="32" t="s">
        <v>139</v>
      </c>
      <c r="F169" s="32" t="s">
        <v>139</v>
      </c>
      <c r="G169" s="32" t="s">
        <v>139</v>
      </c>
      <c r="H169" s="32" t="s">
        <v>139</v>
      </c>
      <c r="I169" s="32" t="s">
        <v>139</v>
      </c>
    </row>
    <row r="170" spans="1:9" ht="40.5" customHeight="1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>
      <c r="A171" s="29">
        <f>COUNTIF($C$8:C171,C171)+1</f>
        <v>25</v>
      </c>
      <c r="B171" s="29" t="str">
        <f t="shared" si="3"/>
        <v>MNH</v>
      </c>
      <c r="C171" s="30" t="s">
        <v>11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>
      <c r="A172" s="29">
        <f>COUNTIF($C$8:C172,C172)+1</f>
        <v>25</v>
      </c>
      <c r="B172" s="29" t="str">
        <f t="shared" si="3"/>
        <v>MNH</v>
      </c>
      <c r="C172" s="30" t="s">
        <v>12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>
      <c r="A173" s="29">
        <f>COUNTIF($C$8:C173,C173)+1</f>
        <v>25</v>
      </c>
      <c r="B173" s="29" t="str">
        <f t="shared" si="3"/>
        <v>MNH</v>
      </c>
      <c r="C173" s="30" t="s">
        <v>13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>
      <c r="A174" s="29">
        <f>COUNTIF($C$8:C174,C174)+1</f>
        <v>25</v>
      </c>
      <c r="B174" s="29" t="str">
        <f t="shared" si="3"/>
        <v>MNH</v>
      </c>
      <c r="C174" s="30" t="s">
        <v>14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>
      <c r="A175" s="29">
        <f>COUNTIF($C$8:C175,C175)+1</f>
        <v>25</v>
      </c>
      <c r="B175" s="29" t="str">
        <f t="shared" si="3"/>
        <v>MNH</v>
      </c>
      <c r="C175" s="30" t="s">
        <v>15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>
      <c r="A176" s="32" t="s">
        <v>139</v>
      </c>
      <c r="B176" s="32" t="s">
        <v>139</v>
      </c>
      <c r="C176" s="32" t="s">
        <v>139</v>
      </c>
      <c r="D176" s="32" t="s">
        <v>139</v>
      </c>
      <c r="E176" s="32" t="s">
        <v>139</v>
      </c>
      <c r="F176" s="32" t="s">
        <v>139</v>
      </c>
      <c r="G176" s="32" t="s">
        <v>139</v>
      </c>
      <c r="H176" s="32" t="s">
        <v>139</v>
      </c>
      <c r="I176" s="32" t="s">
        <v>139</v>
      </c>
    </row>
    <row r="177" spans="1:9" ht="40.5" customHeight="1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>
      <c r="A178" s="29">
        <f>COUNTIF($C$8:C178,C178)+1</f>
        <v>26</v>
      </c>
      <c r="B178" s="29" t="str">
        <f t="shared" si="3"/>
        <v>MR</v>
      </c>
      <c r="C178" s="30" t="s">
        <v>11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>
      <c r="A179" s="29">
        <f>COUNTIF($C$8:C179,C179)+1</f>
        <v>26</v>
      </c>
      <c r="B179" s="29" t="str">
        <f t="shared" si="3"/>
        <v>MR</v>
      </c>
      <c r="C179" s="30" t="s">
        <v>12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>
      <c r="A180" s="29">
        <f>COUNTIF($C$8:C180,C180)+1</f>
        <v>26</v>
      </c>
      <c r="B180" s="29" t="str">
        <f t="shared" si="3"/>
        <v>MR</v>
      </c>
      <c r="C180" s="30" t="s">
        <v>13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>
      <c r="A181" s="29">
        <f>COUNTIF($C$8:C181,C181)+1</f>
        <v>26</v>
      </c>
      <c r="B181" s="29" t="str">
        <f t="shared" si="3"/>
        <v>MR</v>
      </c>
      <c r="C181" s="30" t="s">
        <v>14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>
      <c r="A182" s="29">
        <f>COUNTIF($C$8:C182,C182)+1</f>
        <v>26</v>
      </c>
      <c r="B182" s="29" t="str">
        <f t="shared" si="3"/>
        <v>MR</v>
      </c>
      <c r="C182" s="30" t="s">
        <v>15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>
      <c r="A183" s="32" t="s">
        <v>139</v>
      </c>
      <c r="B183" s="32" t="s">
        <v>139</v>
      </c>
      <c r="C183" s="32" t="s">
        <v>139</v>
      </c>
      <c r="D183" s="32" t="s">
        <v>139</v>
      </c>
      <c r="E183" s="32" t="s">
        <v>139</v>
      </c>
      <c r="F183" s="32" t="s">
        <v>139</v>
      </c>
      <c r="G183" s="32" t="s">
        <v>139</v>
      </c>
      <c r="H183" s="32" t="s">
        <v>139</v>
      </c>
      <c r="I183" s="32" t="s">
        <v>139</v>
      </c>
    </row>
    <row r="184" spans="1:9" ht="40.5" customHeight="1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>TE311(L3T1)A
L-Yarn1 --- MR1</v>
      </c>
      <c r="E184" s="24" t="str">
        <f ca="1">IFERROR(INDEX(Data!$A$10:$O$1069,MATCH(CONCATENATE($C184,E$8,$B184),Data!$J$10:$J$1069,0),15),"")</f>
        <v>TE311(L3T1)A
L-Yarn1 --- MR1</v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>TE312(L3T1)A
703 --- MR1</v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/>
      </c>
    </row>
    <row r="185" spans="1:9" ht="40.5" customHeight="1">
      <c r="A185" s="29">
        <f>COUNTIF($C$8:C185,C185)+1</f>
        <v>27</v>
      </c>
      <c r="B185" s="29" t="str">
        <f t="shared" si="3"/>
        <v>MR1</v>
      </c>
      <c r="C185" s="30" t="s">
        <v>11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/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>TE312(L3T1)B
402 --- MR1</v>
      </c>
      <c r="I185" s="24" t="str">
        <f ca="1">IFERROR(INDEX(Data!$A$10:$O$1069,MATCH(CONCATENATE($C185,I$8,$B185),Data!$J$10:$J$1069,0),15),"")</f>
        <v/>
      </c>
    </row>
    <row r="186" spans="1:9" ht="40.5" customHeight="1">
      <c r="A186" s="29">
        <f>COUNTIF($C$8:C186,C186)+1</f>
        <v>27</v>
      </c>
      <c r="B186" s="29" t="str">
        <f t="shared" si="3"/>
        <v>MR1</v>
      </c>
      <c r="C186" s="30" t="s">
        <v>12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>0
L-Yarn1 --- MR1</v>
      </c>
      <c r="G186" s="24" t="str">
        <f ca="1">IFERROR(INDEX(Data!$A$10:$O$1069,MATCH(CONCATENATE($C186,G$8,$B186),Data!$J$10:$J$1069,0),15),"")</f>
        <v>0
L-Yarn1 --- MR1</v>
      </c>
      <c r="H186" s="24" t="str">
        <f ca="1">IFERROR(INDEX(Data!$A$10:$O$1069,MATCH(CONCATENATE($C186,H$8,$B186),Data!$J$10:$J$1069,0),15),"")</f>
        <v>TE312(L3T1)A
703 --- MR1</v>
      </c>
      <c r="I186" s="24" t="str">
        <f ca="1">IFERROR(INDEX(Data!$A$10:$O$1069,MATCH(CONCATENATE($C186,I$8,$B186),Data!$J$10:$J$1069,0),15),"")</f>
        <v/>
      </c>
    </row>
    <row r="187" spans="1:9" ht="40.5" customHeight="1">
      <c r="A187" s="29">
        <f>COUNTIF($C$8:C187,C187)+1</f>
        <v>27</v>
      </c>
      <c r="B187" s="29" t="str">
        <f t="shared" si="3"/>
        <v>MR1</v>
      </c>
      <c r="C187" s="30" t="s">
        <v>13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/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>
      <c r="A188" s="29">
        <f>COUNTIF($C$8:C188,C188)+1</f>
        <v>27</v>
      </c>
      <c r="B188" s="29" t="str">
        <f t="shared" si="3"/>
        <v>MR1</v>
      </c>
      <c r="C188" s="30" t="s">
        <v>14</v>
      </c>
      <c r="D188" s="24" t="str">
        <f ca="1">IFERROR(INDEX(Data!$A$10:$O$1069,MATCH(CONCATENATE($C188,D$8,$B188),Data!$J$10:$J$1069,0),15),"")</f>
        <v>TE311(L3T1)B
L-Yarn2 --- MR1</v>
      </c>
      <c r="E188" s="24" t="str">
        <f ca="1">IFERROR(INDEX(Data!$A$10:$O$1069,MATCH(CONCATENATE($C188,E$8,$B188),Data!$J$10:$J$1069,0),15),"")</f>
        <v>TE311(L3T1)B
L-Yarn2 --- MR1</v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>TE312(L3T1)B
802 --- MR1</v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>
      <c r="A189" s="29">
        <f>COUNTIF($C$8:C189,C189)+1</f>
        <v>27</v>
      </c>
      <c r="B189" s="29" t="str">
        <f t="shared" si="3"/>
        <v>MR1</v>
      </c>
      <c r="C189" s="30" t="s">
        <v>15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>
      <c r="A190" s="32" t="s">
        <v>139</v>
      </c>
      <c r="B190" s="32" t="s">
        <v>139</v>
      </c>
      <c r="C190" s="32" t="s">
        <v>139</v>
      </c>
      <c r="D190" s="32" t="s">
        <v>139</v>
      </c>
      <c r="E190" s="32" t="s">
        <v>139</v>
      </c>
      <c r="F190" s="32" t="s">
        <v>139</v>
      </c>
      <c r="G190" s="32" t="s">
        <v>139</v>
      </c>
      <c r="H190" s="32" t="s">
        <v>139</v>
      </c>
      <c r="I190" s="32" t="s">
        <v>139</v>
      </c>
    </row>
    <row r="191" spans="1:9" ht="40.5" customHeight="1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>TE231(L2T3)B
801 --- MRH</v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>
      <c r="A192" s="29">
        <f>COUNTIF($C$8:C192,C192)+1</f>
        <v>28</v>
      </c>
      <c r="B192" s="29" t="str">
        <f t="shared" si="3"/>
        <v>MRH</v>
      </c>
      <c r="C192" s="30" t="s">
        <v>11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>
      <c r="A193" s="29">
        <f>COUNTIF($C$8:C193,C193)+1</f>
        <v>28</v>
      </c>
      <c r="B193" s="29" t="str">
        <f t="shared" si="3"/>
        <v>MRH</v>
      </c>
      <c r="C193" s="30" t="s">
        <v>12</v>
      </c>
      <c r="D193" s="24" t="str">
        <f ca="1">IFERROR(INDEX(Data!$A$10:$O$1069,MATCH(CONCATENATE($C193,D$8,$B193),Data!$J$10:$J$1069,0),15),"")</f>
        <v/>
      </c>
      <c r="E193" s="24" t="str">
        <f ca="1">IFERROR(INDEX(Data!$A$10:$O$1069,MATCH(CONCATENATE($C193,E$8,$B193),Data!$J$10:$J$1069,0),15),"")</f>
        <v/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/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>
      <c r="A194" s="29">
        <f>COUNTIF($C$8:C194,C194)+1</f>
        <v>28</v>
      </c>
      <c r="B194" s="29" t="str">
        <f t="shared" si="3"/>
        <v>MRH</v>
      </c>
      <c r="C194" s="30" t="s">
        <v>13</v>
      </c>
      <c r="D194" s="24" t="str">
        <f ca="1">IFERROR(INDEX(Data!$A$10:$O$1069,MATCH(CONCATENATE($C194,D$8,$B194),Data!$J$10:$J$1069,0),15),"")</f>
        <v>TE232(L2T3)B
L-App --- MRH</v>
      </c>
      <c r="E194" s="24" t="str">
        <f ca="1">IFERROR(INDEX(Data!$A$10:$O$1069,MATCH(CONCATENATE($C194,E$8,$B194),Data!$J$10:$J$1069,0),15),"")</f>
        <v>TE232(L2T3)B
L-App --- MRH</v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>
      <c r="A195" s="29">
        <f>COUNTIF($C$8:C195,C195)+1</f>
        <v>28</v>
      </c>
      <c r="B195" s="29" t="str">
        <f t="shared" si="3"/>
        <v>MRH</v>
      </c>
      <c r="C195" s="30" t="s">
        <v>14</v>
      </c>
      <c r="D195" s="24" t="str">
        <f ca="1">IFERROR(INDEX(Data!$A$10:$O$1069,MATCH(CONCATENATE($C195,D$8,$B195),Data!$J$10:$J$1069,0),15),"")</f>
        <v/>
      </c>
      <c r="E195" s="24" t="str">
        <f ca="1">IFERROR(INDEX(Data!$A$10:$O$1069,MATCH(CONCATENATE($C195,E$8,$B195),Data!$J$10:$J$1069,0),15),"")</f>
        <v>TE231(L2T3)B
705 --- MRH</v>
      </c>
      <c r="F195" s="24" t="str">
        <f ca="1">IFERROR(INDEX(Data!$A$10:$O$1069,MATCH(CONCATENATE($C195,F$8,$B195),Data!$J$10:$J$1069,0),15),"")</f>
        <v/>
      </c>
      <c r="G195" s="24" t="str">
        <f ca="1">IFERROR(INDEX(Data!$A$10:$O$1069,MATCH(CONCATENATE($C195,G$8,$B195),Data!$J$10:$J$1069,0),15),"")</f>
        <v/>
      </c>
      <c r="H195" s="24" t="str">
        <f ca="1">IFERROR(INDEX(Data!$A$10:$O$1069,MATCH(CONCATENATE($C195,H$8,$B195),Data!$J$10:$J$1069,0),15),"")</f>
        <v/>
      </c>
      <c r="I195" s="24" t="str">
        <f ca="1">IFERROR(INDEX(Data!$A$10:$O$1069,MATCH(CONCATENATE($C195,I$8,$B195),Data!$J$10:$J$1069,0),15),"")</f>
        <v/>
      </c>
    </row>
    <row r="196" spans="1:9" ht="40.5" customHeight="1">
      <c r="A196" s="29">
        <f>COUNTIF($C$8:C196,C196)+1</f>
        <v>28</v>
      </c>
      <c r="B196" s="29" t="str">
        <f t="shared" si="3"/>
        <v>MRH</v>
      </c>
      <c r="C196" s="30" t="s">
        <v>15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>
      <c r="A197" s="32" t="s">
        <v>139</v>
      </c>
      <c r="B197" s="32" t="s">
        <v>139</v>
      </c>
      <c r="C197" s="32" t="s">
        <v>139</v>
      </c>
      <c r="D197" s="32" t="s">
        <v>139</v>
      </c>
      <c r="E197" s="32" t="s">
        <v>139</v>
      </c>
      <c r="F197" s="32" t="s">
        <v>139</v>
      </c>
      <c r="G197" s="32" t="s">
        <v>139</v>
      </c>
      <c r="H197" s="32" t="s">
        <v>139</v>
      </c>
      <c r="I197" s="32" t="s">
        <v>139</v>
      </c>
    </row>
    <row r="198" spans="1:9" ht="40.5" customHeight="1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>TE417(L4T1)A
402 --- MRK</v>
      </c>
      <c r="I198" s="24" t="str">
        <f ca="1">IFERROR(INDEX(Data!$A$10:$O$1069,MATCH(CONCATENATE($C198,I$8,$B198),Data!$J$10:$J$1069,0),15),"")</f>
        <v>TE417(L4T1)B
402 --- MRK</v>
      </c>
    </row>
    <row r="199" spans="1:9" ht="40.5" customHeight="1">
      <c r="A199" s="29">
        <f>COUNTIF($C$8:C199,C199)+1</f>
        <v>29</v>
      </c>
      <c r="B199" s="29" t="str">
        <f t="shared" si="3"/>
        <v>MRK</v>
      </c>
      <c r="C199" s="30" t="s">
        <v>11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>
      <c r="A200" s="29">
        <f>COUNTIF($C$8:C200,C200)+1</f>
        <v>29</v>
      </c>
      <c r="B200" s="29" t="str">
        <f t="shared" si="3"/>
        <v>MRK</v>
      </c>
      <c r="C200" s="30" t="s">
        <v>12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>TE417(L4T1)A
402 --- MRK</v>
      </c>
    </row>
    <row r="201" spans="1:9" ht="40.5" customHeight="1">
      <c r="A201" s="29">
        <f>COUNTIF($C$8:C201,C201)+1</f>
        <v>29</v>
      </c>
      <c r="B201" s="29" t="str">
        <f t="shared" si="3"/>
        <v>MRK</v>
      </c>
      <c r="C201" s="30" t="s">
        <v>13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>TE417(L4T1)B
402 --- MRK</v>
      </c>
    </row>
    <row r="202" spans="1:9" ht="40.5" customHeight="1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14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>
      <c r="A203" s="29">
        <f>COUNTIF($C$8:C203,C203)+1</f>
        <v>29</v>
      </c>
      <c r="B203" s="29" t="str">
        <f t="shared" si="4"/>
        <v>MRK</v>
      </c>
      <c r="C203" s="30" t="s">
        <v>15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>
      <c r="A204" s="32" t="s">
        <v>139</v>
      </c>
      <c r="B204" s="32" t="s">
        <v>139</v>
      </c>
      <c r="C204" s="32" t="s">
        <v>139</v>
      </c>
      <c r="D204" s="32" t="s">
        <v>139</v>
      </c>
      <c r="E204" s="32" t="s">
        <v>139</v>
      </c>
      <c r="F204" s="32" t="s">
        <v>139</v>
      </c>
      <c r="G204" s="32" t="s">
        <v>139</v>
      </c>
      <c r="H204" s="32" t="s">
        <v>139</v>
      </c>
      <c r="I204" s="32" t="s">
        <v>139</v>
      </c>
    </row>
    <row r="205" spans="1:9" ht="40.5" customHeight="1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/>
      </c>
      <c r="F205" s="24" t="str">
        <f ca="1">IFERROR(INDEX(Data!$A$10:$O$1069,MATCH(CONCATENATE($C205,F$8,$B205),Data!$J$10:$J$1069,0),15),"")</f>
        <v>TE-232(L2T3)A
L-App --- MRR</v>
      </c>
      <c r="G205" s="24" t="str">
        <f ca="1">IFERROR(INDEX(Data!$A$10:$O$1069,MATCH(CONCATENATE($C205,G$8,$B205),Data!$J$10:$J$1069,0),15),"")</f>
        <v>TE-232(L2T3)A
L-App --- MRR</v>
      </c>
      <c r="H205" s="24" t="str">
        <f ca="1">IFERROR(INDEX(Data!$A$10:$O$1069,MATCH(CONCATENATE($C205,H$8,$B205),Data!$J$10:$J$1069,0),15),"")</f>
        <v>TE231(L2T3)A
801 --- MRR</v>
      </c>
      <c r="I205" s="24" t="str">
        <f ca="1">IFERROR(INDEX(Data!$A$10:$O$1069,MATCH(CONCATENATE($C205,I$8,$B205),Data!$J$10:$J$1069,0),15),"")</f>
        <v/>
      </c>
    </row>
    <row r="206" spans="1:9" ht="40.5" customHeight="1">
      <c r="A206" s="29">
        <f>COUNTIF($C$8:C206,C206)+1</f>
        <v>30</v>
      </c>
      <c r="B206" s="29" t="str">
        <f t="shared" si="4"/>
        <v>MRR</v>
      </c>
      <c r="C206" s="30" t="s">
        <v>11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>TE4212(L4T2)B
705 --- MRR</v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>TE4212(L4T2)A
705 --- MRR</v>
      </c>
      <c r="H206" s="24" t="str">
        <f ca="1">IFERROR(INDEX(Data!$A$10:$O$1069,MATCH(CONCATENATE($C206,H$8,$B206),Data!$J$10:$J$1069,0),15),"")</f>
        <v/>
      </c>
      <c r="I206" s="24" t="str">
        <f ca="1">IFERROR(INDEX(Data!$A$10:$O$1069,MATCH(CONCATENATE($C206,I$8,$B206),Data!$J$10:$J$1069,0),15),"")</f>
        <v/>
      </c>
    </row>
    <row r="207" spans="1:9" ht="40.5" customHeight="1">
      <c r="A207" s="29">
        <f>COUNTIF($C$8:C207,C207)+1</f>
        <v>30</v>
      </c>
      <c r="B207" s="29" t="str">
        <f t="shared" si="4"/>
        <v>MRR</v>
      </c>
      <c r="C207" s="30" t="s">
        <v>12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/>
      </c>
      <c r="G207" s="24" t="str">
        <f ca="1">IFERROR(INDEX(Data!$A$10:$O$1069,MATCH(CONCATENATE($C207,G$8,$B207),Data!$J$10:$J$1069,0),15),"")</f>
        <v/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/>
      </c>
    </row>
    <row r="208" spans="1:9" ht="40.5" customHeight="1">
      <c r="A208" s="29">
        <f>COUNTIF($C$8:C208,C208)+1</f>
        <v>30</v>
      </c>
      <c r="B208" s="29" t="str">
        <f t="shared" si="4"/>
        <v>MRR</v>
      </c>
      <c r="C208" s="30" t="s">
        <v>13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>TE231(L2T3)A
705 --- MRR</v>
      </c>
      <c r="G208" s="24" t="str">
        <f ca="1">IFERROR(INDEX(Data!$A$10:$O$1069,MATCH(CONCATENATE($C208,G$8,$B208),Data!$J$10:$J$1069,0),15),"")</f>
        <v/>
      </c>
      <c r="H208" s="24" t="str">
        <f ca="1">IFERROR(INDEX(Data!$A$10:$O$1069,MATCH(CONCATENATE($C208,H$8,$B208),Data!$J$10:$J$1069,0),15),"")</f>
        <v>TE4212(L4T2)A
801 --- MRR</v>
      </c>
      <c r="I208" s="24" t="str">
        <f ca="1">IFERROR(INDEX(Data!$A$10:$O$1069,MATCH(CONCATENATE($C208,I$8,$B208),Data!$J$10:$J$1069,0),15),"")</f>
        <v/>
      </c>
    </row>
    <row r="209" spans="1:9" ht="40.5" customHeight="1">
      <c r="A209" s="29">
        <f>COUNTIF($C$8:C209,C209)+1</f>
        <v>30</v>
      </c>
      <c r="B209" s="29" t="str">
        <f t="shared" si="4"/>
        <v>MRR</v>
      </c>
      <c r="C209" s="30" t="s">
        <v>14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>TE4212(L4T2)B
705 --- MRR</v>
      </c>
      <c r="I209" s="24" t="str">
        <f ca="1">IFERROR(INDEX(Data!$A$10:$O$1069,MATCH(CONCATENATE($C209,I$8,$B209),Data!$J$10:$J$1069,0),15),"")</f>
        <v/>
      </c>
    </row>
    <row r="210" spans="1:9" ht="40.5" customHeight="1">
      <c r="A210" s="29">
        <f>COUNTIF($C$8:C210,C210)+1</f>
        <v>30</v>
      </c>
      <c r="B210" s="29" t="str">
        <f t="shared" si="4"/>
        <v>MRR</v>
      </c>
      <c r="C210" s="30" t="s">
        <v>15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>
      <c r="A211" s="32" t="s">
        <v>139</v>
      </c>
      <c r="B211" s="32" t="s">
        <v>139</v>
      </c>
      <c r="C211" s="32" t="s">
        <v>139</v>
      </c>
      <c r="D211" s="32" t="s">
        <v>139</v>
      </c>
      <c r="E211" s="32" t="s">
        <v>139</v>
      </c>
      <c r="F211" s="32" t="s">
        <v>139</v>
      </c>
      <c r="G211" s="32" t="s">
        <v>139</v>
      </c>
      <c r="H211" s="32" t="s">
        <v>139</v>
      </c>
      <c r="I211" s="32" t="s">
        <v>139</v>
      </c>
    </row>
    <row r="212" spans="1:9" ht="40.5" customHeight="1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/>
      </c>
      <c r="G212" s="24" t="str">
        <f ca="1">IFERROR(INDEX(Data!$A$10:$O$1069,MATCH(CONCATENATE($C212,G$8,$B212),Data!$J$10:$J$1069,0),15),"")</f>
        <v/>
      </c>
      <c r="H212" s="24" t="str">
        <f ca="1">IFERROR(INDEX(Data!$A$10:$O$1069,MATCH(CONCATENATE($C212,H$8,$B212),Data!$J$10:$J$1069,0),15),"")</f>
        <v>TE316(L3T1)B
L-QC2
708 --- NF</v>
      </c>
      <c r="I212" s="24" t="str">
        <f ca="1">IFERROR(INDEX(Data!$A$10:$O$1069,MATCH(CONCATENATE($C212,I$8,$B212),Data!$J$10:$J$1069,0),15),"")</f>
        <v>TE316(L3T1)B
L-QC2
708 --- NF</v>
      </c>
    </row>
    <row r="213" spans="1:9" ht="40.5" customHeight="1">
      <c r="A213" s="29">
        <f>COUNTIF($C$8:C213,C213)+1</f>
        <v>31</v>
      </c>
      <c r="B213" s="29" t="str">
        <f t="shared" si="4"/>
        <v>NF</v>
      </c>
      <c r="C213" s="30" t="s">
        <v>11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>TE315(L3T1)B
801 --- NF</v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/>
      </c>
    </row>
    <row r="214" spans="1:9" ht="40.5" customHeight="1">
      <c r="A214" s="29">
        <f>COUNTIF($C$8:C214,C214)+1</f>
        <v>31</v>
      </c>
      <c r="B214" s="29" t="str">
        <f t="shared" si="4"/>
        <v>NF</v>
      </c>
      <c r="C214" s="30" t="s">
        <v>12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>TE315(L3T1)B
702 --- NF</v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>
      <c r="A215" s="29">
        <f>COUNTIF($C$8:C215,C215)+1</f>
        <v>31</v>
      </c>
      <c r="B215" s="29" t="str">
        <f t="shared" si="4"/>
        <v>NF</v>
      </c>
      <c r="C215" s="30" t="s">
        <v>13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>TE315(L3T1)A
803 --- NF</v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>
      <c r="A216" s="29">
        <f>COUNTIF($C$8:C216,C216)+1</f>
        <v>31</v>
      </c>
      <c r="B216" s="29" t="str">
        <f t="shared" si="4"/>
        <v>NF</v>
      </c>
      <c r="C216" s="30" t="s">
        <v>14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>TE315(L3T1)A
802 --- NF</v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>TE316(L3T1)A
L-QC2
708 --- NF</v>
      </c>
      <c r="I216" s="24" t="str">
        <f ca="1">IFERROR(INDEX(Data!$A$10:$O$1069,MATCH(CONCATENATE($C216,I$8,$B216),Data!$J$10:$J$1069,0),15),"")</f>
        <v>TE316(L3T1)A
L-QC2
708 --- NF</v>
      </c>
    </row>
    <row r="217" spans="1:9" ht="40.5" customHeight="1">
      <c r="A217" s="29">
        <f>COUNTIF($C$8:C217,C217)+1</f>
        <v>31</v>
      </c>
      <c r="B217" s="29" t="str">
        <f t="shared" si="4"/>
        <v>NF</v>
      </c>
      <c r="C217" s="30" t="s">
        <v>15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>
      <c r="A218" s="32" t="s">
        <v>139</v>
      </c>
      <c r="B218" s="32" t="s">
        <v>139</v>
      </c>
      <c r="C218" s="32" t="s">
        <v>139</v>
      </c>
      <c r="D218" s="32" t="s">
        <v>139</v>
      </c>
      <c r="E218" s="32" t="s">
        <v>139</v>
      </c>
      <c r="F218" s="32" t="s">
        <v>139</v>
      </c>
      <c r="G218" s="32" t="s">
        <v>139</v>
      </c>
      <c r="H218" s="32" t="s">
        <v>139</v>
      </c>
      <c r="I218" s="32" t="s">
        <v>139</v>
      </c>
    </row>
    <row r="219" spans="1:9" ht="40.5" customHeight="1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>TE211(L2T1)D
801 --- NHM</v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>TE211(L2T1)C
705 --- NHM</v>
      </c>
      <c r="I219" s="24" t="str">
        <f ca="1">IFERROR(INDEX(Data!$A$10:$O$1069,MATCH(CONCATENATE($C219,I$8,$B219),Data!$J$10:$J$1069,0),15),"")</f>
        <v/>
      </c>
    </row>
    <row r="220" spans="1:9" ht="40.5" customHeight="1">
      <c r="A220" s="29">
        <f>COUNTIF($C$8:C220,C220)+1</f>
        <v>32</v>
      </c>
      <c r="B220" s="29" t="str">
        <f t="shared" si="4"/>
        <v>NHM</v>
      </c>
      <c r="C220" s="30" t="s">
        <v>11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>TE212(L2T1)C
L-Yarn1 --- NHM</v>
      </c>
      <c r="G220" s="24" t="str">
        <f ca="1">IFERROR(INDEX(Data!$A$10:$O$1069,MATCH(CONCATENATE($C220,G$8,$B220),Data!$J$10:$J$1069,0),15),"")</f>
        <v>TE212(L2T1)C
L-Yarn1 --- NHM</v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>
      <c r="A221" s="29">
        <f>COUNTIF($C$8:C221,C221)+1</f>
        <v>32</v>
      </c>
      <c r="B221" s="29" t="str">
        <f t="shared" si="4"/>
        <v>NHM</v>
      </c>
      <c r="C221" s="30" t="s">
        <v>12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/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>
      <c r="A222" s="29">
        <f>COUNTIF($C$8:C222,C222)+1</f>
        <v>32</v>
      </c>
      <c r="B222" s="29" t="str">
        <f t="shared" si="4"/>
        <v>NHM</v>
      </c>
      <c r="C222" s="30" t="s">
        <v>13</v>
      </c>
      <c r="D222" s="24" t="str">
        <f ca="1">IFERROR(INDEX(Data!$A$10:$O$1069,MATCH(CONCATENATE($C222,D$8,$B222),Data!$J$10:$J$1069,0),15),"")</f>
        <v>TE212(L2T1)D
L-Yarn1 --- NHM</v>
      </c>
      <c r="E222" s="24" t="str">
        <f ca="1">IFERROR(INDEX(Data!$A$10:$O$1069,MATCH(CONCATENATE($C222,E$8,$B222),Data!$J$10:$J$1069,0),15),"")</f>
        <v>TE212(L2T1)D
L-Yarn1 --- NHM</v>
      </c>
      <c r="F222" s="24" t="str">
        <f ca="1">IFERROR(INDEX(Data!$A$10:$O$1069,MATCH(CONCATENATE($C222,F$8,$B222),Data!$J$10:$J$1069,0),15),"")</f>
        <v/>
      </c>
      <c r="G222" s="24" t="str">
        <f ca="1">IFERROR(INDEX(Data!$A$10:$O$1069,MATCH(CONCATENATE($C222,G$8,$B222),Data!$J$10:$J$1069,0),15),"")</f>
        <v>TE211(L2T1)D
402 --- NHM</v>
      </c>
      <c r="H222" s="24" t="str">
        <f ca="1">IFERROR(INDEX(Data!$A$10:$O$1069,MATCH(CONCATENATE($C222,H$8,$B222),Data!$J$10:$J$1069,0),15),"")</f>
        <v/>
      </c>
      <c r="I222" s="24" t="str">
        <f ca="1">IFERROR(INDEX(Data!$A$10:$O$1069,MATCH(CONCATENATE($C222,I$8,$B222),Data!$J$10:$J$1069,0),15),"")</f>
        <v/>
      </c>
    </row>
    <row r="223" spans="1:9" ht="40.5" customHeight="1">
      <c r="A223" s="29">
        <f>COUNTIF($C$8:C223,C223)+1</f>
        <v>32</v>
      </c>
      <c r="B223" s="29" t="str">
        <f t="shared" si="4"/>
        <v>NHM</v>
      </c>
      <c r="C223" s="30" t="s">
        <v>14</v>
      </c>
      <c r="D223" s="24" t="str">
        <f ca="1">IFERROR(INDEX(Data!$A$10:$O$1069,MATCH(CONCATENATE($C223,D$8,$B223),Data!$J$10:$J$1069,0),15),"")</f>
        <v>TE211(L2T1)C
802 --- NHM</v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/>
      </c>
      <c r="G223" s="24" t="str">
        <f ca="1">IFERROR(INDEX(Data!$A$10:$O$1069,MATCH(CONCATENATE($C223,G$8,$B223),Data!$J$10:$J$1069,0),15),"")</f>
        <v/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>
      <c r="A224" s="29">
        <f>COUNTIF($C$8:C224,C224)+1</f>
        <v>32</v>
      </c>
      <c r="B224" s="29" t="str">
        <f t="shared" si="4"/>
        <v>NHM</v>
      </c>
      <c r="C224" s="30" t="s">
        <v>15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>
      <c r="A225" s="32" t="s">
        <v>139</v>
      </c>
      <c r="B225" s="32" t="s">
        <v>139</v>
      </c>
      <c r="C225" s="32" t="s">
        <v>139</v>
      </c>
      <c r="D225" s="32" t="s">
        <v>139</v>
      </c>
      <c r="E225" s="32" t="s">
        <v>139</v>
      </c>
      <c r="F225" s="32" t="s">
        <v>139</v>
      </c>
      <c r="G225" s="32" t="s">
        <v>139</v>
      </c>
      <c r="H225" s="32" t="s">
        <v>139</v>
      </c>
      <c r="I225" s="32" t="s">
        <v>139</v>
      </c>
    </row>
    <row r="226" spans="1:9" ht="40.5" customHeight="1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>TE132(L1T3)A
702 --- NL1</v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>TE132(L1T3)B
702 --- NL1</v>
      </c>
      <c r="I226" s="24" t="str">
        <f ca="1">IFERROR(INDEX(Data!$A$10:$O$1069,MATCH(CONCATENATE($C226,I$8,$B226),Data!$J$10:$J$1069,0),15),"")</f>
        <v/>
      </c>
    </row>
    <row r="227" spans="1:9" ht="40.5" customHeight="1">
      <c r="A227" s="29">
        <f>COUNTIF($C$8:C227,C227)+1</f>
        <v>33</v>
      </c>
      <c r="B227" s="29" t="str">
        <f t="shared" si="4"/>
        <v>NL1</v>
      </c>
      <c r="C227" s="30" t="s">
        <v>11</v>
      </c>
      <c r="D227" s="24" t="str">
        <f ca="1">IFERROR(INDEX(Data!$A$10:$O$1069,MATCH(CONCATENATE($C227,D$8,$B227),Data!$J$10:$J$1069,0),15),"")</f>
        <v>TE132(L1T3)B
801 --- NL1</v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>TE4110(L4T1)D
402 --- NL1</v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>TE234(L2T3)A
L-ENG --- NL1</v>
      </c>
    </row>
    <row r="228" spans="1:9" ht="40.5" customHeight="1">
      <c r="A228" s="29">
        <f>COUNTIF($C$8:C228,C228)+1</f>
        <v>33</v>
      </c>
      <c r="B228" s="29" t="str">
        <f t="shared" si="4"/>
        <v>NL1</v>
      </c>
      <c r="C228" s="30" t="s">
        <v>12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>TE234(L2T3)B
L-mec --- NL1</v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>TE4110(L4T1)C
711 --- NL1</v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>TE4110(L4T1)D
705 --- NL1</v>
      </c>
    </row>
    <row r="229" spans="1:9" ht="40.5" customHeight="1">
      <c r="A229" s="29">
        <f>COUNTIF($C$8:C229,C229)+1</f>
        <v>33</v>
      </c>
      <c r="B229" s="29" t="str">
        <f t="shared" si="4"/>
        <v>NL1</v>
      </c>
      <c r="C229" s="30" t="s">
        <v>13</v>
      </c>
      <c r="D229" s="24" t="str">
        <f ca="1">IFERROR(INDEX(Data!$A$10:$O$1069,MATCH(CONCATENATE($C229,D$8,$B229),Data!$J$10:$J$1069,0),15),"")</f>
        <v>TE132(L1T3)A
705 --- NL1</v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>
      <c r="A230" s="29">
        <f>COUNTIF($C$8:C230,C230)+1</f>
        <v>33</v>
      </c>
      <c r="B230" s="29" t="str">
        <f t="shared" si="4"/>
        <v>NL1</v>
      </c>
      <c r="C230" s="30" t="s">
        <v>14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>TE4110(L4T1)C
703 --- NL1</v>
      </c>
      <c r="I230" s="24" t="str">
        <f ca="1">IFERROR(INDEX(Data!$A$10:$O$1069,MATCH(CONCATENATE($C230,I$8,$B230),Data!$J$10:$J$1069,0),15),"")</f>
        <v/>
      </c>
    </row>
    <row r="231" spans="1:9" ht="40.5" customHeight="1">
      <c r="A231" s="29">
        <f>COUNTIF($C$8:C231,C231)+1</f>
        <v>33</v>
      </c>
      <c r="B231" s="29" t="str">
        <f t="shared" si="4"/>
        <v>NL1</v>
      </c>
      <c r="C231" s="30" t="s">
        <v>15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>
      <c r="A232" s="32" t="s">
        <v>139</v>
      </c>
      <c r="B232" s="32" t="s">
        <v>139</v>
      </c>
      <c r="C232" s="32" t="s">
        <v>139</v>
      </c>
      <c r="D232" s="32" t="s">
        <v>139</v>
      </c>
      <c r="E232" s="32" t="s">
        <v>139</v>
      </c>
      <c r="F232" s="32" t="s">
        <v>139</v>
      </c>
      <c r="G232" s="32" t="s">
        <v>139</v>
      </c>
      <c r="H232" s="32" t="s">
        <v>139</v>
      </c>
      <c r="I232" s="32" t="s">
        <v>139</v>
      </c>
    </row>
    <row r="233" spans="1:9" ht="40.5" customHeight="1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>
      <c r="A234" s="29">
        <f>COUNTIF($C$8:C234,C234)+1</f>
        <v>34</v>
      </c>
      <c r="B234" s="29" t="str">
        <f t="shared" si="4"/>
        <v>NL3</v>
      </c>
      <c r="C234" s="30" t="s">
        <v>11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>civil
807 --- NL3</v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>
      <c r="A235" s="29">
        <f>COUNTIF($C$8:C235,C235)+1</f>
        <v>34</v>
      </c>
      <c r="B235" s="29" t="str">
        <f t="shared" si="4"/>
        <v>NL3</v>
      </c>
      <c r="C235" s="30" t="s">
        <v>12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>
      <c r="A236" s="29">
        <f>COUNTIF($C$8:C236,C236)+1</f>
        <v>34</v>
      </c>
      <c r="B236" s="29" t="str">
        <f t="shared" si="4"/>
        <v>NL3</v>
      </c>
      <c r="C236" s="30" t="s">
        <v>13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>
      <c r="A237" s="29">
        <f>COUNTIF($C$8:C237,C237)+1</f>
        <v>34</v>
      </c>
      <c r="B237" s="29" t="str">
        <f t="shared" si="4"/>
        <v>NL3</v>
      </c>
      <c r="C237" s="30" t="s">
        <v>14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>
      <c r="A238" s="29">
        <f>COUNTIF($C$8:C238,C238)+1</f>
        <v>34</v>
      </c>
      <c r="B238" s="29" t="str">
        <f t="shared" si="4"/>
        <v>NL3</v>
      </c>
      <c r="C238" s="30" t="s">
        <v>15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>
      <c r="A239" s="32" t="s">
        <v>139</v>
      </c>
      <c r="B239" s="32" t="s">
        <v>139</v>
      </c>
      <c r="C239" s="32" t="s">
        <v>139</v>
      </c>
      <c r="D239" s="32" t="s">
        <v>139</v>
      </c>
      <c r="E239" s="32" t="s">
        <v>139</v>
      </c>
      <c r="F239" s="32" t="s">
        <v>139</v>
      </c>
      <c r="G239" s="32" t="s">
        <v>139</v>
      </c>
      <c r="H239" s="32" t="s">
        <v>139</v>
      </c>
      <c r="I239" s="32" t="s">
        <v>139</v>
      </c>
    </row>
    <row r="240" spans="1:9" ht="40.5" customHeight="1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>TE233(L2T3)B
803 --- NRD</v>
      </c>
      <c r="E240" s="24" t="str">
        <f ca="1">IFERROR(INDEX(Data!$A$10:$O$1069,MATCH(CONCATENATE($C240,E$8,$B240),Data!$J$10:$J$1069,0),15),"")</f>
        <v>TE233(L2T3)A
803 --- NRD</v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/>
      </c>
      <c r="I240" s="24" t="str">
        <f ca="1">IFERROR(INDEX(Data!$A$10:$O$1069,MATCH(CONCATENATE($C240,I$8,$B240),Data!$J$10:$J$1069,0),15),"")</f>
        <v/>
      </c>
    </row>
    <row r="241" spans="1:9" ht="40.5" customHeight="1">
      <c r="A241" s="29">
        <f>COUNTIF($C$8:C241,C241)+1</f>
        <v>35</v>
      </c>
      <c r="B241" s="29" t="str">
        <f t="shared" si="4"/>
        <v>NRD</v>
      </c>
      <c r="C241" s="30" t="s">
        <v>11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>
      <c r="A242" s="29">
        <f>COUNTIF($C$8:C242,C242)+1</f>
        <v>35</v>
      </c>
      <c r="B242" s="29" t="str">
        <f t="shared" si="4"/>
        <v>NRD</v>
      </c>
      <c r="C242" s="30" t="s">
        <v>12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/>
      </c>
      <c r="I242" s="24" t="str">
        <f ca="1">IFERROR(INDEX(Data!$A$10:$O$1069,MATCH(CONCATENATE($C242,I$8,$B242),Data!$J$10:$J$1069,0),15),"")</f>
        <v/>
      </c>
    </row>
    <row r="243" spans="1:9" ht="40.5" customHeight="1">
      <c r="A243" s="29">
        <f>COUNTIF($C$8:C243,C243)+1</f>
        <v>35</v>
      </c>
      <c r="B243" s="29" t="str">
        <f t="shared" si="4"/>
        <v>NRD</v>
      </c>
      <c r="C243" s="30" t="s">
        <v>13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/>
      </c>
      <c r="I243" s="24" t="str">
        <f ca="1">IFERROR(INDEX(Data!$A$10:$O$1069,MATCH(CONCATENATE($C243,I$8,$B243),Data!$J$10:$J$1069,0),15),"")</f>
        <v/>
      </c>
    </row>
    <row r="244" spans="1:9" ht="40.5" customHeight="1">
      <c r="A244" s="29">
        <f>COUNTIF($C$8:C244,C244)+1</f>
        <v>35</v>
      </c>
      <c r="B244" s="29" t="str">
        <f t="shared" si="4"/>
        <v>NRD</v>
      </c>
      <c r="C244" s="30" t="s">
        <v>14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>
      <c r="A245" s="29">
        <f>COUNTIF($C$8:C245,C245)+1</f>
        <v>35</v>
      </c>
      <c r="B245" s="29" t="str">
        <f t="shared" si="4"/>
        <v>NRD</v>
      </c>
      <c r="C245" s="30" t="s">
        <v>15</v>
      </c>
      <c r="D245" s="24" t="str">
        <f ca="1">IFERROR(INDEX(Data!$A$10:$O$1069,MATCH(CONCATENATE($C245,D$8,$B245),Data!$J$10:$J$1069,0),15),"")</f>
        <v>TE233(L2T3)A
803 --- NRD</v>
      </c>
      <c r="E245" s="24" t="str">
        <f ca="1">IFERROR(INDEX(Data!$A$10:$O$1069,MATCH(CONCATENATE($C245,E$8,$B245),Data!$J$10:$J$1069,0),15),"")</f>
        <v>TE233(L2T3)B
803 --- NRD</v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>
      <c r="A246" s="32" t="s">
        <v>139</v>
      </c>
      <c r="B246" s="32" t="s">
        <v>139</v>
      </c>
      <c r="C246" s="32" t="s">
        <v>139</v>
      </c>
      <c r="D246" s="32" t="s">
        <v>139</v>
      </c>
      <c r="E246" s="32" t="s">
        <v>139</v>
      </c>
      <c r="F246" s="32" t="s">
        <v>139</v>
      </c>
      <c r="G246" s="32" t="s">
        <v>139</v>
      </c>
      <c r="H246" s="32" t="s">
        <v>139</v>
      </c>
      <c r="I246" s="32" t="s">
        <v>139</v>
      </c>
    </row>
    <row r="247" spans="1:9" ht="40.5" customHeight="1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>
      <c r="A248" s="29">
        <f>COUNTIF($C$8:C248,C248)+1</f>
        <v>36</v>
      </c>
      <c r="B248" s="29" t="str">
        <f t="shared" si="4"/>
        <v>PT</v>
      </c>
      <c r="C248" s="30" t="s">
        <v>11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>
      <c r="A249" s="29">
        <f>COUNTIF($C$8:C249,C249)+1</f>
        <v>36</v>
      </c>
      <c r="B249" s="29" t="str">
        <f t="shared" si="4"/>
        <v>PT</v>
      </c>
      <c r="C249" s="30" t="s">
        <v>12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>
      <c r="A250" s="29">
        <f>COUNTIF($C$8:C250,C250)+1</f>
        <v>36</v>
      </c>
      <c r="B250" s="29" t="str">
        <f t="shared" si="4"/>
        <v>PT</v>
      </c>
      <c r="C250" s="30" t="s">
        <v>13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>
      <c r="A251" s="29">
        <f>COUNTIF($C$8:C251,C251)+1</f>
        <v>36</v>
      </c>
      <c r="B251" s="29" t="str">
        <f t="shared" si="4"/>
        <v>PT</v>
      </c>
      <c r="C251" s="30" t="s">
        <v>14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>
      <c r="A252" s="29">
        <f>COUNTIF($C$8:C252,C252)+1</f>
        <v>36</v>
      </c>
      <c r="B252" s="29" t="str">
        <f t="shared" si="4"/>
        <v>PT</v>
      </c>
      <c r="C252" s="30" t="s">
        <v>15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>
      <c r="A253" s="32" t="s">
        <v>139</v>
      </c>
      <c r="B253" s="32" t="s">
        <v>139</v>
      </c>
      <c r="C253" s="32" t="s">
        <v>139</v>
      </c>
      <c r="D253" s="32" t="s">
        <v>139</v>
      </c>
      <c r="E253" s="32" t="s">
        <v>139</v>
      </c>
      <c r="F253" s="32" t="s">
        <v>139</v>
      </c>
      <c r="G253" s="32" t="s">
        <v>139</v>
      </c>
      <c r="H253" s="32" t="s">
        <v>139</v>
      </c>
      <c r="I253" s="32" t="s">
        <v>139</v>
      </c>
    </row>
    <row r="254" spans="1:9" ht="40.5" customHeight="1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>
      <c r="A255" s="29">
        <f>COUNTIF($C$8:C255,C255)+1</f>
        <v>37</v>
      </c>
      <c r="B255" s="29" t="str">
        <f t="shared" si="4"/>
        <v>RA</v>
      </c>
      <c r="C255" s="30" t="s">
        <v>11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>
      <c r="A256" s="29">
        <f>COUNTIF($C$8:C256,C256)+1</f>
        <v>37</v>
      </c>
      <c r="B256" s="29" t="str">
        <f t="shared" si="4"/>
        <v>RA</v>
      </c>
      <c r="C256" s="30" t="s">
        <v>12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>
      <c r="A257" s="29">
        <f>COUNTIF($C$8:C257,C257)+1</f>
        <v>37</v>
      </c>
      <c r="B257" s="29" t="str">
        <f t="shared" si="4"/>
        <v>RA</v>
      </c>
      <c r="C257" s="30" t="s">
        <v>13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>
      <c r="A258" s="29">
        <f>COUNTIF($C$8:C258,C258)+1</f>
        <v>37</v>
      </c>
      <c r="B258" s="29" t="str">
        <f t="shared" si="4"/>
        <v>RA</v>
      </c>
      <c r="C258" s="30" t="s">
        <v>14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>
      <c r="A259" s="29">
        <f>COUNTIF($C$8:C259,C259)+1</f>
        <v>37</v>
      </c>
      <c r="B259" s="29" t="str">
        <f t="shared" si="4"/>
        <v>RA</v>
      </c>
      <c r="C259" s="30" t="s">
        <v>15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>
      <c r="A260" s="32" t="s">
        <v>139</v>
      </c>
      <c r="B260" s="32" t="s">
        <v>139</v>
      </c>
      <c r="C260" s="32" t="s">
        <v>139</v>
      </c>
      <c r="D260" s="32" t="s">
        <v>139</v>
      </c>
      <c r="E260" s="32" t="s">
        <v>139</v>
      </c>
      <c r="F260" s="32" t="s">
        <v>139</v>
      </c>
      <c r="G260" s="32" t="s">
        <v>139</v>
      </c>
      <c r="H260" s="32" t="s">
        <v>139</v>
      </c>
      <c r="I260" s="32" t="s">
        <v>139</v>
      </c>
    </row>
    <row r="261" spans="1:9" ht="40.5" customHeight="1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>
      <c r="A262" s="29">
        <f>COUNTIF($C$8:C262,C262)+1</f>
        <v>38</v>
      </c>
      <c r="B262" s="29" t="str">
        <f t="shared" si="4"/>
        <v>RHK</v>
      </c>
      <c r="C262" s="30" t="s">
        <v>11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>
      <c r="A263" s="29">
        <f>COUNTIF($C$8:C263,C263)+1</f>
        <v>38</v>
      </c>
      <c r="B263" s="29" t="str">
        <f t="shared" si="4"/>
        <v>RHK</v>
      </c>
      <c r="C263" s="30" t="s">
        <v>12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>
      <c r="A264" s="29">
        <f>COUNTIF($C$8:C264,C264)+1</f>
        <v>38</v>
      </c>
      <c r="B264" s="29" t="str">
        <f t="shared" si="4"/>
        <v>RHK</v>
      </c>
      <c r="C264" s="30" t="s">
        <v>13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>
      <c r="A265" s="29">
        <f>COUNTIF($C$8:C265,C265)+1</f>
        <v>38</v>
      </c>
      <c r="B265" s="29" t="str">
        <f t="shared" si="4"/>
        <v>RHK</v>
      </c>
      <c r="C265" s="30" t="s">
        <v>14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15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>
      <c r="A267" s="32" t="s">
        <v>139</v>
      </c>
      <c r="B267" s="32" t="s">
        <v>139</v>
      </c>
      <c r="C267" s="32" t="s">
        <v>139</v>
      </c>
      <c r="D267" s="32" t="s">
        <v>139</v>
      </c>
      <c r="E267" s="32" t="s">
        <v>139</v>
      </c>
      <c r="F267" s="32" t="s">
        <v>139</v>
      </c>
      <c r="G267" s="32" t="s">
        <v>139</v>
      </c>
      <c r="H267" s="32" t="s">
        <v>139</v>
      </c>
      <c r="I267" s="32" t="s">
        <v>139</v>
      </c>
    </row>
    <row r="268" spans="1:9" ht="40.5" customHeight="1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>TE225(L2T2)B
601 --- RI</v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>
      <c r="A269" s="29">
        <f>COUNTIF($C$8:C269,C269)+1</f>
        <v>39</v>
      </c>
      <c r="B269" s="29" t="str">
        <f t="shared" si="5"/>
        <v>RI</v>
      </c>
      <c r="C269" s="30" t="s">
        <v>11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>TE4110(L4T1)B
703 --- RI</v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>TE225(L2T2)B
802 --- RI</v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>
      <c r="A270" s="29">
        <f>COUNTIF($C$8:C270,C270)+1</f>
        <v>39</v>
      </c>
      <c r="B270" s="29" t="str">
        <f t="shared" si="5"/>
        <v>RI</v>
      </c>
      <c r="C270" s="30" t="s">
        <v>12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>TE4110(L4T1)A
803 --- RI</v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>
      <c r="A271" s="29">
        <f>COUNTIF($C$8:C271,C271)+1</f>
        <v>39</v>
      </c>
      <c r="B271" s="29" t="str">
        <f t="shared" si="5"/>
        <v>RI</v>
      </c>
      <c r="C271" s="30" t="s">
        <v>13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>TE4110(L4T1)A
803 --- RI</v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>TE225(L2T2)A
704 --- RI</v>
      </c>
      <c r="I271" s="24" t="str">
        <f ca="1">IFERROR(INDEX(Data!$A$10:$O$1069,MATCH(CONCATENATE($C271,I$8,$B271),Data!$J$10:$J$1069,0),15),"")</f>
        <v/>
      </c>
    </row>
    <row r="272" spans="1:9" ht="40.5" customHeight="1">
      <c r="A272" s="29">
        <f>COUNTIF($C$8:C272,C272)+1</f>
        <v>39</v>
      </c>
      <c r="B272" s="29" t="str">
        <f t="shared" si="5"/>
        <v>RI</v>
      </c>
      <c r="C272" s="30" t="s">
        <v>14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>TE4110(L4T1)B
803 --- RI</v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>TE225(L2T2)A
802 --- RI</v>
      </c>
      <c r="I272" s="24" t="str">
        <f ca="1">IFERROR(INDEX(Data!$A$10:$O$1069,MATCH(CONCATENATE($C272,I$8,$B272),Data!$J$10:$J$1069,0),15),"")</f>
        <v/>
      </c>
    </row>
    <row r="273" spans="1:9" ht="40.5" customHeight="1">
      <c r="A273" s="29">
        <f>COUNTIF($C$8:C273,C273)+1</f>
        <v>39</v>
      </c>
      <c r="B273" s="29" t="str">
        <f t="shared" si="5"/>
        <v>RI</v>
      </c>
      <c r="C273" s="30" t="s">
        <v>15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>
      <c r="A274" s="32" t="s">
        <v>139</v>
      </c>
      <c r="B274" s="32" t="s">
        <v>139</v>
      </c>
      <c r="C274" s="32" t="s">
        <v>139</v>
      </c>
      <c r="D274" s="32" t="s">
        <v>139</v>
      </c>
      <c r="E274" s="32" t="s">
        <v>139</v>
      </c>
      <c r="F274" s="32" t="s">
        <v>139</v>
      </c>
      <c r="G274" s="32" t="s">
        <v>139</v>
      </c>
      <c r="H274" s="32" t="s">
        <v>139</v>
      </c>
      <c r="I274" s="32" t="s">
        <v>139</v>
      </c>
    </row>
    <row r="275" spans="1:9" ht="40.5" customHeight="1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/>
      </c>
      <c r="E275" s="24" t="str">
        <f ca="1">IFERROR(INDEX(Data!$A$10:$O$1069,MATCH(CONCATENATE($C275,E$8,$B275),Data!$J$10:$J$1069,0),15),"")</f>
        <v/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>
      <c r="A276" s="29">
        <f>COUNTIF($C$8:C276,C276)+1</f>
        <v>40</v>
      </c>
      <c r="B276" s="29" t="str">
        <f t="shared" si="5"/>
        <v>RKH</v>
      </c>
      <c r="C276" s="30" t="s">
        <v>11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>
      <c r="A277" s="29">
        <f>COUNTIF($C$8:C277,C277)+1</f>
        <v>40</v>
      </c>
      <c r="B277" s="29" t="str">
        <f t="shared" si="5"/>
        <v>RKH</v>
      </c>
      <c r="C277" s="30" t="s">
        <v>12</v>
      </c>
      <c r="D277" s="24" t="str">
        <f ca="1">IFERROR(INDEX(Data!$A$10:$O$1069,MATCH(CONCATENATE($C277,D$8,$B277),Data!$J$10:$J$1069,0),15),"")</f>
        <v/>
      </c>
      <c r="E277" s="24" t="str">
        <f ca="1">IFERROR(INDEX(Data!$A$10:$O$1069,MATCH(CONCATENATE($C277,E$8,$B277),Data!$J$10:$J$1069,0),15),"")</f>
        <v/>
      </c>
      <c r="F277" s="24" t="str">
        <f ca="1">IFERROR(INDEX(Data!$A$10:$O$1069,MATCH(CONCATENATE($C277,F$8,$B277),Data!$J$10:$J$1069,0),15),"")</f>
        <v/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/>
      </c>
      <c r="I277" s="24" t="str">
        <f ca="1">IFERROR(INDEX(Data!$A$10:$O$1069,MATCH(CONCATENATE($C277,I$8,$B277),Data!$J$10:$J$1069,0),15),"")</f>
        <v/>
      </c>
    </row>
    <row r="278" spans="1:9" ht="40.5" customHeight="1">
      <c r="A278" s="29">
        <f>COUNTIF($C$8:C278,C278)+1</f>
        <v>40</v>
      </c>
      <c r="B278" s="29" t="str">
        <f t="shared" si="5"/>
        <v>RKH</v>
      </c>
      <c r="C278" s="30" t="s">
        <v>13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/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>
      <c r="A279" s="29">
        <f>COUNTIF($C$8:C279,C279)+1</f>
        <v>40</v>
      </c>
      <c r="B279" s="29" t="str">
        <f t="shared" si="5"/>
        <v>RKH</v>
      </c>
      <c r="C279" s="30" t="s">
        <v>14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>
      <c r="A280" s="29">
        <f>COUNTIF($C$8:C280,C280)+1</f>
        <v>40</v>
      </c>
      <c r="B280" s="29" t="str">
        <f t="shared" si="5"/>
        <v>RKH</v>
      </c>
      <c r="C280" s="30" t="s">
        <v>15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>
      <c r="A281" s="32" t="s">
        <v>139</v>
      </c>
      <c r="B281" s="32" t="s">
        <v>139</v>
      </c>
      <c r="C281" s="32" t="s">
        <v>139</v>
      </c>
      <c r="D281" s="32" t="s">
        <v>139</v>
      </c>
      <c r="E281" s="32" t="s">
        <v>139</v>
      </c>
      <c r="F281" s="32" t="s">
        <v>139</v>
      </c>
      <c r="G281" s="32" t="s">
        <v>139</v>
      </c>
      <c r="H281" s="32" t="s">
        <v>139</v>
      </c>
      <c r="I281" s="32" t="s">
        <v>139</v>
      </c>
    </row>
    <row r="282" spans="1:9" ht="40.5" customHeight="1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>
      <c r="A283" s="29">
        <f>COUNTIF($C$8:C283,C283)+1</f>
        <v>41</v>
      </c>
      <c r="B283" s="29" t="str">
        <f t="shared" si="5"/>
        <v>RSK</v>
      </c>
      <c r="C283" s="30" t="s">
        <v>11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>
      <c r="A284" s="29">
        <f>COUNTIF($C$8:C284,C284)+1</f>
        <v>41</v>
      </c>
      <c r="B284" s="29" t="str">
        <f t="shared" si="5"/>
        <v>RSK</v>
      </c>
      <c r="C284" s="30" t="s">
        <v>12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>
      <c r="A285" s="29">
        <f>COUNTIF($C$8:C285,C285)+1</f>
        <v>41</v>
      </c>
      <c r="B285" s="29" t="str">
        <f t="shared" si="5"/>
        <v>RSK</v>
      </c>
      <c r="C285" s="30" t="s">
        <v>13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>
      <c r="A286" s="29">
        <f>COUNTIF($C$8:C286,C286)+1</f>
        <v>41</v>
      </c>
      <c r="B286" s="29" t="str">
        <f t="shared" si="5"/>
        <v>RSK</v>
      </c>
      <c r="C286" s="30" t="s">
        <v>14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>
      <c r="A287" s="29">
        <f>COUNTIF($C$8:C287,C287)+1</f>
        <v>41</v>
      </c>
      <c r="B287" s="29" t="str">
        <f t="shared" si="5"/>
        <v>RSK</v>
      </c>
      <c r="C287" s="30" t="s">
        <v>15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>TE326(L3T2)D
L-Drw --- RSK</v>
      </c>
      <c r="G287" s="24" t="str">
        <f ca="1">IFERROR(INDEX(Data!$A$10:$O$1069,MATCH(CONCATENATE($C287,G$8,$B287),Data!$J$10:$J$1069,0),15),"")</f>
        <v>TE326(L3T2)D
L-Drw --- RSK</v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>
      <c r="A288" s="32" t="s">
        <v>139</v>
      </c>
      <c r="B288" s="32" t="s">
        <v>139</v>
      </c>
      <c r="C288" s="32" t="s">
        <v>139</v>
      </c>
      <c r="D288" s="32" t="s">
        <v>139</v>
      </c>
      <c r="E288" s="32" t="s">
        <v>139</v>
      </c>
      <c r="F288" s="32" t="s">
        <v>139</v>
      </c>
      <c r="G288" s="32" t="s">
        <v>139</v>
      </c>
      <c r="H288" s="32" t="s">
        <v>139</v>
      </c>
      <c r="I288" s="32" t="s">
        <v>139</v>
      </c>
    </row>
    <row r="289" spans="1:9" ht="40.5" customHeight="1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>
      <c r="A290" s="29">
        <f>COUNTIF($C$8:C290,C290)+1</f>
        <v>42</v>
      </c>
      <c r="B290" s="29" t="str">
        <f t="shared" si="5"/>
        <v>RUH</v>
      </c>
      <c r="C290" s="30" t="s">
        <v>11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>
      <c r="A291" s="29">
        <f>COUNTIF($C$8:C291,C291)+1</f>
        <v>42</v>
      </c>
      <c r="B291" s="29" t="str">
        <f t="shared" si="5"/>
        <v>RUH</v>
      </c>
      <c r="C291" s="30" t="s">
        <v>12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>
      <c r="A292" s="29">
        <f>COUNTIF($C$8:C292,C292)+1</f>
        <v>42</v>
      </c>
      <c r="B292" s="29" t="str">
        <f t="shared" si="5"/>
        <v>RUH</v>
      </c>
      <c r="C292" s="30" t="s">
        <v>13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>
      <c r="A293" s="29">
        <f>COUNTIF($C$8:C293,C293)+1</f>
        <v>42</v>
      </c>
      <c r="B293" s="29" t="str">
        <f t="shared" si="5"/>
        <v>RUH</v>
      </c>
      <c r="C293" s="30" t="s">
        <v>14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>
      <c r="A294" s="29">
        <f>COUNTIF($C$8:C294,C294)+1</f>
        <v>42</v>
      </c>
      <c r="B294" s="29" t="str">
        <f t="shared" si="5"/>
        <v>RUH</v>
      </c>
      <c r="C294" s="30" t="s">
        <v>15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>
      <c r="A295" s="32" t="s">
        <v>139</v>
      </c>
      <c r="B295" s="32" t="s">
        <v>139</v>
      </c>
      <c r="C295" s="32" t="s">
        <v>139</v>
      </c>
      <c r="D295" s="32" t="s">
        <v>139</v>
      </c>
      <c r="E295" s="32" t="s">
        <v>139</v>
      </c>
      <c r="F295" s="32" t="s">
        <v>139</v>
      </c>
      <c r="G295" s="32" t="s">
        <v>139</v>
      </c>
      <c r="H295" s="32" t="s">
        <v>139</v>
      </c>
      <c r="I295" s="32" t="s">
        <v>139</v>
      </c>
    </row>
    <row r="296" spans="1:9" ht="40.5" customHeight="1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>
      <c r="A297" s="29">
        <f>COUNTIF($C$8:C297,C297)+1</f>
        <v>43</v>
      </c>
      <c r="B297" s="29" t="str">
        <f t="shared" si="5"/>
        <v>SA</v>
      </c>
      <c r="C297" s="30" t="s">
        <v>11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>
      <c r="A298" s="29">
        <f>COUNTIF($C$8:C298,C298)+1</f>
        <v>43</v>
      </c>
      <c r="B298" s="29" t="str">
        <f t="shared" si="5"/>
        <v>SA</v>
      </c>
      <c r="C298" s="30" t="s">
        <v>12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>
      <c r="A299" s="29">
        <f>COUNTIF($C$8:C299,C299)+1</f>
        <v>43</v>
      </c>
      <c r="B299" s="29" t="str">
        <f t="shared" si="5"/>
        <v>SA</v>
      </c>
      <c r="C299" s="30" t="s">
        <v>13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>
      <c r="A300" s="29">
        <f>COUNTIF($C$8:C300,C300)+1</f>
        <v>43</v>
      </c>
      <c r="B300" s="29" t="str">
        <f t="shared" si="5"/>
        <v>SA</v>
      </c>
      <c r="C300" s="30" t="s">
        <v>14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>
      <c r="A301" s="29">
        <f>COUNTIF($C$8:C301,C301)+1</f>
        <v>43</v>
      </c>
      <c r="B301" s="29" t="str">
        <f t="shared" si="5"/>
        <v>SA</v>
      </c>
      <c r="C301" s="30" t="s">
        <v>15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>
      <c r="A302" s="32" t="s">
        <v>139</v>
      </c>
      <c r="B302" s="32" t="s">
        <v>139</v>
      </c>
      <c r="C302" s="32" t="s">
        <v>139</v>
      </c>
      <c r="D302" s="32" t="s">
        <v>139</v>
      </c>
      <c r="E302" s="32" t="s">
        <v>139</v>
      </c>
      <c r="F302" s="32" t="s">
        <v>139</v>
      </c>
      <c r="G302" s="32" t="s">
        <v>139</v>
      </c>
      <c r="H302" s="32" t="s">
        <v>139</v>
      </c>
      <c r="I302" s="32" t="s">
        <v>139</v>
      </c>
    </row>
    <row r="303" spans="1:9" ht="40.5" customHeight="1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>TE214(L2T1)A
L-Fab --- SAS</v>
      </c>
      <c r="G303" s="24" t="str">
        <f ca="1">IFERROR(INDEX(Data!$A$10:$O$1069,MATCH(CONCATENATE($C303,G$8,$B303),Data!$J$10:$J$1069,0),15),"")</f>
        <v>TE214(L2T1)A
L-Fab --- SAS</v>
      </c>
      <c r="H303" s="24" t="str">
        <f ca="1">IFERROR(INDEX(Data!$A$10:$O$1069,MATCH(CONCATENATE($C303,H$8,$B303),Data!$J$10:$J$1069,0),15),"")</f>
        <v>TE424(L4T2)
L-Fab --- SAS</v>
      </c>
      <c r="I303" s="24" t="str">
        <f ca="1">IFERROR(INDEX(Data!$A$10:$O$1069,MATCH(CONCATENATE($C303,I$8,$B303),Data!$J$10:$J$1069,0),15),"")</f>
        <v>TE424(L4T2)
L-Fab --- SAS</v>
      </c>
    </row>
    <row r="304" spans="1:9" ht="40.5" customHeight="1">
      <c r="A304" s="29">
        <f>COUNTIF($C$8:C304,C304)+1</f>
        <v>44</v>
      </c>
      <c r="B304" s="29" t="str">
        <f t="shared" si="6"/>
        <v>SAS</v>
      </c>
      <c r="C304" s="30" t="s">
        <v>11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/>
      </c>
      <c r="F304" s="24" t="str">
        <f ca="1">IFERROR(INDEX(Data!$A$10:$O$1069,MATCH(CONCATENATE($C304,F$8,$B304),Data!$J$10:$J$1069,0),15),"")</f>
        <v>TE213(L2T1)A
802 --- SAS</v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>TE413(L4T1)
802 --- SAS</v>
      </c>
      <c r="I304" s="24" t="str">
        <f ca="1">IFERROR(INDEX(Data!$A$10:$O$1069,MATCH(CONCATENATE($C304,I$8,$B304),Data!$J$10:$J$1069,0),15),"")</f>
        <v/>
      </c>
    </row>
    <row r="305" spans="1:9" ht="40.5" customHeight="1">
      <c r="A305" s="29">
        <f>COUNTIF($C$8:C305,C305)+1</f>
        <v>44</v>
      </c>
      <c r="B305" s="29" t="str">
        <f t="shared" si="6"/>
        <v>SAS</v>
      </c>
      <c r="C305" s="30" t="s">
        <v>12</v>
      </c>
      <c r="D305" s="24" t="str">
        <f ca="1">IFERROR(INDEX(Data!$A$10:$O$1069,MATCH(CONCATENATE($C305,D$8,$B305),Data!$J$10:$J$1069,0),15),"")</f>
        <v/>
      </c>
      <c r="E305" s="24" t="str">
        <f ca="1">IFERROR(INDEX(Data!$A$10:$O$1069,MATCH(CONCATENATE($C305,E$8,$B305),Data!$J$10:$J$1069,0),15),"")</f>
        <v>TE213(L2T1)A
802 --- SAS</v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>TE213(L2T1)B
802 --- SAS</v>
      </c>
      <c r="H305" s="24" t="str">
        <f ca="1">IFERROR(INDEX(Data!$A$10:$O$1069,MATCH(CONCATENATE($C305,H$8,$B305),Data!$J$10:$J$1069,0),15),"")</f>
        <v/>
      </c>
      <c r="I305" s="24" t="str">
        <f ca="1">IFERROR(INDEX(Data!$A$10:$O$1069,MATCH(CONCATENATE($C305,I$8,$B305),Data!$J$10:$J$1069,0),15),"")</f>
        <v/>
      </c>
    </row>
    <row r="306" spans="1:9" ht="40.5" customHeight="1">
      <c r="A306" s="29">
        <f>COUNTIF($C$8:C306,C306)+1</f>
        <v>44</v>
      </c>
      <c r="B306" s="29" t="str">
        <f t="shared" si="6"/>
        <v>SAS</v>
      </c>
      <c r="C306" s="30" t="s">
        <v>13</v>
      </c>
      <c r="D306" s="24" t="str">
        <f ca="1">IFERROR(INDEX(Data!$A$10:$O$1069,MATCH(CONCATENATE($C306,D$8,$B306),Data!$J$10:$J$1069,0),15),"")</f>
        <v/>
      </c>
      <c r="E306" s="24" t="str">
        <f ca="1">IFERROR(INDEX(Data!$A$10:$O$1069,MATCH(CONCATENATE($C306,E$8,$B306),Data!$J$10:$J$1069,0),15),"")</f>
        <v/>
      </c>
      <c r="F306" s="24" t="str">
        <f ca="1">IFERROR(INDEX(Data!$A$10:$O$1069,MATCH(CONCATENATE($C306,F$8,$B306),Data!$J$10:$J$1069,0),15),"")</f>
        <v>TE413(L4T1)
802 --- SAS</v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>TE213(L2T1)B
802 --- SAS</v>
      </c>
      <c r="I306" s="24" t="str">
        <f ca="1">IFERROR(INDEX(Data!$A$10:$O$1069,MATCH(CONCATENATE($C306,I$8,$B306),Data!$J$10:$J$1069,0),15),"")</f>
        <v/>
      </c>
    </row>
    <row r="307" spans="1:9" ht="40.5" customHeight="1">
      <c r="A307" s="29">
        <f>COUNTIF($C$8:C307,C307)+1</f>
        <v>44</v>
      </c>
      <c r="B307" s="29" t="str">
        <f t="shared" si="6"/>
        <v>SAS</v>
      </c>
      <c r="C307" s="30" t="s">
        <v>14</v>
      </c>
      <c r="D307" s="24" t="str">
        <f ca="1">IFERROR(INDEX(Data!$A$10:$O$1069,MATCH(CONCATENATE($C307,D$8,$B307),Data!$J$10:$J$1069,0),15),"")</f>
        <v>TE414(L4T1)
L-Fab --- SAS</v>
      </c>
      <c r="E307" s="24" t="str">
        <f ca="1">IFERROR(INDEX(Data!$A$10:$O$1069,MATCH(CONCATENATE($C307,E$8,$B307),Data!$J$10:$J$1069,0),15),"")</f>
        <v>TE414(L4T1)
L-Fab --- SAS</v>
      </c>
      <c r="F307" s="24" t="str">
        <f ca="1">IFERROR(INDEX(Data!$A$10:$O$1069,MATCH(CONCATENATE($C307,F$8,$B307),Data!$J$10:$J$1069,0),15),"")</f>
        <v>TE214(L2T1)B
L-Fab --- SAS</v>
      </c>
      <c r="G307" s="24" t="str">
        <f ca="1">IFERROR(INDEX(Data!$A$10:$O$1069,MATCH(CONCATENATE($C307,G$8,$B307),Data!$J$10:$J$1069,0),15),"")</f>
        <v>TE214(L2T1)B
L-Fab --- SAS</v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>
      <c r="A308" s="29">
        <f>COUNTIF($C$8:C308,C308)+1</f>
        <v>44</v>
      </c>
      <c r="B308" s="29" t="str">
        <f t="shared" si="6"/>
        <v>SAS</v>
      </c>
      <c r="C308" s="30" t="s">
        <v>15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>
      <c r="A309" s="32" t="s">
        <v>139</v>
      </c>
      <c r="B309" s="32" t="s">
        <v>139</v>
      </c>
      <c r="C309" s="32" t="s">
        <v>139</v>
      </c>
      <c r="D309" s="32" t="s">
        <v>139</v>
      </c>
      <c r="E309" s="32" t="s">
        <v>139</v>
      </c>
      <c r="F309" s="32" t="s">
        <v>139</v>
      </c>
      <c r="G309" s="32" t="s">
        <v>139</v>
      </c>
      <c r="H309" s="32" t="s">
        <v>139</v>
      </c>
      <c r="I309" s="32" t="s">
        <v>139</v>
      </c>
    </row>
    <row r="310" spans="1:9" ht="40.5" customHeight="1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>
      <c r="A311" s="29">
        <f>COUNTIF($C$8:C311,C311)+1</f>
        <v>45</v>
      </c>
      <c r="B311" s="29" t="str">
        <f t="shared" si="6"/>
        <v>Shamim</v>
      </c>
      <c r="C311" s="30" t="s">
        <v>11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>
      <c r="A312" s="29">
        <f>COUNTIF($C$8:C312,C312)+1</f>
        <v>45</v>
      </c>
      <c r="B312" s="29" t="str">
        <f t="shared" si="6"/>
        <v>Shamim</v>
      </c>
      <c r="C312" s="30" t="s">
        <v>12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>
      <c r="A313" s="29">
        <f>COUNTIF($C$8:C313,C313)+1</f>
        <v>45</v>
      </c>
      <c r="B313" s="29" t="str">
        <f t="shared" si="6"/>
        <v>Shamim</v>
      </c>
      <c r="C313" s="30" t="s">
        <v>13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>
      <c r="A314" s="29">
        <f>COUNTIF($C$8:C314,C314)+1</f>
        <v>45</v>
      </c>
      <c r="B314" s="29" t="str">
        <f t="shared" si="6"/>
        <v>Shamim</v>
      </c>
      <c r="C314" s="30" t="s">
        <v>14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>
      <c r="A315" s="29">
        <f>COUNTIF($C$8:C315,C315)+1</f>
        <v>45</v>
      </c>
      <c r="B315" s="29" t="str">
        <f t="shared" si="6"/>
        <v>Shamim</v>
      </c>
      <c r="C315" s="30" t="s">
        <v>15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>
      <c r="A316" s="32" t="s">
        <v>139</v>
      </c>
      <c r="B316" s="32" t="s">
        <v>139</v>
      </c>
      <c r="C316" s="32" t="s">
        <v>139</v>
      </c>
      <c r="D316" s="32" t="s">
        <v>139</v>
      </c>
      <c r="E316" s="32" t="s">
        <v>139</v>
      </c>
      <c r="F316" s="32" t="s">
        <v>139</v>
      </c>
      <c r="G316" s="32" t="s">
        <v>139</v>
      </c>
      <c r="H316" s="32" t="s">
        <v>139</v>
      </c>
      <c r="I316" s="32" t="s">
        <v>139</v>
      </c>
    </row>
    <row r="317" spans="1:9" ht="40.5" customHeight="1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>
      <c r="A318" s="29">
        <f>COUNTIF($C$8:C318,C318)+1</f>
        <v>46</v>
      </c>
      <c r="B318" s="29" t="str">
        <f t="shared" si="6"/>
        <v>SI</v>
      </c>
      <c r="C318" s="30" t="s">
        <v>11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>
      <c r="A319" s="29">
        <f>COUNTIF($C$8:C319,C319)+1</f>
        <v>46</v>
      </c>
      <c r="B319" s="29" t="str">
        <f t="shared" si="6"/>
        <v>SI</v>
      </c>
      <c r="C319" s="30" t="s">
        <v>12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>
      <c r="A320" s="29">
        <f>COUNTIF($C$8:C320,C320)+1</f>
        <v>46</v>
      </c>
      <c r="B320" s="29" t="str">
        <f t="shared" si="6"/>
        <v>SI</v>
      </c>
      <c r="C320" s="30" t="s">
        <v>13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>
      <c r="A321" s="29">
        <f>COUNTIF($C$8:C321,C321)+1</f>
        <v>46</v>
      </c>
      <c r="B321" s="29" t="str">
        <f t="shared" si="6"/>
        <v>SI</v>
      </c>
      <c r="C321" s="30" t="s">
        <v>14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>
      <c r="A322" s="29">
        <f>COUNTIF($C$8:C322,C322)+1</f>
        <v>46</v>
      </c>
      <c r="B322" s="29" t="str">
        <f t="shared" si="6"/>
        <v>SI</v>
      </c>
      <c r="C322" s="30" t="s">
        <v>15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>
      <c r="A323" s="32" t="s">
        <v>139</v>
      </c>
      <c r="B323" s="32" t="s">
        <v>139</v>
      </c>
      <c r="C323" s="32" t="s">
        <v>139</v>
      </c>
      <c r="D323" s="32" t="s">
        <v>139</v>
      </c>
      <c r="E323" s="32" t="s">
        <v>139</v>
      </c>
      <c r="F323" s="32" t="s">
        <v>139</v>
      </c>
      <c r="G323" s="32" t="s">
        <v>139</v>
      </c>
      <c r="H323" s="32" t="s">
        <v>139</v>
      </c>
      <c r="I323" s="32" t="s">
        <v>139</v>
      </c>
    </row>
    <row r="324" spans="1:9" ht="40.5" customHeight="1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>
      <c r="A325" s="29">
        <f>COUNTIF($C$8:C325,C325)+1</f>
        <v>47</v>
      </c>
      <c r="B325" s="29" t="str">
        <f t="shared" si="6"/>
        <v>SK</v>
      </c>
      <c r="C325" s="30" t="s">
        <v>11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>
      <c r="A326" s="29">
        <f>COUNTIF($C$8:C326,C326)+1</f>
        <v>47</v>
      </c>
      <c r="B326" s="29" t="str">
        <f t="shared" si="6"/>
        <v>SK</v>
      </c>
      <c r="C326" s="30" t="s">
        <v>12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>
      <c r="A327" s="29">
        <f>COUNTIF($C$8:C327,C327)+1</f>
        <v>47</v>
      </c>
      <c r="B327" s="29" t="str">
        <f t="shared" si="6"/>
        <v>SK</v>
      </c>
      <c r="C327" s="30" t="s">
        <v>13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>
      <c r="A328" s="29">
        <f>COUNTIF($C$8:C328,C328)+1</f>
        <v>47</v>
      </c>
      <c r="B328" s="29" t="str">
        <f t="shared" si="6"/>
        <v>SK</v>
      </c>
      <c r="C328" s="30" t="s">
        <v>14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>
      <c r="A329" s="29">
        <f>COUNTIF($C$8:C329,C329)+1</f>
        <v>47</v>
      </c>
      <c r="B329" s="29" t="str">
        <f t="shared" si="6"/>
        <v>SK</v>
      </c>
      <c r="C329" s="30" t="s">
        <v>15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>
      <c r="A332" s="29">
        <f>COUNTIF($C$8:C332,C332)+1</f>
        <v>48</v>
      </c>
      <c r="B332" s="29" t="str">
        <f t="shared" si="6"/>
        <v>SKC</v>
      </c>
      <c r="C332" s="30" t="s">
        <v>11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>
      <c r="A333" s="29">
        <f>COUNTIF($C$8:C333,C333)+1</f>
        <v>48</v>
      </c>
      <c r="B333" s="29" t="str">
        <f t="shared" si="6"/>
        <v>SKC</v>
      </c>
      <c r="C333" s="30" t="s">
        <v>12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>
      <c r="A334" s="29">
        <f>COUNTIF($C$8:C334,C334)+1</f>
        <v>48</v>
      </c>
      <c r="B334" s="29" t="str">
        <f t="shared" si="6"/>
        <v>SKC</v>
      </c>
      <c r="C334" s="30" t="s">
        <v>13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>
      <c r="A335" s="29">
        <f>COUNTIF($C$8:C335,C335)+1</f>
        <v>48</v>
      </c>
      <c r="B335" s="29" t="str">
        <f t="shared" si="6"/>
        <v>SKC</v>
      </c>
      <c r="C335" s="30" t="s">
        <v>14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>
      <c r="A336" s="29">
        <f>COUNTIF($C$8:C336,C336)+1</f>
        <v>48</v>
      </c>
      <c r="B336" s="29" t="str">
        <f t="shared" si="6"/>
        <v>SKC</v>
      </c>
      <c r="C336" s="30" t="s">
        <v>15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>
      <c r="A339" s="29">
        <f>COUNTIF($C$8:C339,C339)+1</f>
        <v>49</v>
      </c>
      <c r="B339" s="29" t="str">
        <f t="shared" si="6"/>
        <v>SKR</v>
      </c>
      <c r="C339" s="30" t="s">
        <v>11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>
      <c r="A340" s="29">
        <f>COUNTIF($C$8:C340,C340)+1</f>
        <v>49</v>
      </c>
      <c r="B340" s="29" t="str">
        <f t="shared" si="6"/>
        <v>SKR</v>
      </c>
      <c r="C340" s="30" t="s">
        <v>12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>
      <c r="A341" s="29">
        <f>COUNTIF($C$8:C341,C341)+1</f>
        <v>49</v>
      </c>
      <c r="B341" s="29" t="str">
        <f t="shared" si="6"/>
        <v>SKR</v>
      </c>
      <c r="C341" s="30" t="s">
        <v>13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>
      <c r="A342" s="29">
        <f>COUNTIF($C$8:C342,C342)+1</f>
        <v>49</v>
      </c>
      <c r="B342" s="29" t="str">
        <f t="shared" si="6"/>
        <v>SKR</v>
      </c>
      <c r="C342" s="30" t="s">
        <v>14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>
      <c r="A343" s="29">
        <f>COUNTIF($C$8:C343,C343)+1</f>
        <v>49</v>
      </c>
      <c r="B343" s="29" t="str">
        <f t="shared" si="6"/>
        <v>SKR</v>
      </c>
      <c r="C343" s="30" t="s">
        <v>15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>TE221(L2T2)A
801 --- SM</v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>PC
L-Col --- SM</v>
      </c>
      <c r="G345" s="24" t="str">
        <f ca="1">IFERROR(INDEX(Data!$A$10:$O$1069,MATCH(CONCATENATE($C345,G$8,$B345),Data!$J$10:$J$1069,0),15),"")</f>
        <v>PC
L-Col --- SM</v>
      </c>
      <c r="H345" s="24" t="str">
        <f ca="1">IFERROR(INDEX(Data!$A$10:$O$1069,MATCH(CONCATENATE($C345,H$8,$B345),Data!$J$10:$J$1069,0),15),"")</f>
        <v/>
      </c>
      <c r="I345" s="24" t="str">
        <f ca="1">IFERROR(INDEX(Data!$A$10:$O$1069,MATCH(CONCATENATE($C345,I$8,$B345),Data!$J$10:$J$1069,0),15),"")</f>
        <v/>
      </c>
    </row>
    <row r="346" spans="1:9" ht="40.5" customHeight="1">
      <c r="A346" s="29">
        <f>COUNTIF($C$8:C346,C346)+1</f>
        <v>50</v>
      </c>
      <c r="B346" s="29" t="str">
        <f t="shared" si="7"/>
        <v>SM</v>
      </c>
      <c r="C346" s="30" t="s">
        <v>11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>TE317(L3T1)A
801 --- SM</v>
      </c>
      <c r="F346" s="24" t="str">
        <f ca="1">IFERROR(INDEX(Data!$A$10:$O$1069,MATCH(CONCATENATE($C346,F$8,$B346),Data!$J$10:$J$1069,0),15),"")</f>
        <v/>
      </c>
      <c r="G346" s="24" t="str">
        <f ca="1">IFERROR(INDEX(Data!$A$10:$O$1069,MATCH(CONCATENATE($C346,G$8,$B346),Data!$J$10:$J$1069,0),15),"")</f>
        <v>TE4211(L4T2)
801 --- SM</v>
      </c>
      <c r="H346" s="24" t="str">
        <f ca="1">IFERROR(INDEX(Data!$A$10:$O$1069,MATCH(CONCATENATE($C346,H$8,$B346),Data!$J$10:$J$1069,0),15),"")</f>
        <v/>
      </c>
      <c r="I346" s="24" t="str">
        <f ca="1">IFERROR(INDEX(Data!$A$10:$O$1069,MATCH(CONCATENATE($C346,I$8,$B346),Data!$J$10:$J$1069,0),15),"")</f>
        <v>TE317(L3T1)B
801 --- SM</v>
      </c>
    </row>
    <row r="347" spans="1:9" ht="40.5" customHeight="1">
      <c r="A347" s="29">
        <f>COUNTIF($C$8:C347,C347)+1</f>
        <v>50</v>
      </c>
      <c r="B347" s="29" t="str">
        <f t="shared" si="7"/>
        <v>SM</v>
      </c>
      <c r="C347" s="30" t="s">
        <v>12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>TE317(L3T1)(B)
801 --- SM</v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>TE317(L3T1)A
801 --- SM</v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>TE221(L2T2)A
801 --- SM</v>
      </c>
    </row>
    <row r="348" spans="1:9" ht="40.5" customHeight="1">
      <c r="A348" s="29">
        <f>COUNTIF($C$8:C348,C348)+1</f>
        <v>50</v>
      </c>
      <c r="B348" s="29" t="str">
        <f t="shared" si="7"/>
        <v>SM</v>
      </c>
      <c r="C348" s="30" t="s">
        <v>13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>TE222(L2T2)A
L-Col --- SM</v>
      </c>
      <c r="H348" s="24" t="str">
        <f ca="1">IFERROR(INDEX(Data!$A$10:$O$1069,MATCH(CONCATENATE($C348,H$8,$B348),Data!$J$10:$J$1069,0),15),"")</f>
        <v/>
      </c>
      <c r="I348" s="24" t="str">
        <f ca="1">IFERROR(INDEX(Data!$A$10:$O$1069,MATCH(CONCATENATE($C348,I$8,$B348),Data!$J$10:$J$1069,0),15),"")</f>
        <v>TE4211(L4T2)
801 --- SM</v>
      </c>
    </row>
    <row r="349" spans="1:9" ht="40.5" customHeight="1">
      <c r="A349" s="29">
        <f>COUNTIF($C$8:C349,C349)+1</f>
        <v>50</v>
      </c>
      <c r="B349" s="29" t="str">
        <f t="shared" si="7"/>
        <v>SM</v>
      </c>
      <c r="C349" s="30" t="s">
        <v>14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>
      <c r="A350" s="29">
        <f>COUNTIF($C$8:C350,C350)+1</f>
        <v>50</v>
      </c>
      <c r="B350" s="29" t="str">
        <f t="shared" si="7"/>
        <v>SM</v>
      </c>
      <c r="C350" s="30" t="s">
        <v>15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>TE226(L2T2)B
704 --- SR</v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>TE226(L2T2)A
705 --- SR</v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>
      <c r="A353" s="29">
        <f>COUNTIF($C$8:C353,C353)+1</f>
        <v>51</v>
      </c>
      <c r="B353" s="29" t="str">
        <f t="shared" si="8"/>
        <v>SR</v>
      </c>
      <c r="C353" s="30" t="s">
        <v>11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>TE111(L1T1)B
803 --- SR</v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>
      <c r="A354" s="29">
        <f>COUNTIF($C$8:C354,C354)+1</f>
        <v>51</v>
      </c>
      <c r="B354" s="29" t="str">
        <f t="shared" si="8"/>
        <v>SR</v>
      </c>
      <c r="C354" s="30" t="s">
        <v>12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>TE226(L2T2)B
705 --- SR</v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>TE226(L2T2)A
704 --- SR</v>
      </c>
      <c r="I354" s="24" t="str">
        <f ca="1">IFERROR(INDEX(Data!$A$10:$O$1069,MATCH(CONCATENATE($C354,I$8,$B354),Data!$J$10:$J$1069,0),15),"")</f>
        <v/>
      </c>
    </row>
    <row r="355" spans="1:9" ht="40.5" customHeight="1">
      <c r="A355" s="29">
        <f>COUNTIF($C$8:C355,C355)+1</f>
        <v>51</v>
      </c>
      <c r="B355" s="29" t="str">
        <f t="shared" si="8"/>
        <v>SR</v>
      </c>
      <c r="C355" s="30" t="s">
        <v>13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>TE111(L1T1)A
704 --- SR</v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>
      <c r="A356" s="29">
        <f>COUNTIF($C$8:C356,C356)+1</f>
        <v>51</v>
      </c>
      <c r="B356" s="29" t="str">
        <f t="shared" si="8"/>
        <v>SR</v>
      </c>
      <c r="C356" s="30" t="s">
        <v>14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>TE111(L1T1)B
801 --- SR</v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>TE111(L1T1)A
803 --- SR</v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>
      <c r="A357" s="29">
        <f>COUNTIF($C$8:C357,C357)+1</f>
        <v>51</v>
      </c>
      <c r="B357" s="29" t="str">
        <f t="shared" si="8"/>
        <v>SR</v>
      </c>
      <c r="C357" s="30" t="s">
        <v>15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>
      <c r="A360" s="29">
        <f>COUNTIF($C$8:C360,C360)+1</f>
        <v>52</v>
      </c>
      <c r="B360" s="29" t="str">
        <f t="shared" si="9"/>
        <v>SS</v>
      </c>
      <c r="C360" s="30" t="s">
        <v>11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>
      <c r="A361" s="29">
        <f>COUNTIF($C$8:C361,C361)+1</f>
        <v>52</v>
      </c>
      <c r="B361" s="29" t="str">
        <f t="shared" si="9"/>
        <v>SS</v>
      </c>
      <c r="C361" s="30" t="s">
        <v>12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>
      <c r="A362" s="29">
        <f>COUNTIF($C$8:C362,C362)+1</f>
        <v>52</v>
      </c>
      <c r="B362" s="29" t="str">
        <f t="shared" si="9"/>
        <v>SS</v>
      </c>
      <c r="C362" s="30" t="s">
        <v>13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>
      <c r="A363" s="29">
        <f>COUNTIF($C$8:C363,C363)+1</f>
        <v>52</v>
      </c>
      <c r="B363" s="29" t="str">
        <f t="shared" si="9"/>
        <v>SS</v>
      </c>
      <c r="C363" s="30" t="s">
        <v>14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>
      <c r="A364" s="29">
        <f>COUNTIF($C$8:C364,C364)+1</f>
        <v>52</v>
      </c>
      <c r="B364" s="29" t="str">
        <f t="shared" si="9"/>
        <v>SS</v>
      </c>
      <c r="C364" s="30" t="s">
        <v>15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>
      <c r="A367" s="29">
        <f>COUNTIF($C$8:C367,C367)+1</f>
        <v>53</v>
      </c>
      <c r="B367" s="29" t="str">
        <f t="shared" si="10"/>
        <v>SS3</v>
      </c>
      <c r="C367" s="30" t="s">
        <v>11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>
      <c r="A368" s="29">
        <f>COUNTIF($C$8:C368,C368)+1</f>
        <v>53</v>
      </c>
      <c r="B368" s="29" t="str">
        <f t="shared" si="10"/>
        <v>SS3</v>
      </c>
      <c r="C368" s="30" t="s">
        <v>12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>
      <c r="A369" s="29">
        <f>COUNTIF($C$8:C369,C369)+1</f>
        <v>53</v>
      </c>
      <c r="B369" s="29" t="str">
        <f t="shared" si="10"/>
        <v>SS3</v>
      </c>
      <c r="C369" s="30" t="s">
        <v>13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>
      <c r="A370" s="29">
        <f>COUNTIF($C$8:C370,C370)+1</f>
        <v>53</v>
      </c>
      <c r="B370" s="29" t="str">
        <f t="shared" si="10"/>
        <v>SS3</v>
      </c>
      <c r="C370" s="30" t="s">
        <v>14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>
      <c r="A371" s="29">
        <f>COUNTIF($C$8:C371,C371)+1</f>
        <v>53</v>
      </c>
      <c r="B371" s="29" t="str">
        <f t="shared" si="10"/>
        <v>SS3</v>
      </c>
      <c r="C371" s="30" t="s">
        <v>15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>
      <c r="A374" s="29">
        <f>COUNTIF($C$8:C374,C374)+1</f>
        <v>54</v>
      </c>
      <c r="B374" s="29" t="str">
        <f t="shared" si="11"/>
        <v>SSS</v>
      </c>
      <c r="C374" s="30" t="s">
        <v>11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>
      <c r="A375" s="29">
        <f>COUNTIF($C$8:C375,C375)+1</f>
        <v>54</v>
      </c>
      <c r="B375" s="29" t="str">
        <f t="shared" si="11"/>
        <v>SSS</v>
      </c>
      <c r="C375" s="30" t="s">
        <v>12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>
      <c r="A376" s="29">
        <f>COUNTIF($C$8:C376,C376)+1</f>
        <v>54</v>
      </c>
      <c r="B376" s="29" t="str">
        <f t="shared" si="11"/>
        <v>SSS</v>
      </c>
      <c r="C376" s="30" t="s">
        <v>13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>
      <c r="A377" s="29">
        <f>COUNTIF($C$8:C377,C377)+1</f>
        <v>54</v>
      </c>
      <c r="B377" s="29" t="str">
        <f t="shared" si="11"/>
        <v>SSS</v>
      </c>
      <c r="C377" s="30" t="s">
        <v>14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>
      <c r="A378" s="29">
        <f>COUNTIF($C$8:C378,C378)+1</f>
        <v>54</v>
      </c>
      <c r="B378" s="29" t="str">
        <f t="shared" si="11"/>
        <v>SSS</v>
      </c>
      <c r="C378" s="30" t="s">
        <v>15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>
      <c r="A381" s="29">
        <f>COUNTIF($C$8:C381,C381)+1</f>
        <v>55</v>
      </c>
      <c r="B381" s="29" t="str">
        <f t="shared" si="12"/>
        <v>Syful</v>
      </c>
      <c r="C381" s="30" t="s">
        <v>11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>
      <c r="A382" s="29">
        <f>COUNTIF($C$8:C382,C382)+1</f>
        <v>55</v>
      </c>
      <c r="B382" s="29" t="str">
        <f t="shared" si="12"/>
        <v>Syful</v>
      </c>
      <c r="C382" s="30" t="s">
        <v>12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>
      <c r="A383" s="29">
        <f>COUNTIF($C$8:C383,C383)+1</f>
        <v>55</v>
      </c>
      <c r="B383" s="29" t="str">
        <f t="shared" si="12"/>
        <v>Syful</v>
      </c>
      <c r="C383" s="30" t="s">
        <v>13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>
      <c r="A384" s="29">
        <f>COUNTIF($C$8:C384,C384)+1</f>
        <v>55</v>
      </c>
      <c r="B384" s="29" t="str">
        <f t="shared" si="12"/>
        <v>Syful</v>
      </c>
      <c r="C384" s="30" t="s">
        <v>14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>
      <c r="A385" s="29">
        <f>COUNTIF($C$8:C385,C385)+1</f>
        <v>55</v>
      </c>
      <c r="B385" s="29" t="str">
        <f t="shared" si="12"/>
        <v>Syful</v>
      </c>
      <c r="C385" s="30" t="s">
        <v>15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>
      <c r="A388" s="29">
        <f>COUNTIF($C$8:C388,C388)+1</f>
        <v>56</v>
      </c>
      <c r="B388" s="29" t="str">
        <f t="shared" si="13"/>
        <v>TA</v>
      </c>
      <c r="C388" s="30" t="s">
        <v>11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>
      <c r="A389" s="29">
        <f>COUNTIF($C$8:C389,C389)+1</f>
        <v>56</v>
      </c>
      <c r="B389" s="29" t="str">
        <f t="shared" si="13"/>
        <v>TA</v>
      </c>
      <c r="C389" s="30" t="s">
        <v>12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/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>
      <c r="A390" s="29">
        <f>COUNTIF($C$8:C390,C390)+1</f>
        <v>56</v>
      </c>
      <c r="B390" s="29" t="str">
        <f t="shared" si="13"/>
        <v>TA</v>
      </c>
      <c r="C390" s="30" t="s">
        <v>13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>
      <c r="A391" s="29">
        <f>COUNTIF($C$8:C391,C391)+1</f>
        <v>56</v>
      </c>
      <c r="B391" s="29" t="str">
        <f t="shared" si="13"/>
        <v>TA</v>
      </c>
      <c r="C391" s="30" t="s">
        <v>14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>ETE
701 --- TA</v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>
      <c r="A392" s="29">
        <f>COUNTIF($C$8:C392,C392)+1</f>
        <v>56</v>
      </c>
      <c r="B392" s="29" t="str">
        <f t="shared" si="13"/>
        <v>TA</v>
      </c>
      <c r="C392" s="30" t="s">
        <v>15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/>
      </c>
      <c r="E394" s="24" t="str">
        <f ca="1">IFERROR(INDEX(Data!$A$10:$O$1069,MATCH(CONCATENATE($C394,E$8,$B394),Data!$J$10:$J$1069,0),15),"")</f>
        <v/>
      </c>
      <c r="F394" s="24" t="str">
        <f ca="1">IFERROR(INDEX(Data!$A$10:$O$1069,MATCH(CONCATENATE($C394,F$8,$B394),Data!$J$10:$J$1069,0),15),"")</f>
        <v>TE333(L3T3)B
703 --- TAC</v>
      </c>
      <c r="G394" s="24" t="str">
        <f ca="1">IFERROR(INDEX(Data!$A$10:$O$1069,MATCH(CONCATENATE($C394,G$8,$B394),Data!$J$10:$J$1069,0),15),"")</f>
        <v/>
      </c>
      <c r="H394" s="24" t="str">
        <f ca="1">IFERROR(INDEX(Data!$A$10:$O$1069,MATCH(CONCATENATE($C394,H$8,$B394),Data!$J$10:$J$1069,0),15),"")</f>
        <v/>
      </c>
      <c r="I394" s="24" t="str">
        <f ca="1">IFERROR(INDEX(Data!$A$10:$O$1069,MATCH(CONCATENATE($C394,I$8,$B394),Data!$J$10:$J$1069,0),15),"")</f>
        <v/>
      </c>
    </row>
    <row r="395" spans="1:9" ht="40.5" customHeight="1">
      <c r="A395" s="29">
        <f>COUNTIF($C$8:C395,C395)+1</f>
        <v>57</v>
      </c>
      <c r="B395" s="29" t="str">
        <f t="shared" si="14"/>
        <v>TAC</v>
      </c>
      <c r="C395" s="30" t="s">
        <v>11</v>
      </c>
      <c r="D395" s="24" t="str">
        <f ca="1">IFERROR(INDEX(Data!$A$10:$O$1069,MATCH(CONCATENATE($C395,D$8,$B395),Data!$J$10:$J$1069,0),15),"")</f>
        <v>TE331(L3T3)B
705 --- TAC</v>
      </c>
      <c r="E395" s="24" t="str">
        <f ca="1">IFERROR(INDEX(Data!$A$10:$O$1069,MATCH(CONCATENATE($C395,E$8,$B395),Data!$J$10:$J$1069,0),15),"")</f>
        <v/>
      </c>
      <c r="F395" s="24" t="str">
        <f ca="1">IFERROR(INDEX(Data!$A$10:$O$1069,MATCH(CONCATENATE($C395,F$8,$B395),Data!$J$10:$J$1069,0),15),"")</f>
        <v>TE333(L3T3)A
704 --- TAC</v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>
      <c r="A396" s="29">
        <f>COUNTIF($C$8:C396,C396)+1</f>
        <v>57</v>
      </c>
      <c r="B396" s="29" t="str">
        <f t="shared" si="14"/>
        <v>TAC</v>
      </c>
      <c r="C396" s="30" t="s">
        <v>12</v>
      </c>
      <c r="D396" s="24" t="str">
        <f ca="1">IFERROR(INDEX(Data!$A$10:$O$1069,MATCH(CONCATENATE($C396,D$8,$B396),Data!$J$10:$J$1069,0),15),"")</f>
        <v>TE331(L3T3)B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/>
      </c>
      <c r="G396" s="24" t="str">
        <f ca="1">IFERROR(INDEX(Data!$A$10:$O$1069,MATCH(CONCATENATE($C396,G$8,$B396),Data!$J$10:$J$1069,0),15),"")</f>
        <v>TE221(L2T2)B
402 --- TAC</v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>
      <c r="A397" s="29">
        <f>COUNTIF($C$8:C397,C397)+1</f>
        <v>57</v>
      </c>
      <c r="B397" s="29" t="str">
        <f t="shared" si="14"/>
        <v>TAC</v>
      </c>
      <c r="C397" s="30" t="s">
        <v>13</v>
      </c>
      <c r="D397" s="24" t="str">
        <f ca="1">IFERROR(INDEX(Data!$A$10:$O$1069,MATCH(CONCATENATE($C397,D$8,$B397),Data!$J$10:$J$1069,0),15),"")</f>
        <v>TE333(L3T3)A
704 --- TAC</v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>TE333(L3T3)B
702 --- TAC</v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>
      <c r="A398" s="29">
        <f>COUNTIF($C$8:C398,C398)+1</f>
        <v>57</v>
      </c>
      <c r="B398" s="29" t="str">
        <f t="shared" si="14"/>
        <v>TAC</v>
      </c>
      <c r="C398" s="30" t="s">
        <v>14</v>
      </c>
      <c r="D398" s="24" t="str">
        <f ca="1">IFERROR(INDEX(Data!$A$10:$O$1069,MATCH(CONCATENATE($C398,D$8,$B398),Data!$J$10:$J$1069,0),15),"")</f>
        <v>TE221(L2T2)B
705 --- TAC</v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>TE222(L2T2)B
L-Col --- TAC</v>
      </c>
      <c r="G398" s="24" t="str">
        <f ca="1">IFERROR(INDEX(Data!$A$10:$O$1069,MATCH(CONCATENATE($C398,G$8,$B398),Data!$J$10:$J$1069,0),15),"")</f>
        <v>TE222(L2T2)B
L-Col --- TAC</v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>
      <c r="A399" s="29">
        <f>COUNTIF($C$8:C399,C399)+1</f>
        <v>57</v>
      </c>
      <c r="B399" s="29" t="str">
        <f t="shared" si="14"/>
        <v>TAC</v>
      </c>
      <c r="C399" s="30" t="s">
        <v>15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>
      <c r="A402" s="29">
        <f>COUNTIF($C$8:C402,C402)+1</f>
        <v>58</v>
      </c>
      <c r="B402" s="29" t="str">
        <f t="shared" si="15"/>
        <v>TE 222 (L2T2)C</v>
      </c>
      <c r="C402" s="30" t="s">
        <v>11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>
      <c r="A403" s="29">
        <f>COUNTIF($C$8:C403,C403)+1</f>
        <v>58</v>
      </c>
      <c r="B403" s="29" t="str">
        <f t="shared" si="15"/>
        <v>TE 222 (L2T2)C</v>
      </c>
      <c r="C403" s="30" t="s">
        <v>12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>
      <c r="A404" s="29">
        <f>COUNTIF($C$8:C404,C404)+1</f>
        <v>58</v>
      </c>
      <c r="B404" s="29" t="str">
        <f t="shared" si="15"/>
        <v>TE 222 (L2T2)C</v>
      </c>
      <c r="C404" s="30" t="s">
        <v>13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>
      <c r="A405" s="29">
        <f>COUNTIF($C$8:C405,C405)+1</f>
        <v>58</v>
      </c>
      <c r="B405" s="29" t="str">
        <f t="shared" si="15"/>
        <v>TE 222 (L2T2)C</v>
      </c>
      <c r="C405" s="30" t="s">
        <v>14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>
      <c r="A406" s="29">
        <f>COUNTIF($C$8:C406,C406)+1</f>
        <v>58</v>
      </c>
      <c r="B406" s="29" t="str">
        <f t="shared" si="15"/>
        <v>TE 222 (L2T2)C</v>
      </c>
      <c r="C406" s="30" t="s">
        <v>15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>
      <c r="A409" s="29">
        <f>COUNTIF($C$8:C409,C409)+1</f>
        <v>59</v>
      </c>
      <c r="B409" s="29" t="str">
        <f t="shared" si="16"/>
        <v>TM</v>
      </c>
      <c r="C409" s="30" t="s">
        <v>11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>
      <c r="A410" s="29">
        <f>COUNTIF($C$8:C410,C410)+1</f>
        <v>59</v>
      </c>
      <c r="B410" s="29" t="str">
        <f t="shared" si="16"/>
        <v>TM</v>
      </c>
      <c r="C410" s="30" t="s">
        <v>12</v>
      </c>
      <c r="D410" s="24" t="str">
        <f ca="1">IFERROR(INDEX(Data!$A$10:$O$1069,MATCH(CONCATENATE($C410,D$8,$B410),Data!$J$10:$J$1069,0),15),"")</f>
        <v/>
      </c>
      <c r="E410" s="24" t="str">
        <f ca="1">IFERROR(INDEX(Data!$A$10:$O$1069,MATCH(CONCATENATE($C410,E$8,$B410),Data!$J$10:$J$1069,0),15),"")</f>
        <v/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>
      <c r="A411" s="29">
        <f>COUNTIF($C$8:C411,C411)+1</f>
        <v>59</v>
      </c>
      <c r="B411" s="29" t="str">
        <f t="shared" si="16"/>
        <v>TM</v>
      </c>
      <c r="C411" s="30" t="s">
        <v>13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>
      <c r="A412" s="29">
        <f>COUNTIF($C$8:C412,C412)+1</f>
        <v>59</v>
      </c>
      <c r="B412" s="29" t="str">
        <f t="shared" si="16"/>
        <v>TM</v>
      </c>
      <c r="C412" s="30" t="s">
        <v>14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>
      <c r="A413" s="29">
        <f>COUNTIF($C$8:C413,C413)+1</f>
        <v>59</v>
      </c>
      <c r="B413" s="29" t="str">
        <f t="shared" si="16"/>
        <v>TM</v>
      </c>
      <c r="C413" s="30" t="s">
        <v>15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>
      <c r="A416" s="29">
        <f>COUNTIF($C$8:C416,C416)+1</f>
        <v>60</v>
      </c>
      <c r="B416" s="29" t="str">
        <f t="shared" si="17"/>
        <v>TM(ns)</v>
      </c>
      <c r="C416" s="30" t="s">
        <v>11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>
      <c r="A417" s="29">
        <f>COUNTIF($C$8:C417,C417)+1</f>
        <v>60</v>
      </c>
      <c r="B417" s="29" t="str">
        <f t="shared" si="17"/>
        <v>TM(ns)</v>
      </c>
      <c r="C417" s="30" t="s">
        <v>12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>
      <c r="A418" s="29">
        <f>COUNTIF($C$8:C418,C418)+1</f>
        <v>60</v>
      </c>
      <c r="B418" s="29" t="str">
        <f t="shared" si="17"/>
        <v>TM(ns)</v>
      </c>
      <c r="C418" s="30" t="s">
        <v>13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>
      <c r="A419" s="29">
        <f>COUNTIF($C$8:C419,C419)+1</f>
        <v>60</v>
      </c>
      <c r="B419" s="29" t="str">
        <f t="shared" si="17"/>
        <v>TM(ns)</v>
      </c>
      <c r="C419" s="30" t="s">
        <v>14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>
      <c r="A420" s="29">
        <f>COUNTIF($C$8:C420,C420)+1</f>
        <v>60</v>
      </c>
      <c r="B420" s="29" t="str">
        <f t="shared" si="17"/>
        <v>TM(ns)</v>
      </c>
      <c r="C420" s="30" t="s">
        <v>15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>
      <c r="A423" s="29">
        <f>COUNTIF($C$8:C423,C423)+1</f>
        <v>61</v>
      </c>
      <c r="B423" s="29" t="str">
        <f t="shared" si="18"/>
        <v>TMns</v>
      </c>
      <c r="C423" s="30" t="s">
        <v>11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>
      <c r="A424" s="29">
        <f>COUNTIF($C$8:C424,C424)+1</f>
        <v>61</v>
      </c>
      <c r="B424" s="29" t="str">
        <f t="shared" si="18"/>
        <v>TMns</v>
      </c>
      <c r="C424" s="30" t="s">
        <v>12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>
      <c r="A425" s="29">
        <f>COUNTIF($C$8:C425,C425)+1</f>
        <v>61</v>
      </c>
      <c r="B425" s="29" t="str">
        <f t="shared" si="18"/>
        <v>TMns</v>
      </c>
      <c r="C425" s="30" t="s">
        <v>13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>
      <c r="A426" s="29">
        <f>COUNTIF($C$8:C426,C426)+1</f>
        <v>61</v>
      </c>
      <c r="B426" s="29" t="str">
        <f t="shared" si="18"/>
        <v>TMns</v>
      </c>
      <c r="C426" s="30" t="s">
        <v>14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>
      <c r="A427" s="29">
        <f>COUNTIF($C$8:C427,C427)+1</f>
        <v>61</v>
      </c>
      <c r="B427" s="29" t="str">
        <f t="shared" si="18"/>
        <v>TMns</v>
      </c>
      <c r="C427" s="30" t="s">
        <v>15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>
      <c r="A430" s="29">
        <f>COUNTIF($C$8:C430,C430)+1</f>
        <v>62</v>
      </c>
      <c r="B430" s="29" t="str">
        <f t="shared" si="19"/>
        <v>ZI</v>
      </c>
      <c r="C430" s="30" t="s">
        <v>11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>
      <c r="A431" s="29">
        <f>COUNTIF($C$8:C431,C431)+1</f>
        <v>62</v>
      </c>
      <c r="B431" s="29" t="str">
        <f t="shared" si="19"/>
        <v>ZI</v>
      </c>
      <c r="C431" s="30" t="s">
        <v>12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>ETE
701 --- ZI</v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>
      <c r="A432" s="29">
        <f>COUNTIF($C$8:C432,C432)+1</f>
        <v>62</v>
      </c>
      <c r="B432" s="29" t="str">
        <f t="shared" si="19"/>
        <v>ZI</v>
      </c>
      <c r="C432" s="30" t="s">
        <v>13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>ETE
701 --- ZI</v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>
      <c r="A433" s="29">
        <f>COUNTIF($C$8:C433,C433)+1</f>
        <v>62</v>
      </c>
      <c r="B433" s="29" t="str">
        <f t="shared" si="19"/>
        <v>ZI</v>
      </c>
      <c r="C433" s="30" t="s">
        <v>14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>
      <c r="A434" s="29">
        <f>COUNTIF($C$8:C434,C434)+1</f>
        <v>62</v>
      </c>
      <c r="B434" s="29" t="str">
        <f t="shared" si="19"/>
        <v>ZI</v>
      </c>
      <c r="C434" s="30" t="s">
        <v>15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52"/>
  <sheetViews>
    <sheetView tabSelected="1" topLeftCell="A163" workbookViewId="0">
      <selection activeCell="E173" sqref="E173:F173"/>
    </sheetView>
  </sheetViews>
  <sheetFormatPr defaultRowHeight="5.65" customHeight="1"/>
  <cols>
    <col min="1" max="1" width="5.140625" style="36" customWidth="1"/>
    <col min="2" max="2" width="13.5703125" style="36" customWidth="1"/>
    <col min="3" max="3" width="4.85546875" style="36" customWidth="1"/>
    <col min="4" max="4" width="5.42578125" style="36" customWidth="1"/>
    <col min="5" max="5" width="13.140625" style="36" customWidth="1"/>
    <col min="6" max="6" width="4.5703125" style="36" customWidth="1"/>
    <col min="7" max="7" width="6.140625" style="36" customWidth="1"/>
    <col min="8" max="8" width="13.28515625" style="36" customWidth="1"/>
    <col min="9" max="9" width="4.5703125" style="36" customWidth="1"/>
    <col min="10" max="10" width="5.140625" style="36" customWidth="1"/>
    <col min="11" max="11" width="13.5703125" style="36" customWidth="1"/>
    <col min="12" max="12" width="4.5703125" style="36" customWidth="1"/>
    <col min="13" max="13" width="5.28515625" style="36" customWidth="1"/>
    <col min="14" max="14" width="15" style="36" customWidth="1"/>
    <col min="15" max="15" width="4.5703125" style="36" customWidth="1"/>
    <col min="16" max="16" width="6.140625" style="36" customWidth="1"/>
    <col min="17" max="17" width="12.7109375" style="36" customWidth="1"/>
    <col min="18" max="18" width="4.85546875" style="36" customWidth="1"/>
    <col min="19" max="16384" width="9.140625" style="36"/>
  </cols>
  <sheetData>
    <row r="1" spans="1:19" ht="25.5" customHeight="1">
      <c r="A1" s="157" t="s">
        <v>240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49"/>
    </row>
    <row r="2" spans="1:19" ht="18">
      <c r="A2" s="158" t="s">
        <v>527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49"/>
    </row>
    <row r="3" spans="1:19" ht="12.75" customHeight="1">
      <c r="A3" s="140" t="s">
        <v>0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49"/>
    </row>
    <row r="4" spans="1:19" ht="12.75">
      <c r="A4" s="138" t="s">
        <v>1</v>
      </c>
      <c r="B4" s="141"/>
      <c r="C4" s="141"/>
      <c r="D4" s="138" t="s">
        <v>2</v>
      </c>
      <c r="E4" s="141"/>
      <c r="F4" s="141"/>
      <c r="G4" s="138" t="s">
        <v>3</v>
      </c>
      <c r="H4" s="141"/>
      <c r="I4" s="141"/>
      <c r="J4" s="138" t="s">
        <v>4</v>
      </c>
      <c r="K4" s="141"/>
      <c r="L4" s="141"/>
      <c r="M4" s="141" t="s">
        <v>5</v>
      </c>
      <c r="N4" s="141"/>
      <c r="O4" s="141"/>
      <c r="P4" s="141" t="s">
        <v>6</v>
      </c>
      <c r="Q4" s="141"/>
      <c r="R4" s="141"/>
      <c r="S4" s="49"/>
    </row>
    <row r="5" spans="1:19" ht="12.75">
      <c r="A5" s="112" t="s">
        <v>138</v>
      </c>
      <c r="B5" s="112" t="s">
        <v>7</v>
      </c>
      <c r="C5" s="112"/>
      <c r="D5" s="112" t="s">
        <v>138</v>
      </c>
      <c r="E5" s="112" t="s">
        <v>7</v>
      </c>
      <c r="F5" s="112"/>
      <c r="G5" s="112" t="s">
        <v>138</v>
      </c>
      <c r="H5" s="112" t="s">
        <v>7</v>
      </c>
      <c r="I5" s="112"/>
      <c r="J5" s="112" t="s">
        <v>138</v>
      </c>
      <c r="K5" s="112" t="s">
        <v>7</v>
      </c>
      <c r="L5" s="112"/>
      <c r="M5" s="112" t="s">
        <v>138</v>
      </c>
      <c r="N5" s="112" t="s">
        <v>7</v>
      </c>
      <c r="O5" s="112"/>
      <c r="P5" s="112" t="s">
        <v>138</v>
      </c>
      <c r="Q5" s="112" t="s">
        <v>7</v>
      </c>
      <c r="R5" s="112"/>
      <c r="S5" s="49"/>
    </row>
    <row r="6" spans="1:19" ht="12.75">
      <c r="A6" s="112">
        <v>701</v>
      </c>
      <c r="B6" s="40"/>
      <c r="C6" s="114"/>
      <c r="D6" s="112">
        <v>701</v>
      </c>
      <c r="E6" s="98"/>
      <c r="F6" s="98"/>
      <c r="G6" s="112">
        <v>701</v>
      </c>
      <c r="H6" s="40" t="s">
        <v>408</v>
      </c>
      <c r="I6" s="114" t="s">
        <v>87</v>
      </c>
      <c r="J6" s="112">
        <v>701</v>
      </c>
      <c r="K6" s="92"/>
      <c r="L6" s="92"/>
      <c r="M6" s="112">
        <v>701</v>
      </c>
      <c r="N6" s="61"/>
      <c r="O6" s="123"/>
      <c r="P6" s="112">
        <v>701</v>
      </c>
      <c r="Q6" s="112"/>
      <c r="R6" s="122"/>
      <c r="S6" s="49"/>
    </row>
    <row r="7" spans="1:19" ht="13.5" thickBot="1">
      <c r="A7" s="112">
        <v>702</v>
      </c>
      <c r="B7" s="40"/>
      <c r="C7" s="114"/>
      <c r="D7" s="112">
        <v>702</v>
      </c>
      <c r="E7" s="132" t="s">
        <v>509</v>
      </c>
      <c r="F7" s="98" t="s">
        <v>293</v>
      </c>
      <c r="G7" s="112">
        <v>702</v>
      </c>
      <c r="H7" s="40"/>
      <c r="I7" s="40"/>
      <c r="J7" s="112">
        <v>702</v>
      </c>
      <c r="K7" s="92" t="s">
        <v>217</v>
      </c>
      <c r="L7" s="92" t="s">
        <v>216</v>
      </c>
      <c r="M7" s="112">
        <v>702</v>
      </c>
      <c r="N7" s="132" t="s">
        <v>510</v>
      </c>
      <c r="O7" s="123" t="s">
        <v>293</v>
      </c>
      <c r="P7" s="112">
        <v>702</v>
      </c>
      <c r="Q7" s="112"/>
      <c r="R7" s="112"/>
      <c r="S7" s="49"/>
    </row>
    <row r="8" spans="1:19" ht="12.75">
      <c r="A8" s="112">
        <v>703</v>
      </c>
      <c r="B8" s="99" t="s">
        <v>519</v>
      </c>
      <c r="C8" s="112"/>
      <c r="D8" s="112">
        <v>703</v>
      </c>
      <c r="E8" s="113" t="s">
        <v>225</v>
      </c>
      <c r="F8" s="40" t="s">
        <v>434</v>
      </c>
      <c r="G8" s="112">
        <v>703</v>
      </c>
      <c r="H8" s="123" t="s">
        <v>431</v>
      </c>
      <c r="I8" s="112" t="s">
        <v>90</v>
      </c>
      <c r="J8" s="112">
        <v>703</v>
      </c>
      <c r="K8" s="123" t="s">
        <v>451</v>
      </c>
      <c r="L8" s="112" t="s">
        <v>124</v>
      </c>
      <c r="M8" s="112">
        <v>703</v>
      </c>
      <c r="N8" s="119"/>
      <c r="P8" s="112">
        <v>703</v>
      </c>
      <c r="Q8" s="123"/>
      <c r="R8" s="112"/>
      <c r="S8" s="49"/>
    </row>
    <row r="9" spans="1:19" ht="12.75">
      <c r="A9" s="112">
        <v>704</v>
      </c>
      <c r="B9" s="40" t="s">
        <v>517</v>
      </c>
      <c r="C9" s="112"/>
      <c r="D9" s="112">
        <v>704</v>
      </c>
      <c r="E9" s="36" t="s">
        <v>477</v>
      </c>
      <c r="F9" s="40" t="s">
        <v>249</v>
      </c>
      <c r="G9" s="112">
        <v>704</v>
      </c>
      <c r="H9" s="93" t="s">
        <v>422</v>
      </c>
      <c r="I9" s="119" t="s">
        <v>102</v>
      </c>
      <c r="J9" s="112">
        <v>704</v>
      </c>
      <c r="K9" s="36" t="s">
        <v>469</v>
      </c>
      <c r="L9" s="40" t="s">
        <v>434</v>
      </c>
      <c r="M9" s="112">
        <v>704</v>
      </c>
      <c r="N9" s="36" t="s">
        <v>414</v>
      </c>
      <c r="O9" s="112" t="s">
        <v>102</v>
      </c>
      <c r="P9" s="112">
        <v>704</v>
      </c>
      <c r="Q9" s="123"/>
      <c r="R9" s="112"/>
      <c r="S9" s="49"/>
    </row>
    <row r="10" spans="1:19" ht="13.5">
      <c r="A10" s="112">
        <v>705</v>
      </c>
      <c r="C10" s="112"/>
      <c r="D10" s="112">
        <v>705</v>
      </c>
      <c r="F10" s="112"/>
      <c r="G10" s="112">
        <v>705</v>
      </c>
      <c r="H10" s="93"/>
      <c r="I10" s="112"/>
      <c r="J10" s="112">
        <v>705</v>
      </c>
      <c r="K10" s="36" t="s">
        <v>476</v>
      </c>
      <c r="L10" s="40" t="s">
        <v>249</v>
      </c>
      <c r="M10" s="112">
        <v>705</v>
      </c>
      <c r="N10" s="36" t="s">
        <v>499</v>
      </c>
      <c r="O10" s="40" t="s">
        <v>200</v>
      </c>
      <c r="P10" s="112">
        <v>705</v>
      </c>
      <c r="Q10" s="55"/>
      <c r="R10" s="56"/>
      <c r="S10" s="49"/>
    </row>
    <row r="11" spans="1:19" ht="12.75">
      <c r="A11" s="112">
        <v>402</v>
      </c>
      <c r="B11" s="36" t="s">
        <v>478</v>
      </c>
      <c r="C11" s="114" t="s">
        <v>103</v>
      </c>
      <c r="D11" s="112">
        <v>402</v>
      </c>
      <c r="E11" s="40" t="s">
        <v>515</v>
      </c>
      <c r="G11" s="112">
        <v>402</v>
      </c>
      <c r="H11" s="36" t="s">
        <v>479</v>
      </c>
      <c r="I11" s="36" t="s">
        <v>103</v>
      </c>
      <c r="J11" s="112">
        <v>402</v>
      </c>
      <c r="K11" s="92" t="s">
        <v>448</v>
      </c>
      <c r="M11" s="112">
        <v>402</v>
      </c>
      <c r="N11" s="93" t="s">
        <v>287</v>
      </c>
      <c r="O11" s="112" t="s">
        <v>244</v>
      </c>
      <c r="P11" s="112">
        <v>402</v>
      </c>
      <c r="Q11" s="93" t="s">
        <v>412</v>
      </c>
      <c r="R11" s="112" t="s">
        <v>244</v>
      </c>
      <c r="S11" s="49"/>
    </row>
    <row r="12" spans="1:19" ht="12.75">
      <c r="A12" s="107">
        <v>801</v>
      </c>
      <c r="B12" s="36" t="s">
        <v>294</v>
      </c>
      <c r="C12" s="36" t="s">
        <v>144</v>
      </c>
      <c r="D12" s="112">
        <v>801</v>
      </c>
      <c r="E12" s="36" t="s">
        <v>465</v>
      </c>
      <c r="F12" s="95" t="s">
        <v>204</v>
      </c>
      <c r="G12" s="112">
        <v>801</v>
      </c>
      <c r="H12" s="36" t="s">
        <v>504</v>
      </c>
      <c r="I12" s="40" t="s">
        <v>200</v>
      </c>
      <c r="J12" s="112">
        <v>801</v>
      </c>
      <c r="M12" s="112">
        <v>801</v>
      </c>
      <c r="N12" s="166" t="s">
        <v>464</v>
      </c>
      <c r="O12" s="168" t="s">
        <v>117</v>
      </c>
      <c r="P12" s="112">
        <v>801</v>
      </c>
      <c r="Q12" s="112"/>
      <c r="R12" s="112"/>
      <c r="S12" s="49"/>
    </row>
    <row r="13" spans="1:19" ht="12.75">
      <c r="A13" s="112">
        <v>802</v>
      </c>
      <c r="B13" s="113" t="s">
        <v>524</v>
      </c>
      <c r="C13" s="112" t="s">
        <v>24</v>
      </c>
      <c r="D13" s="112">
        <v>802</v>
      </c>
      <c r="E13" s="93" t="s">
        <v>423</v>
      </c>
      <c r="F13" s="95" t="s">
        <v>24</v>
      </c>
      <c r="G13" s="112">
        <v>802</v>
      </c>
      <c r="H13" s="99"/>
      <c r="J13" s="112">
        <v>802</v>
      </c>
      <c r="K13" s="40" t="s">
        <v>460</v>
      </c>
      <c r="L13" s="40" t="s">
        <v>122</v>
      </c>
      <c r="M13" s="112">
        <v>802</v>
      </c>
      <c r="O13" s="112"/>
      <c r="P13" s="112">
        <v>802</v>
      </c>
      <c r="S13" s="49"/>
    </row>
    <row r="14" spans="1:19" ht="12.75">
      <c r="A14" s="112">
        <v>803</v>
      </c>
      <c r="B14" s="123" t="s">
        <v>230</v>
      </c>
      <c r="C14" s="112" t="s">
        <v>229</v>
      </c>
      <c r="D14" s="112">
        <v>803</v>
      </c>
      <c r="E14" s="123" t="s">
        <v>228</v>
      </c>
      <c r="F14" s="114" t="s">
        <v>229</v>
      </c>
      <c r="G14" s="112">
        <v>803</v>
      </c>
      <c r="H14" s="40"/>
      <c r="I14" s="114"/>
      <c r="J14" s="112">
        <v>803</v>
      </c>
      <c r="K14" s="119" t="s">
        <v>432</v>
      </c>
      <c r="L14" s="96" t="s">
        <v>143</v>
      </c>
      <c r="M14" s="112">
        <v>803</v>
      </c>
      <c r="O14" s="112"/>
      <c r="P14" s="112">
        <v>803</v>
      </c>
      <c r="Q14" s="112" t="s">
        <v>486</v>
      </c>
      <c r="R14" s="112" t="s">
        <v>120</v>
      </c>
      <c r="S14" s="49"/>
    </row>
    <row r="15" spans="1:19" ht="12.75">
      <c r="A15" s="112">
        <v>807</v>
      </c>
      <c r="B15" s="112" t="s">
        <v>407</v>
      </c>
      <c r="D15" s="112">
        <v>807</v>
      </c>
      <c r="E15" s="112" t="s">
        <v>407</v>
      </c>
      <c r="F15" s="112"/>
      <c r="G15" s="112">
        <v>807</v>
      </c>
      <c r="H15" s="112" t="s">
        <v>407</v>
      </c>
      <c r="I15" s="112"/>
      <c r="J15" s="112">
        <v>807</v>
      </c>
      <c r="K15" s="112" t="s">
        <v>407</v>
      </c>
      <c r="L15" s="112"/>
      <c r="M15" s="112">
        <v>807</v>
      </c>
      <c r="N15" s="112" t="s">
        <v>407</v>
      </c>
      <c r="P15" s="112">
        <v>807</v>
      </c>
      <c r="Q15" s="112" t="s">
        <v>407</v>
      </c>
      <c r="R15" s="112"/>
      <c r="S15" s="49"/>
    </row>
    <row r="16" spans="1:19" ht="12.75">
      <c r="A16" s="112">
        <v>808</v>
      </c>
      <c r="B16" s="123" t="s">
        <v>406</v>
      </c>
      <c r="C16" s="112"/>
      <c r="D16" s="112"/>
      <c r="E16" s="113" t="s">
        <v>407</v>
      </c>
      <c r="F16" s="112"/>
      <c r="G16" s="112">
        <v>808</v>
      </c>
      <c r="H16" s="61" t="s">
        <v>407</v>
      </c>
      <c r="I16" s="112"/>
      <c r="J16" s="112">
        <v>808</v>
      </c>
      <c r="K16" s="112" t="s">
        <v>407</v>
      </c>
      <c r="L16" s="112"/>
      <c r="M16" s="112">
        <v>808</v>
      </c>
      <c r="N16" s="112" t="s">
        <v>407</v>
      </c>
      <c r="O16" s="112"/>
      <c r="P16" s="112">
        <v>808</v>
      </c>
      <c r="Q16" s="36" t="s">
        <v>407</v>
      </c>
      <c r="S16" s="49"/>
    </row>
    <row r="17" spans="1:19" ht="12.75">
      <c r="A17" s="112">
        <v>711</v>
      </c>
      <c r="B17" s="112"/>
      <c r="C17" s="112"/>
      <c r="D17" s="112">
        <v>711</v>
      </c>
      <c r="E17" s="114"/>
      <c r="F17" s="114"/>
      <c r="G17" s="112">
        <v>711</v>
      </c>
      <c r="H17" s="96"/>
      <c r="I17" s="97"/>
      <c r="J17" s="112">
        <v>711</v>
      </c>
      <c r="K17" s="114" t="s">
        <v>439</v>
      </c>
      <c r="L17" s="36" t="s">
        <v>94</v>
      </c>
      <c r="M17" s="112">
        <v>711</v>
      </c>
      <c r="N17" s="114"/>
      <c r="O17" s="114"/>
      <c r="P17" s="112">
        <v>711</v>
      </c>
      <c r="Q17" s="112"/>
      <c r="R17" s="112"/>
      <c r="S17" s="49"/>
    </row>
    <row r="18" spans="1:19" ht="12.75">
      <c r="A18" s="112">
        <v>601</v>
      </c>
      <c r="B18" s="35"/>
      <c r="C18" s="112"/>
      <c r="D18" s="112">
        <v>601</v>
      </c>
      <c r="E18" s="40"/>
      <c r="F18" s="112"/>
      <c r="G18" s="112">
        <v>601</v>
      </c>
      <c r="H18" s="40" t="s">
        <v>520</v>
      </c>
      <c r="I18" s="112"/>
      <c r="J18" s="112">
        <v>601</v>
      </c>
      <c r="K18" s="119" t="s">
        <v>484</v>
      </c>
      <c r="L18" s="92" t="s">
        <v>231</v>
      </c>
      <c r="M18" s="112">
        <v>601</v>
      </c>
      <c r="N18" s="113"/>
      <c r="O18" s="112"/>
      <c r="P18" s="112">
        <v>601</v>
      </c>
      <c r="Q18" s="112"/>
      <c r="R18" s="112"/>
      <c r="S18" s="49"/>
    </row>
    <row r="19" spans="1:19" ht="13.5" thickBot="1">
      <c r="A19" s="112">
        <v>602</v>
      </c>
      <c r="B19" s="112"/>
      <c r="C19" s="112"/>
      <c r="D19" s="112">
        <v>602</v>
      </c>
      <c r="E19" s="123"/>
      <c r="F19" s="112"/>
      <c r="G19" s="112">
        <v>602</v>
      </c>
      <c r="H19" s="132" t="s">
        <v>512</v>
      </c>
      <c r="I19" s="112"/>
      <c r="J19" s="112">
        <v>602</v>
      </c>
      <c r="K19" s="132" t="s">
        <v>511</v>
      </c>
      <c r="L19" s="114"/>
      <c r="M19" s="112">
        <v>602</v>
      </c>
      <c r="N19" s="114"/>
      <c r="O19" s="114"/>
      <c r="P19" s="112">
        <v>602</v>
      </c>
      <c r="Q19" s="112"/>
      <c r="R19" s="112"/>
      <c r="S19" s="49"/>
    </row>
    <row r="20" spans="1:19" ht="12.75">
      <c r="A20" s="112">
        <v>603</v>
      </c>
      <c r="B20" s="113"/>
      <c r="C20" s="114"/>
      <c r="D20" s="112">
        <v>603</v>
      </c>
      <c r="E20" s="113"/>
      <c r="F20" s="112"/>
      <c r="G20" s="112">
        <v>603</v>
      </c>
      <c r="J20" s="112">
        <v>603</v>
      </c>
      <c r="K20" s="95" t="s">
        <v>522</v>
      </c>
      <c r="L20" s="112"/>
      <c r="M20" s="112">
        <v>603</v>
      </c>
      <c r="N20" s="114"/>
      <c r="O20" s="114"/>
      <c r="P20" s="112">
        <v>603</v>
      </c>
      <c r="Q20" s="112"/>
      <c r="R20" s="112"/>
      <c r="S20" s="49"/>
    </row>
    <row r="21" spans="1:19" ht="12.75">
      <c r="A21" s="112">
        <v>403</v>
      </c>
      <c r="B21" s="112" t="s">
        <v>282</v>
      </c>
      <c r="C21" s="112"/>
      <c r="D21" s="112">
        <v>403</v>
      </c>
      <c r="E21" s="114"/>
      <c r="F21" s="112"/>
      <c r="G21" s="112">
        <v>403</v>
      </c>
      <c r="H21" s="113" t="s">
        <v>282</v>
      </c>
      <c r="I21" s="114"/>
      <c r="J21" s="112">
        <v>403</v>
      </c>
      <c r="K21" s="112"/>
      <c r="L21" s="112"/>
      <c r="M21" s="112">
        <v>403</v>
      </c>
      <c r="N21" s="114"/>
      <c r="O21" s="114"/>
      <c r="P21" s="112">
        <v>403</v>
      </c>
      <c r="Q21" s="112"/>
      <c r="R21" s="112"/>
      <c r="S21" s="49"/>
    </row>
    <row r="22" spans="1:19" ht="12.75">
      <c r="A22" s="112">
        <v>405</v>
      </c>
      <c r="B22" s="112"/>
      <c r="C22" s="112"/>
      <c r="D22" s="112">
        <v>405</v>
      </c>
      <c r="E22" s="114"/>
      <c r="F22" s="112"/>
      <c r="G22" s="112">
        <v>405</v>
      </c>
      <c r="H22" s="113"/>
      <c r="I22" s="114"/>
      <c r="J22" s="112">
        <v>405</v>
      </c>
      <c r="K22" s="112"/>
      <c r="L22" s="112"/>
      <c r="M22" s="112">
        <v>405</v>
      </c>
      <c r="N22" s="114"/>
      <c r="O22" s="114"/>
      <c r="P22" s="112">
        <v>405</v>
      </c>
      <c r="Q22" s="112"/>
      <c r="R22" s="112"/>
      <c r="S22" s="49"/>
    </row>
    <row r="23" spans="1:19" ht="12.75">
      <c r="A23" s="112">
        <v>712</v>
      </c>
      <c r="B23" s="112" t="s">
        <v>241</v>
      </c>
      <c r="C23" s="112"/>
      <c r="D23" s="112">
        <v>712</v>
      </c>
      <c r="E23" s="112" t="s">
        <v>241</v>
      </c>
      <c r="F23" s="112"/>
      <c r="G23" s="112">
        <v>712</v>
      </c>
      <c r="H23" s="112" t="s">
        <v>241</v>
      </c>
      <c r="I23" s="114"/>
      <c r="J23" s="112">
        <v>712</v>
      </c>
      <c r="K23" s="112" t="s">
        <v>241</v>
      </c>
      <c r="L23" s="112"/>
      <c r="M23" s="112">
        <v>712</v>
      </c>
      <c r="N23" s="114"/>
      <c r="O23" s="114"/>
      <c r="P23" s="112">
        <v>712</v>
      </c>
      <c r="Q23" s="112"/>
      <c r="R23" s="112"/>
      <c r="S23" s="49"/>
    </row>
    <row r="24" spans="1:19" ht="12.75">
      <c r="A24" s="112">
        <v>506</v>
      </c>
      <c r="B24" s="112"/>
      <c r="C24" s="112"/>
      <c r="D24" s="122" t="s">
        <v>236</v>
      </c>
      <c r="E24" s="40" t="s">
        <v>518</v>
      </c>
      <c r="F24" s="114"/>
      <c r="G24" s="112">
        <v>509</v>
      </c>
      <c r="H24" s="112"/>
      <c r="I24" s="112"/>
      <c r="J24" s="112">
        <v>509</v>
      </c>
      <c r="K24" s="114"/>
      <c r="L24" s="114"/>
      <c r="M24" s="112">
        <v>509</v>
      </c>
      <c r="N24" s="112"/>
      <c r="O24" s="112"/>
      <c r="P24" s="112">
        <v>509</v>
      </c>
      <c r="Q24" s="114"/>
      <c r="R24" s="114"/>
      <c r="S24" s="49"/>
    </row>
    <row r="25" spans="1:19" ht="12.75">
      <c r="A25" s="112">
        <v>303</v>
      </c>
      <c r="B25" s="114"/>
      <c r="C25" s="114"/>
      <c r="D25" s="114"/>
      <c r="E25" s="114"/>
      <c r="F25" s="114"/>
      <c r="G25" s="112" t="s">
        <v>237</v>
      </c>
      <c r="H25" s="123"/>
      <c r="I25" s="114"/>
      <c r="J25" s="112">
        <v>303</v>
      </c>
      <c r="K25" s="114"/>
      <c r="L25" s="114"/>
      <c r="M25" s="112">
        <v>303</v>
      </c>
      <c r="N25" s="112"/>
      <c r="O25" s="37"/>
      <c r="P25" s="112">
        <v>303</v>
      </c>
      <c r="Q25" s="112"/>
      <c r="R25" s="112"/>
      <c r="S25" s="49"/>
    </row>
    <row r="26" spans="1:19" ht="12.75">
      <c r="A26" s="112" t="s">
        <v>19</v>
      </c>
      <c r="B26" s="135" t="s">
        <v>450</v>
      </c>
      <c r="C26" s="136"/>
      <c r="D26" s="136"/>
      <c r="E26" s="136"/>
      <c r="F26" s="112" t="s">
        <v>124</v>
      </c>
      <c r="G26" s="112" t="s">
        <v>19</v>
      </c>
      <c r="H26" s="139" t="s">
        <v>242</v>
      </c>
      <c r="I26" s="139"/>
      <c r="J26" s="139"/>
      <c r="K26" s="139"/>
      <c r="L26" s="112" t="s">
        <v>112</v>
      </c>
      <c r="M26" s="112" t="s">
        <v>19</v>
      </c>
      <c r="N26" s="139"/>
      <c r="O26" s="139"/>
      <c r="P26" s="139"/>
      <c r="Q26" s="139"/>
      <c r="R26" s="113"/>
      <c r="S26" s="49"/>
    </row>
    <row r="27" spans="1:19" ht="12.75">
      <c r="A27" s="112" t="s">
        <v>20</v>
      </c>
      <c r="B27" s="136"/>
      <c r="C27" s="136"/>
      <c r="D27" s="136"/>
      <c r="E27" s="136"/>
      <c r="F27" s="112"/>
      <c r="G27" s="112" t="s">
        <v>20</v>
      </c>
      <c r="H27" s="114"/>
      <c r="I27" s="114"/>
      <c r="J27" s="114"/>
      <c r="K27" s="114"/>
      <c r="L27" s="114"/>
      <c r="M27" s="112" t="s">
        <v>20</v>
      </c>
      <c r="N27" s="114"/>
      <c r="O27" s="114"/>
      <c r="P27" s="114"/>
      <c r="Q27" s="114"/>
      <c r="R27" s="114"/>
      <c r="S27" s="49"/>
    </row>
    <row r="28" spans="1:19" ht="12.75">
      <c r="A28" s="112" t="s">
        <v>9</v>
      </c>
      <c r="B28" s="139" t="s">
        <v>495</v>
      </c>
      <c r="C28" s="139"/>
      <c r="D28" s="139"/>
      <c r="E28" s="139"/>
      <c r="F28" s="40" t="s">
        <v>122</v>
      </c>
      <c r="G28" s="112" t="s">
        <v>9</v>
      </c>
      <c r="H28" s="139" t="s">
        <v>492</v>
      </c>
      <c r="I28" s="139"/>
      <c r="J28" s="139"/>
      <c r="K28" s="139"/>
      <c r="L28" s="40" t="s">
        <v>208</v>
      </c>
      <c r="M28" s="112" t="s">
        <v>9</v>
      </c>
      <c r="N28" s="152" t="s">
        <v>209</v>
      </c>
      <c r="O28" s="153"/>
      <c r="P28" s="153"/>
      <c r="Q28" s="154"/>
      <c r="R28" s="114" t="s">
        <v>208</v>
      </c>
      <c r="S28" s="49"/>
    </row>
    <row r="29" spans="1:19" ht="12.75">
      <c r="A29" s="112" t="s">
        <v>25</v>
      </c>
      <c r="B29" s="135" t="s">
        <v>440</v>
      </c>
      <c r="C29" s="136"/>
      <c r="D29" s="136"/>
      <c r="E29" s="136"/>
      <c r="F29" s="92" t="s">
        <v>94</v>
      </c>
      <c r="G29" s="112" t="s">
        <v>25</v>
      </c>
      <c r="H29" s="143" t="s">
        <v>261</v>
      </c>
      <c r="I29" s="144"/>
      <c r="J29" s="144"/>
      <c r="K29" s="145"/>
      <c r="L29" s="114" t="s">
        <v>144</v>
      </c>
      <c r="M29" s="112" t="s">
        <v>25</v>
      </c>
      <c r="N29" s="139"/>
      <c r="O29" s="139"/>
      <c r="P29" s="139"/>
      <c r="Q29" s="139"/>
      <c r="R29" s="114"/>
      <c r="S29" s="49"/>
    </row>
    <row r="30" spans="1:19" ht="12.75">
      <c r="A30" s="112" t="s">
        <v>8</v>
      </c>
      <c r="B30" s="114"/>
      <c r="C30" s="114"/>
      <c r="D30" s="114"/>
      <c r="E30" s="114"/>
      <c r="F30" s="114"/>
      <c r="G30" s="112" t="s">
        <v>8</v>
      </c>
      <c r="H30" s="159" t="s">
        <v>463</v>
      </c>
      <c r="I30" s="159"/>
      <c r="J30" s="159"/>
      <c r="K30" s="159"/>
      <c r="L30" s="123" t="s">
        <v>117</v>
      </c>
      <c r="M30" s="112" t="s">
        <v>8</v>
      </c>
      <c r="N30" s="136" t="s">
        <v>424</v>
      </c>
      <c r="O30" s="136"/>
      <c r="P30" s="136"/>
      <c r="Q30" s="136"/>
      <c r="R30" s="113" t="s">
        <v>21</v>
      </c>
      <c r="S30" s="49"/>
    </row>
    <row r="31" spans="1:19" ht="18">
      <c r="A31" s="122" t="s">
        <v>17</v>
      </c>
      <c r="B31" s="135" t="s">
        <v>435</v>
      </c>
      <c r="C31" s="136"/>
      <c r="D31" s="136"/>
      <c r="E31" s="136"/>
      <c r="F31" s="112" t="s">
        <v>143</v>
      </c>
      <c r="G31" s="122" t="s">
        <v>17</v>
      </c>
      <c r="H31" s="136"/>
      <c r="I31" s="136"/>
      <c r="J31" s="136"/>
      <c r="K31" s="136"/>
      <c r="L31" s="112"/>
      <c r="M31" s="122" t="s">
        <v>17</v>
      </c>
      <c r="N31" s="120" t="s">
        <v>261</v>
      </c>
      <c r="O31" s="101"/>
      <c r="P31" s="101"/>
      <c r="Q31" s="102"/>
      <c r="R31" s="114"/>
      <c r="S31" s="49"/>
    </row>
    <row r="32" spans="1:19" ht="12.75">
      <c r="A32" s="122" t="s">
        <v>291</v>
      </c>
      <c r="B32" s="147"/>
      <c r="C32" s="148"/>
      <c r="D32" s="148"/>
      <c r="E32" s="149"/>
      <c r="F32" s="112"/>
      <c r="G32" s="122" t="s">
        <v>291</v>
      </c>
      <c r="H32" s="112"/>
      <c r="I32" s="112"/>
      <c r="J32" s="112"/>
      <c r="K32" s="112"/>
      <c r="L32" s="112"/>
      <c r="M32" s="122" t="s">
        <v>291</v>
      </c>
      <c r="N32" s="120"/>
      <c r="O32" s="120"/>
      <c r="P32" s="120"/>
      <c r="Q32" s="120"/>
      <c r="R32" s="114"/>
      <c r="S32" s="49"/>
    </row>
    <row r="33" spans="1:22" ht="18">
      <c r="A33" s="122" t="s">
        <v>18</v>
      </c>
      <c r="B33" s="136"/>
      <c r="C33" s="136"/>
      <c r="D33" s="136"/>
      <c r="E33" s="136"/>
      <c r="F33" s="112"/>
      <c r="G33" s="122" t="s">
        <v>18</v>
      </c>
      <c r="H33" s="135"/>
      <c r="I33" s="136"/>
      <c r="J33" s="136"/>
      <c r="K33" s="136"/>
      <c r="L33" s="112"/>
      <c r="M33" s="122" t="s">
        <v>18</v>
      </c>
      <c r="N33" s="152" t="s">
        <v>458</v>
      </c>
      <c r="O33" s="153"/>
      <c r="P33" s="153"/>
      <c r="Q33" s="154"/>
      <c r="R33" s="112" t="s">
        <v>22</v>
      </c>
      <c r="S33" s="49"/>
    </row>
    <row r="34" spans="1:22" ht="12.75">
      <c r="A34" s="122" t="s">
        <v>236</v>
      </c>
      <c r="B34" s="95" t="s">
        <v>516</v>
      </c>
      <c r="D34" s="122" t="s">
        <v>236</v>
      </c>
      <c r="G34" s="122" t="s">
        <v>236</v>
      </c>
      <c r="M34" s="122" t="s">
        <v>236</v>
      </c>
      <c r="S34" s="49"/>
    </row>
    <row r="35" spans="1:22" ht="12.75">
      <c r="A35" s="112">
        <v>501</v>
      </c>
      <c r="B35" s="147"/>
      <c r="C35" s="148"/>
      <c r="D35" s="148"/>
      <c r="E35" s="148"/>
      <c r="F35" s="148"/>
      <c r="G35" s="148"/>
      <c r="H35" s="149"/>
      <c r="I35" s="112"/>
      <c r="J35" s="112"/>
      <c r="K35" s="136"/>
      <c r="L35" s="136"/>
      <c r="M35" s="136"/>
      <c r="N35" s="136"/>
      <c r="O35" s="136"/>
      <c r="P35" s="136"/>
      <c r="Q35" s="136"/>
      <c r="R35" s="112"/>
      <c r="S35" s="49"/>
    </row>
    <row r="36" spans="1:22" ht="18">
      <c r="A36" s="122" t="s">
        <v>203</v>
      </c>
      <c r="B36" s="147"/>
      <c r="C36" s="148"/>
      <c r="D36" s="148"/>
      <c r="E36" s="149"/>
      <c r="F36" s="112"/>
      <c r="G36" s="122" t="s">
        <v>203</v>
      </c>
      <c r="H36" s="46"/>
      <c r="I36" s="46"/>
      <c r="J36" s="122"/>
      <c r="K36" s="136"/>
      <c r="L36" s="136"/>
      <c r="M36" s="136"/>
      <c r="N36" s="136"/>
      <c r="O36" s="112"/>
      <c r="P36" s="48"/>
      <c r="Q36" s="48"/>
      <c r="R36" s="112"/>
      <c r="S36" s="49"/>
    </row>
    <row r="37" spans="1:22" ht="12.75">
      <c r="A37" s="112" t="s">
        <v>10</v>
      </c>
      <c r="B37" s="136"/>
      <c r="C37" s="136"/>
      <c r="D37" s="136"/>
      <c r="E37" s="136"/>
      <c r="F37" s="112"/>
      <c r="G37" s="112" t="s">
        <v>10</v>
      </c>
      <c r="H37" s="136"/>
      <c r="I37" s="136"/>
      <c r="J37" s="136"/>
      <c r="K37" s="136"/>
      <c r="L37" s="112"/>
      <c r="M37" s="112" t="s">
        <v>251</v>
      </c>
      <c r="R37" s="112"/>
      <c r="S37" s="49"/>
      <c r="T37" s="44"/>
      <c r="U37" s="44"/>
      <c r="V37" s="44"/>
    </row>
    <row r="38" spans="1:22" ht="12.75">
      <c r="A38" s="112">
        <v>502</v>
      </c>
      <c r="B38" s="136"/>
      <c r="C38" s="136"/>
      <c r="D38" s="136"/>
      <c r="E38" s="136"/>
      <c r="F38" s="136"/>
      <c r="G38" s="136"/>
      <c r="H38" s="136"/>
      <c r="I38" s="112"/>
      <c r="J38" s="112">
        <v>502</v>
      </c>
      <c r="K38" s="136"/>
      <c r="L38" s="136"/>
      <c r="M38" s="136"/>
      <c r="N38" s="136"/>
      <c r="O38" s="136"/>
      <c r="P38" s="136"/>
      <c r="Q38" s="136"/>
      <c r="R38" s="112"/>
      <c r="S38" s="49"/>
    </row>
    <row r="39" spans="1:22" ht="12.75">
      <c r="A39" s="112" t="s">
        <v>26</v>
      </c>
      <c r="B39" s="136"/>
      <c r="C39" s="136"/>
      <c r="D39" s="136"/>
      <c r="E39" s="136"/>
      <c r="F39" s="114"/>
      <c r="G39" s="112" t="s">
        <v>26</v>
      </c>
      <c r="H39" s="136"/>
      <c r="I39" s="136"/>
      <c r="J39" s="136"/>
      <c r="K39" s="136"/>
      <c r="L39" s="122"/>
      <c r="M39" s="112" t="s">
        <v>26</v>
      </c>
      <c r="N39" s="136"/>
      <c r="O39" s="136"/>
      <c r="P39" s="136"/>
      <c r="Q39" s="136"/>
      <c r="R39" s="114"/>
      <c r="S39" s="49"/>
    </row>
    <row r="40" spans="1:22" ht="12.75">
      <c r="S40" s="49"/>
      <c r="T40" s="91"/>
      <c r="U40" s="91"/>
    </row>
    <row r="41" spans="1:22" ht="12.75">
      <c r="A41" s="126"/>
      <c r="B41" s="126"/>
      <c r="C41" s="126"/>
      <c r="D41" s="38"/>
      <c r="E41" s="38"/>
      <c r="F41" s="38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42"/>
    </row>
    <row r="42" spans="1:22" ht="12.75">
      <c r="A42" s="126"/>
      <c r="B42" s="150"/>
      <c r="C42" s="150"/>
      <c r="D42" s="150"/>
      <c r="E42" s="150"/>
      <c r="F42" s="126"/>
      <c r="G42" s="150"/>
      <c r="H42" s="150"/>
      <c r="I42" s="150"/>
      <c r="J42" s="150"/>
      <c r="K42" s="126"/>
      <c r="L42" s="126"/>
      <c r="M42" s="126"/>
      <c r="N42" s="126"/>
      <c r="O42" s="126"/>
      <c r="P42" s="126"/>
      <c r="Q42" s="126"/>
      <c r="R42" s="126"/>
      <c r="S42" s="49"/>
    </row>
    <row r="43" spans="1:22" ht="12.7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49"/>
    </row>
    <row r="44" spans="1:22" ht="12.7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49"/>
    </row>
    <row r="45" spans="1:22" ht="12.75">
      <c r="A45" s="39"/>
      <c r="B45" s="39"/>
      <c r="C45" s="39"/>
      <c r="D45" s="39"/>
      <c r="E45" s="39"/>
      <c r="F45" s="39"/>
      <c r="G45" s="39"/>
      <c r="H45" s="39"/>
      <c r="I45" s="39"/>
      <c r="J45" s="39"/>
      <c r="M45" s="39"/>
      <c r="N45" s="39"/>
      <c r="O45" s="39"/>
      <c r="P45" s="39"/>
      <c r="Q45" s="126"/>
      <c r="R45" s="39"/>
      <c r="S45" s="49"/>
    </row>
    <row r="46" spans="1:22" ht="12.75" customHeight="1">
      <c r="A46" s="140" t="s">
        <v>11</v>
      </c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49"/>
    </row>
    <row r="47" spans="1:22" ht="12.75">
      <c r="A47" s="138" t="s">
        <v>1</v>
      </c>
      <c r="B47" s="141"/>
      <c r="C47" s="141"/>
      <c r="D47" s="138" t="s">
        <v>2</v>
      </c>
      <c r="E47" s="141"/>
      <c r="F47" s="141"/>
      <c r="G47" s="138" t="s">
        <v>3</v>
      </c>
      <c r="H47" s="141"/>
      <c r="I47" s="141"/>
      <c r="J47" s="138" t="s">
        <v>4</v>
      </c>
      <c r="K47" s="141"/>
      <c r="L47" s="141"/>
      <c r="M47" s="141" t="s">
        <v>5</v>
      </c>
      <c r="N47" s="141"/>
      <c r="O47" s="141"/>
      <c r="P47" s="141" t="s">
        <v>6</v>
      </c>
      <c r="Q47" s="141"/>
      <c r="R47" s="141"/>
      <c r="S47" s="49"/>
    </row>
    <row r="48" spans="1:22" ht="12.75">
      <c r="A48" s="112" t="s">
        <v>138</v>
      </c>
      <c r="B48" s="112" t="s">
        <v>7</v>
      </c>
      <c r="C48" s="112"/>
      <c r="D48" s="112" t="s">
        <v>138</v>
      </c>
      <c r="E48" s="112" t="s">
        <v>7</v>
      </c>
      <c r="F48" s="112"/>
      <c r="G48" s="112" t="s">
        <v>138</v>
      </c>
      <c r="H48" s="112" t="s">
        <v>7</v>
      </c>
      <c r="I48" s="112"/>
      <c r="J48" s="112" t="s">
        <v>138</v>
      </c>
      <c r="K48" s="112" t="s">
        <v>7</v>
      </c>
      <c r="L48" s="112"/>
      <c r="M48" s="112" t="s">
        <v>138</v>
      </c>
      <c r="N48" s="112" t="s">
        <v>7</v>
      </c>
      <c r="O48" s="112"/>
      <c r="P48" s="112" t="s">
        <v>138</v>
      </c>
      <c r="Q48" s="112" t="s">
        <v>7</v>
      </c>
      <c r="R48" s="112"/>
      <c r="S48" s="49"/>
    </row>
    <row r="49" spans="1:20" ht="12.75">
      <c r="A49" s="112">
        <v>701</v>
      </c>
      <c r="B49" s="40"/>
      <c r="C49" s="40"/>
      <c r="D49" s="112">
        <v>701</v>
      </c>
      <c r="E49" s="113"/>
      <c r="F49" s="112"/>
      <c r="G49" s="112">
        <v>701</v>
      </c>
      <c r="H49" s="135" t="s">
        <v>508</v>
      </c>
      <c r="I49" s="136"/>
      <c r="J49" s="136"/>
      <c r="K49" s="136"/>
      <c r="L49" s="112"/>
      <c r="M49" s="112">
        <v>701</v>
      </c>
      <c r="N49" s="135" t="s">
        <v>210</v>
      </c>
      <c r="O49" s="137"/>
      <c r="P49" s="137"/>
      <c r="Q49" s="137"/>
      <c r="R49" s="112" t="s">
        <v>87</v>
      </c>
      <c r="S49" s="49"/>
    </row>
    <row r="50" spans="1:20" ht="12.75">
      <c r="A50" s="112">
        <v>702</v>
      </c>
      <c r="B50" s="40"/>
      <c r="C50" s="40"/>
      <c r="D50" s="112">
        <v>702</v>
      </c>
      <c r="E50" s="36" t="s">
        <v>493</v>
      </c>
      <c r="F50" s="112" t="s">
        <v>112</v>
      </c>
      <c r="G50" s="112">
        <v>702</v>
      </c>
      <c r="H50" s="35" t="s">
        <v>221</v>
      </c>
      <c r="I50" s="112" t="s">
        <v>86</v>
      </c>
      <c r="J50" s="112">
        <v>702</v>
      </c>
      <c r="K50" s="36" t="s">
        <v>469</v>
      </c>
      <c r="L50" s="36" t="s">
        <v>434</v>
      </c>
      <c r="M50" s="112">
        <v>702</v>
      </c>
      <c r="N50" s="40"/>
      <c r="P50" s="112">
        <v>702</v>
      </c>
      <c r="Q50" s="40"/>
      <c r="R50" s="114"/>
      <c r="S50" s="49"/>
    </row>
    <row r="51" spans="1:20" ht="12.75">
      <c r="A51" s="112">
        <v>703</v>
      </c>
      <c r="B51" s="35" t="s">
        <v>222</v>
      </c>
      <c r="C51" s="36" t="s">
        <v>86</v>
      </c>
      <c r="D51" s="112">
        <v>703</v>
      </c>
      <c r="E51" s="35" t="s">
        <v>220</v>
      </c>
      <c r="F51" s="112" t="s">
        <v>231</v>
      </c>
      <c r="G51" s="112">
        <v>703</v>
      </c>
      <c r="H51" s="40" t="s">
        <v>207</v>
      </c>
      <c r="I51" s="112" t="s">
        <v>87</v>
      </c>
      <c r="J51" s="112">
        <v>703</v>
      </c>
      <c r="K51" s="92" t="s">
        <v>217</v>
      </c>
      <c r="L51" s="40" t="s">
        <v>216</v>
      </c>
      <c r="M51" s="112">
        <v>703</v>
      </c>
      <c r="N51" s="40"/>
      <c r="O51" s="112"/>
      <c r="P51" s="112">
        <v>703</v>
      </c>
      <c r="Q51" s="92" t="s">
        <v>421</v>
      </c>
      <c r="R51" s="40" t="s">
        <v>216</v>
      </c>
      <c r="S51" s="42"/>
      <c r="T51" s="44"/>
    </row>
    <row r="52" spans="1:20" ht="13.5" thickBot="1">
      <c r="A52" s="112">
        <v>704</v>
      </c>
      <c r="B52" s="113" t="s">
        <v>425</v>
      </c>
      <c r="C52" s="112" t="s">
        <v>21</v>
      </c>
      <c r="D52" s="112">
        <v>704</v>
      </c>
      <c r="E52" s="35" t="s">
        <v>417</v>
      </c>
      <c r="F52" s="98" t="s">
        <v>102</v>
      </c>
      <c r="G52" s="112">
        <v>704</v>
      </c>
      <c r="H52" s="123" t="s">
        <v>430</v>
      </c>
      <c r="I52" s="36" t="s">
        <v>90</v>
      </c>
      <c r="J52" s="112">
        <v>704</v>
      </c>
      <c r="K52" s="35" t="s">
        <v>416</v>
      </c>
      <c r="L52" s="112" t="s">
        <v>102</v>
      </c>
      <c r="M52" s="112">
        <v>704</v>
      </c>
      <c r="N52" s="132" t="s">
        <v>506</v>
      </c>
      <c r="O52" s="92" t="s">
        <v>235</v>
      </c>
      <c r="P52" s="112">
        <v>704</v>
      </c>
      <c r="Q52" s="132" t="s">
        <v>512</v>
      </c>
      <c r="R52" s="112"/>
      <c r="S52" s="42"/>
      <c r="T52" s="44"/>
    </row>
    <row r="53" spans="1:20" ht="12.75">
      <c r="A53" s="112">
        <v>705</v>
      </c>
      <c r="B53" s="113" t="s">
        <v>428</v>
      </c>
      <c r="C53" s="112" t="s">
        <v>90</v>
      </c>
      <c r="D53" s="112">
        <v>705</v>
      </c>
      <c r="E53" s="123" t="s">
        <v>410</v>
      </c>
      <c r="F53" s="112" t="s">
        <v>117</v>
      </c>
      <c r="G53" s="112">
        <v>705</v>
      </c>
      <c r="H53" s="119" t="s">
        <v>433</v>
      </c>
      <c r="I53" s="98" t="s">
        <v>143</v>
      </c>
      <c r="J53" s="112">
        <v>705</v>
      </c>
      <c r="K53" s="123" t="s">
        <v>214</v>
      </c>
      <c r="L53" s="112" t="s">
        <v>117</v>
      </c>
      <c r="M53" s="112">
        <v>705</v>
      </c>
      <c r="N53" s="92" t="s">
        <v>437</v>
      </c>
      <c r="O53" s="94" t="s">
        <v>143</v>
      </c>
      <c r="P53" s="112">
        <v>705</v>
      </c>
      <c r="Q53" s="123"/>
      <c r="R53" s="112"/>
      <c r="S53" s="49"/>
    </row>
    <row r="54" spans="1:20" ht="12.75">
      <c r="A54" s="112">
        <v>402</v>
      </c>
      <c r="C54" s="112"/>
      <c r="D54" s="112">
        <v>402</v>
      </c>
      <c r="E54" s="113" t="s">
        <v>505</v>
      </c>
      <c r="F54" s="36" t="s">
        <v>235</v>
      </c>
      <c r="G54" s="112">
        <v>402</v>
      </c>
      <c r="H54" s="112" t="s">
        <v>462</v>
      </c>
      <c r="I54" s="94" t="s">
        <v>21</v>
      </c>
      <c r="J54" s="112">
        <v>402</v>
      </c>
      <c r="K54" s="127" t="s">
        <v>419</v>
      </c>
      <c r="L54" s="112" t="s">
        <v>293</v>
      </c>
      <c r="M54" s="112">
        <v>402</v>
      </c>
      <c r="N54" s="123" t="s">
        <v>459</v>
      </c>
      <c r="O54" s="36" t="s">
        <v>124</v>
      </c>
      <c r="P54" s="112">
        <v>402</v>
      </c>
      <c r="Q54" s="113"/>
      <c r="R54" s="40"/>
      <c r="S54" s="49"/>
    </row>
    <row r="55" spans="1:20" ht="13.5" thickBot="1">
      <c r="A55" s="112">
        <v>801</v>
      </c>
      <c r="B55" s="132" t="s">
        <v>510</v>
      </c>
      <c r="C55" s="94" t="s">
        <v>293</v>
      </c>
      <c r="D55" s="112">
        <v>801</v>
      </c>
      <c r="E55" s="119" t="s">
        <v>427</v>
      </c>
      <c r="F55" s="114" t="s">
        <v>144</v>
      </c>
      <c r="G55" s="112">
        <v>801</v>
      </c>
      <c r="H55" s="112" t="s">
        <v>457</v>
      </c>
      <c r="I55" s="36" t="s">
        <v>22</v>
      </c>
      <c r="J55" s="112">
        <v>801</v>
      </c>
      <c r="K55" s="112" t="s">
        <v>213</v>
      </c>
      <c r="L55" s="96" t="s">
        <v>144</v>
      </c>
      <c r="M55" s="112">
        <v>801</v>
      </c>
      <c r="P55" s="112">
        <v>801</v>
      </c>
      <c r="Q55" s="119" t="s">
        <v>426</v>
      </c>
      <c r="R55" s="96" t="s">
        <v>144</v>
      </c>
      <c r="S55" s="49"/>
    </row>
    <row r="56" spans="1:20" ht="12.75">
      <c r="A56" s="112">
        <v>802</v>
      </c>
      <c r="B56" s="36" t="s">
        <v>496</v>
      </c>
      <c r="C56" s="112" t="s">
        <v>122</v>
      </c>
      <c r="D56" s="112">
        <v>802</v>
      </c>
      <c r="E56" s="36" t="s">
        <v>467</v>
      </c>
      <c r="F56" s="95" t="s">
        <v>434</v>
      </c>
      <c r="G56" s="112">
        <v>802</v>
      </c>
      <c r="H56" s="36" t="s">
        <v>413</v>
      </c>
      <c r="I56" s="94" t="s">
        <v>208</v>
      </c>
      <c r="J56" s="112">
        <v>802</v>
      </c>
      <c r="K56" s="119" t="s">
        <v>484</v>
      </c>
      <c r="L56" s="112" t="s">
        <v>231</v>
      </c>
      <c r="M56" s="112">
        <v>802</v>
      </c>
      <c r="N56" s="93" t="s">
        <v>243</v>
      </c>
      <c r="O56" s="36" t="s">
        <v>208</v>
      </c>
      <c r="P56" s="112">
        <v>802</v>
      </c>
      <c r="Q56" s="112" t="s">
        <v>486</v>
      </c>
      <c r="R56" s="112" t="s">
        <v>120</v>
      </c>
      <c r="S56" s="49"/>
    </row>
    <row r="57" spans="1:20" ht="12.75">
      <c r="A57" s="112">
        <v>803</v>
      </c>
      <c r="C57" s="112"/>
      <c r="D57" s="112">
        <v>803</v>
      </c>
      <c r="E57" s="36" t="s">
        <v>513</v>
      </c>
      <c r="F57" s="112" t="s">
        <v>249</v>
      </c>
      <c r="G57" s="112">
        <v>803</v>
      </c>
      <c r="H57" s="112" t="s">
        <v>488</v>
      </c>
      <c r="I57" s="36" t="s">
        <v>120</v>
      </c>
      <c r="J57" s="112">
        <v>803</v>
      </c>
      <c r="K57" s="36" t="s">
        <v>487</v>
      </c>
      <c r="L57" s="123" t="s">
        <v>112</v>
      </c>
      <c r="M57" s="112">
        <v>803</v>
      </c>
      <c r="N57" s="112"/>
      <c r="P57" s="112">
        <v>803</v>
      </c>
      <c r="Q57" s="40"/>
      <c r="R57" s="114"/>
      <c r="S57" s="49"/>
    </row>
    <row r="58" spans="1:20" ht="12.75">
      <c r="A58" s="112">
        <v>807</v>
      </c>
      <c r="B58" s="112"/>
      <c r="C58" s="112"/>
      <c r="D58" s="112">
        <v>807</v>
      </c>
      <c r="E58" s="112" t="s">
        <v>407</v>
      </c>
      <c r="F58" s="112" t="s">
        <v>297</v>
      </c>
      <c r="G58" s="112">
        <v>807</v>
      </c>
      <c r="H58" s="112" t="s">
        <v>407</v>
      </c>
      <c r="J58" s="112">
        <v>807</v>
      </c>
      <c r="K58" s="112" t="s">
        <v>407</v>
      </c>
      <c r="L58" s="112"/>
      <c r="M58" s="112">
        <v>807</v>
      </c>
      <c r="N58" s="112" t="s">
        <v>407</v>
      </c>
      <c r="O58" s="112"/>
      <c r="P58" s="112">
        <v>807</v>
      </c>
      <c r="Q58" s="113"/>
      <c r="R58" s="114"/>
      <c r="S58" s="49"/>
    </row>
    <row r="59" spans="1:20" ht="12.75">
      <c r="A59" s="112">
        <v>711</v>
      </c>
      <c r="B59" s="40"/>
      <c r="C59" s="112"/>
      <c r="D59" s="112">
        <v>711</v>
      </c>
      <c r="G59" s="112">
        <v>711</v>
      </c>
      <c r="H59" s="95" t="s">
        <v>473</v>
      </c>
      <c r="I59" s="97"/>
      <c r="J59" s="112">
        <v>711</v>
      </c>
      <c r="K59" s="114" t="s">
        <v>442</v>
      </c>
      <c r="L59" s="36" t="s">
        <v>94</v>
      </c>
      <c r="M59" s="112">
        <v>711</v>
      </c>
      <c r="N59" s="40"/>
      <c r="O59" s="40"/>
      <c r="P59" s="112">
        <v>711</v>
      </c>
      <c r="Q59" s="98"/>
      <c r="R59" s="112"/>
      <c r="S59" s="49"/>
    </row>
    <row r="60" spans="1:20" ht="12.75">
      <c r="A60" s="112">
        <v>712</v>
      </c>
      <c r="B60" s="45" t="s">
        <v>241</v>
      </c>
      <c r="C60" s="114"/>
      <c r="D60" s="112">
        <v>712</v>
      </c>
      <c r="E60" s="45" t="s">
        <v>241</v>
      </c>
      <c r="F60" s="114"/>
      <c r="G60" s="112">
        <v>712</v>
      </c>
      <c r="H60" s="45" t="s">
        <v>241</v>
      </c>
      <c r="I60" s="114"/>
      <c r="J60" s="112">
        <v>712</v>
      </c>
      <c r="K60" s="45" t="s">
        <v>241</v>
      </c>
      <c r="L60" s="35"/>
      <c r="M60" s="112">
        <v>712</v>
      </c>
      <c r="N60" s="36" t="s">
        <v>241</v>
      </c>
      <c r="P60" s="112">
        <v>712</v>
      </c>
      <c r="Q60" s="40" t="s">
        <v>241</v>
      </c>
      <c r="R60" s="114"/>
      <c r="S60" s="49"/>
    </row>
    <row r="61" spans="1:20" ht="12.75">
      <c r="A61" s="122">
        <v>303</v>
      </c>
      <c r="B61" s="123"/>
      <c r="C61" s="112"/>
      <c r="D61" s="112">
        <v>303</v>
      </c>
      <c r="E61" s="45"/>
      <c r="F61" s="112"/>
      <c r="G61" s="122">
        <v>303</v>
      </c>
      <c r="J61" s="112">
        <v>303</v>
      </c>
      <c r="K61" s="114"/>
      <c r="L61" s="114"/>
      <c r="M61" s="122">
        <v>303</v>
      </c>
      <c r="O61" s="112"/>
      <c r="Q61" s="114"/>
      <c r="R61" s="114"/>
      <c r="S61" s="49"/>
    </row>
    <row r="62" spans="1:20" ht="12.75">
      <c r="A62" s="122"/>
      <c r="B62" s="123"/>
      <c r="C62" s="112"/>
      <c r="D62" s="112">
        <v>304</v>
      </c>
      <c r="E62" s="40"/>
      <c r="F62" s="53"/>
      <c r="G62" s="122"/>
      <c r="J62" s="112">
        <v>304</v>
      </c>
      <c r="K62" s="40"/>
      <c r="L62" s="53"/>
      <c r="M62" s="122"/>
      <c r="N62" s="123"/>
      <c r="O62" s="112"/>
      <c r="P62" s="112"/>
      <c r="Q62" s="114"/>
      <c r="R62" s="114"/>
      <c r="S62" s="49"/>
    </row>
    <row r="63" spans="1:20" ht="12.75">
      <c r="A63" s="112" t="s">
        <v>19</v>
      </c>
      <c r="B63" s="112"/>
      <c r="C63" s="112"/>
      <c r="D63" s="112"/>
      <c r="E63" s="112"/>
      <c r="F63" s="112"/>
      <c r="G63" s="112" t="s">
        <v>19</v>
      </c>
      <c r="H63" s="139" t="s">
        <v>500</v>
      </c>
      <c r="I63" s="139"/>
      <c r="J63" s="139"/>
      <c r="K63" s="139"/>
      <c r="L63" s="112" t="s">
        <v>200</v>
      </c>
      <c r="M63" s="112" t="s">
        <v>19</v>
      </c>
      <c r="N63" s="112"/>
      <c r="O63" s="112"/>
      <c r="P63" s="112"/>
      <c r="Q63" s="114"/>
      <c r="R63" s="114"/>
      <c r="S63" s="49"/>
    </row>
    <row r="64" spans="1:20" ht="12.75">
      <c r="A64" s="112" t="s">
        <v>20</v>
      </c>
      <c r="B64" s="135"/>
      <c r="C64" s="136"/>
      <c r="D64" s="136"/>
      <c r="E64" s="136"/>
      <c r="F64" s="112"/>
      <c r="G64" s="112" t="s">
        <v>20</v>
      </c>
      <c r="H64" s="112"/>
      <c r="I64" s="112"/>
      <c r="J64" s="112"/>
      <c r="K64" s="112"/>
      <c r="L64" s="112"/>
      <c r="M64" s="112" t="s">
        <v>20</v>
      </c>
      <c r="N64" s="136"/>
      <c r="O64" s="136"/>
      <c r="P64" s="136"/>
      <c r="Q64" s="136"/>
      <c r="R64" s="113"/>
      <c r="S64" s="49"/>
    </row>
    <row r="65" spans="1:19" ht="12.75">
      <c r="A65" s="112" t="s">
        <v>9</v>
      </c>
      <c r="B65" s="114"/>
      <c r="C65" s="114"/>
      <c r="D65" s="114"/>
      <c r="E65" s="114"/>
      <c r="F65" s="114"/>
      <c r="G65" s="112" t="s">
        <v>9</v>
      </c>
      <c r="H65" s="135" t="s">
        <v>449</v>
      </c>
      <c r="I65" s="136"/>
      <c r="J65" s="136"/>
      <c r="K65" s="136"/>
      <c r="L65" s="36" t="s">
        <v>122</v>
      </c>
      <c r="M65" s="112" t="s">
        <v>9</v>
      </c>
      <c r="N65" s="135"/>
      <c r="O65" s="136"/>
      <c r="P65" s="136"/>
      <c r="Q65" s="136"/>
      <c r="R65" s="40"/>
      <c r="S65" s="49"/>
    </row>
    <row r="66" spans="1:19" ht="12.75">
      <c r="A66" s="112" t="s">
        <v>25</v>
      </c>
      <c r="B66" s="135" t="s">
        <v>441</v>
      </c>
      <c r="C66" s="136"/>
      <c r="D66" s="136"/>
      <c r="E66" s="136"/>
      <c r="F66" s="36" t="s">
        <v>94</v>
      </c>
      <c r="G66" s="112" t="s">
        <v>25</v>
      </c>
      <c r="H66" s="136"/>
      <c r="I66" s="136"/>
      <c r="J66" s="136"/>
      <c r="K66" s="136"/>
      <c r="L66" s="112"/>
      <c r="M66" s="112" t="s">
        <v>25</v>
      </c>
      <c r="N66" s="136"/>
      <c r="O66" s="136"/>
      <c r="P66" s="136"/>
      <c r="Q66" s="136"/>
      <c r="R66" s="112"/>
      <c r="S66" s="49"/>
    </row>
    <row r="67" spans="1:19" ht="12.75">
      <c r="A67" s="112" t="s">
        <v>8</v>
      </c>
      <c r="B67" s="114"/>
      <c r="C67" s="114"/>
      <c r="D67" s="114"/>
      <c r="E67" s="114"/>
      <c r="F67" s="125"/>
      <c r="G67" s="112" t="s">
        <v>8</v>
      </c>
      <c r="H67" s="135"/>
      <c r="I67" s="136"/>
      <c r="J67" s="136"/>
      <c r="K67" s="136"/>
      <c r="L67" s="40"/>
      <c r="M67" s="112" t="s">
        <v>8</v>
      </c>
      <c r="N67" s="114"/>
      <c r="O67" s="114"/>
      <c r="P67" s="114"/>
      <c r="Q67" s="114"/>
      <c r="R67" s="114"/>
      <c r="S67" s="49"/>
    </row>
    <row r="68" spans="1:19" ht="18">
      <c r="A68" s="122" t="s">
        <v>17</v>
      </c>
      <c r="B68" s="143" t="s">
        <v>480</v>
      </c>
      <c r="C68" s="144"/>
      <c r="D68" s="144"/>
      <c r="E68" s="145"/>
      <c r="F68" s="92" t="s">
        <v>103</v>
      </c>
      <c r="G68" s="122" t="s">
        <v>17</v>
      </c>
      <c r="M68" s="122" t="s">
        <v>17</v>
      </c>
      <c r="N68" s="143" t="s">
        <v>481</v>
      </c>
      <c r="O68" s="144"/>
      <c r="P68" s="144"/>
      <c r="Q68" s="145"/>
      <c r="R68" s="114" t="s">
        <v>103</v>
      </c>
      <c r="S68" s="49"/>
    </row>
    <row r="69" spans="1:19" ht="12.75">
      <c r="A69" s="122" t="s">
        <v>291</v>
      </c>
      <c r="G69" s="122" t="s">
        <v>291</v>
      </c>
      <c r="H69" s="114"/>
      <c r="I69" s="114"/>
      <c r="J69" s="114"/>
      <c r="K69" s="114"/>
      <c r="L69" s="114"/>
      <c r="M69" s="122" t="s">
        <v>291</v>
      </c>
      <c r="N69" s="135"/>
      <c r="O69" s="136"/>
      <c r="P69" s="136"/>
      <c r="Q69" s="136"/>
      <c r="R69" s="112"/>
      <c r="S69" s="49"/>
    </row>
    <row r="70" spans="1:19" ht="19.5" customHeight="1">
      <c r="A70" s="122" t="s">
        <v>18</v>
      </c>
      <c r="B70" s="114"/>
      <c r="C70" s="113"/>
      <c r="D70" s="114"/>
      <c r="E70" s="114"/>
      <c r="F70" s="113"/>
      <c r="G70" s="122" t="s">
        <v>18</v>
      </c>
      <c r="H70" s="114"/>
      <c r="I70" s="114"/>
      <c r="J70" s="114"/>
      <c r="K70" s="114"/>
      <c r="L70" s="114"/>
      <c r="M70" s="122" t="s">
        <v>18</v>
      </c>
      <c r="N70" s="136"/>
      <c r="O70" s="136"/>
      <c r="P70" s="136"/>
      <c r="Q70" s="136"/>
      <c r="R70" s="112"/>
      <c r="S70" s="49"/>
    </row>
    <row r="71" spans="1:19" ht="12.75">
      <c r="A71" s="122" t="s">
        <v>252</v>
      </c>
      <c r="B71" s="114"/>
      <c r="C71" s="114"/>
      <c r="D71" s="114"/>
      <c r="E71" s="114"/>
      <c r="F71" s="114"/>
      <c r="G71" s="122" t="s">
        <v>252</v>
      </c>
      <c r="M71" s="122" t="s">
        <v>252</v>
      </c>
      <c r="N71" s="151" t="s">
        <v>232</v>
      </c>
      <c r="O71" s="151"/>
      <c r="P71" s="151"/>
      <c r="Q71" s="151"/>
      <c r="R71" s="97" t="s">
        <v>293</v>
      </c>
      <c r="S71" s="49"/>
    </row>
    <row r="72" spans="1:19" ht="12.75">
      <c r="A72" s="112">
        <v>501</v>
      </c>
      <c r="B72" s="135"/>
      <c r="C72" s="135"/>
      <c r="D72" s="135"/>
      <c r="E72" s="135"/>
      <c r="F72" s="112"/>
      <c r="G72" s="112">
        <v>501</v>
      </c>
      <c r="H72" s="45"/>
      <c r="I72" s="112"/>
      <c r="J72" s="45"/>
      <c r="K72" s="45"/>
      <c r="L72" s="112"/>
      <c r="M72" s="112">
        <v>501</v>
      </c>
      <c r="N72" s="136"/>
      <c r="O72" s="136"/>
      <c r="P72" s="136"/>
      <c r="Q72" s="136"/>
      <c r="R72" s="112"/>
      <c r="S72" s="49"/>
    </row>
    <row r="73" spans="1:19" ht="18">
      <c r="A73" s="122" t="s">
        <v>203</v>
      </c>
      <c r="B73" s="48"/>
      <c r="C73" s="48"/>
      <c r="D73" s="48"/>
      <c r="E73" s="48"/>
      <c r="F73" s="48"/>
      <c r="G73" s="122" t="s">
        <v>203</v>
      </c>
      <c r="H73" s="114"/>
      <c r="I73" s="114"/>
      <c r="J73" s="114"/>
      <c r="K73" s="114"/>
      <c r="L73" s="114"/>
      <c r="M73" s="122" t="s">
        <v>203</v>
      </c>
      <c r="N73" s="147"/>
      <c r="O73" s="148"/>
      <c r="P73" s="148"/>
      <c r="Q73" s="149"/>
      <c r="R73" s="112"/>
      <c r="S73" s="49"/>
    </row>
    <row r="74" spans="1:19" ht="12.75">
      <c r="A74" s="112" t="s">
        <v>10</v>
      </c>
      <c r="B74" s="156"/>
      <c r="C74" s="156"/>
      <c r="D74" s="156"/>
      <c r="E74" s="156"/>
      <c r="F74" s="114"/>
      <c r="G74" s="112" t="s">
        <v>10</v>
      </c>
      <c r="H74" s="114"/>
      <c r="I74" s="114"/>
      <c r="J74" s="114"/>
      <c r="K74" s="114"/>
      <c r="L74" s="114"/>
      <c r="M74" s="112" t="s">
        <v>10</v>
      </c>
      <c r="N74" s="156"/>
      <c r="O74" s="156"/>
      <c r="P74" s="156"/>
      <c r="Q74" s="156"/>
      <c r="R74" s="112"/>
      <c r="S74" s="49"/>
    </row>
    <row r="75" spans="1:19" ht="12.75">
      <c r="A75" s="94">
        <v>502</v>
      </c>
      <c r="B75" s="136" t="s">
        <v>473</v>
      </c>
      <c r="C75" s="137"/>
      <c r="D75" s="137"/>
      <c r="E75" s="137"/>
      <c r="G75" s="94">
        <v>502</v>
      </c>
      <c r="M75" s="94">
        <v>502</v>
      </c>
      <c r="S75" s="49"/>
    </row>
    <row r="76" spans="1:19" ht="12.75">
      <c r="A76" s="112" t="s">
        <v>26</v>
      </c>
      <c r="B76" s="136"/>
      <c r="C76" s="136"/>
      <c r="D76" s="136"/>
      <c r="E76" s="136"/>
      <c r="F76" s="114"/>
      <c r="G76" s="112" t="s">
        <v>26</v>
      </c>
      <c r="H76" s="136"/>
      <c r="I76" s="136"/>
      <c r="J76" s="136"/>
      <c r="K76" s="136"/>
      <c r="L76" s="112"/>
      <c r="M76" s="112" t="s">
        <v>26</v>
      </c>
      <c r="N76" s="136"/>
      <c r="O76" s="136"/>
      <c r="P76" s="136"/>
      <c r="Q76" s="136"/>
      <c r="R76" s="112"/>
      <c r="S76" s="49"/>
    </row>
    <row r="77" spans="1:19" ht="12.75">
      <c r="A77" s="126"/>
      <c r="B77" s="126"/>
      <c r="C77" s="126"/>
      <c r="D77" s="126"/>
      <c r="E77" s="126"/>
      <c r="F77" s="126"/>
      <c r="G77" s="126"/>
      <c r="H77" s="38"/>
      <c r="I77" s="38"/>
      <c r="J77" s="126"/>
      <c r="K77" s="126"/>
      <c r="L77" s="126"/>
      <c r="M77" s="126"/>
      <c r="N77" s="126"/>
      <c r="O77" s="126"/>
      <c r="P77" s="126"/>
      <c r="Q77" s="126"/>
      <c r="R77" s="126"/>
      <c r="S77" s="49"/>
    </row>
    <row r="78" spans="1:19" ht="12.75">
      <c r="A78" s="126"/>
      <c r="B78" s="126"/>
      <c r="C78" s="126"/>
      <c r="D78" s="126"/>
      <c r="E78" s="126"/>
      <c r="F78" s="126"/>
      <c r="G78" s="126"/>
      <c r="H78" s="38"/>
      <c r="I78" s="38"/>
      <c r="J78" s="126"/>
      <c r="K78" s="126"/>
      <c r="L78" s="126"/>
      <c r="M78" s="126"/>
      <c r="N78" s="126"/>
      <c r="O78" s="126"/>
      <c r="P78" s="126"/>
      <c r="Q78" s="126"/>
      <c r="R78" s="126"/>
      <c r="S78" s="49"/>
    </row>
    <row r="79" spans="1:19" ht="12.75">
      <c r="A79" s="126"/>
      <c r="B79" s="126"/>
      <c r="C79" s="126"/>
      <c r="D79" s="126"/>
      <c r="E79" s="126"/>
      <c r="F79" s="126"/>
      <c r="G79" s="126"/>
      <c r="H79" s="38"/>
      <c r="I79" s="38"/>
      <c r="J79" s="126"/>
      <c r="K79" s="126"/>
      <c r="L79" s="126"/>
      <c r="M79" s="126"/>
      <c r="N79" s="126"/>
      <c r="O79" s="126"/>
      <c r="P79" s="126"/>
      <c r="Q79" s="126"/>
      <c r="R79" s="126"/>
      <c r="S79" s="49"/>
    </row>
    <row r="80" spans="1:19" ht="12.7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49"/>
    </row>
    <row r="81" spans="1:19" ht="12.7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49"/>
    </row>
    <row r="82" spans="1:19" ht="12.7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49"/>
    </row>
    <row r="83" spans="1:19" ht="12.7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49"/>
    </row>
    <row r="84" spans="1:19" ht="12.7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49"/>
    </row>
    <row r="85" spans="1:19" ht="12.75">
      <c r="A85" s="126"/>
      <c r="B85" s="126"/>
      <c r="C85" s="126"/>
      <c r="D85" s="126"/>
      <c r="G85" s="126"/>
      <c r="J85" s="126"/>
      <c r="M85" s="126"/>
      <c r="N85" s="126"/>
      <c r="O85" s="126"/>
      <c r="P85" s="126"/>
      <c r="Q85" s="126"/>
      <c r="R85" s="126"/>
      <c r="S85" s="49"/>
    </row>
    <row r="86" spans="1:19" ht="12.75">
      <c r="A86" s="126"/>
      <c r="D86" s="126"/>
      <c r="E86" s="126"/>
      <c r="F86" s="126"/>
      <c r="G86" s="126"/>
      <c r="J86" s="126"/>
      <c r="K86" s="126"/>
      <c r="L86" s="126"/>
      <c r="M86" s="126"/>
      <c r="N86" s="126"/>
      <c r="O86" s="126"/>
      <c r="P86" s="126"/>
      <c r="Q86" s="126"/>
      <c r="R86" s="126"/>
      <c r="S86" s="49"/>
    </row>
    <row r="87" spans="1:19" ht="12.75">
      <c r="A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P87" s="126"/>
      <c r="Q87" s="126"/>
      <c r="R87" s="126"/>
      <c r="S87" s="49"/>
    </row>
    <row r="88" spans="1:19" ht="12.75" customHeight="1">
      <c r="A88" s="140" t="s">
        <v>12</v>
      </c>
      <c r="B88" s="140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  <c r="Q88" s="140"/>
      <c r="R88" s="140"/>
      <c r="S88" s="49"/>
    </row>
    <row r="89" spans="1:19" ht="12.75">
      <c r="A89" s="138" t="s">
        <v>1</v>
      </c>
      <c r="B89" s="137"/>
      <c r="C89" s="137"/>
      <c r="D89" s="138" t="s">
        <v>2</v>
      </c>
      <c r="E89" s="137"/>
      <c r="F89" s="137"/>
      <c r="G89" s="138" t="s">
        <v>3</v>
      </c>
      <c r="H89" s="137"/>
      <c r="I89" s="137"/>
      <c r="J89" s="138" t="s">
        <v>4</v>
      </c>
      <c r="K89" s="137"/>
      <c r="L89" s="137"/>
      <c r="M89" s="141" t="s">
        <v>5</v>
      </c>
      <c r="N89" s="141"/>
      <c r="O89" s="141"/>
      <c r="P89" s="141" t="s">
        <v>6</v>
      </c>
      <c r="Q89" s="141"/>
      <c r="R89" s="141"/>
      <c r="S89" s="49"/>
    </row>
    <row r="90" spans="1:19" ht="12.75">
      <c r="A90" s="112" t="s">
        <v>138</v>
      </c>
      <c r="B90" s="112" t="s">
        <v>7</v>
      </c>
      <c r="C90" s="112"/>
      <c r="D90" s="112" t="s">
        <v>138</v>
      </c>
      <c r="E90" s="112" t="s">
        <v>7</v>
      </c>
      <c r="F90" s="112"/>
      <c r="G90" s="112" t="s">
        <v>138</v>
      </c>
      <c r="H90" s="112" t="s">
        <v>7</v>
      </c>
      <c r="I90" s="112"/>
      <c r="J90" s="112" t="s">
        <v>138</v>
      </c>
      <c r="K90" s="112" t="s">
        <v>7</v>
      </c>
      <c r="L90" s="112"/>
      <c r="M90" s="112" t="s">
        <v>138</v>
      </c>
      <c r="N90" s="112" t="s">
        <v>7</v>
      </c>
      <c r="O90" s="112"/>
      <c r="P90" s="112" t="s">
        <v>138</v>
      </c>
      <c r="Q90" s="112" t="s">
        <v>7</v>
      </c>
      <c r="R90" s="112"/>
      <c r="S90" s="49"/>
    </row>
    <row r="91" spans="1:19" ht="12.75">
      <c r="A91" s="112">
        <v>701</v>
      </c>
      <c r="B91" s="135" t="s">
        <v>279</v>
      </c>
      <c r="C91" s="136"/>
      <c r="D91" s="136"/>
      <c r="E91" s="136"/>
      <c r="F91" s="112" t="s">
        <v>280</v>
      </c>
      <c r="G91" s="112">
        <v>701</v>
      </c>
      <c r="H91" s="143" t="s">
        <v>262</v>
      </c>
      <c r="I91" s="144"/>
      <c r="J91" s="144"/>
      <c r="K91" s="145"/>
      <c r="L91" s="114"/>
      <c r="M91" s="112">
        <v>701</v>
      </c>
      <c r="N91" s="155" t="s">
        <v>211</v>
      </c>
      <c r="O91" s="155"/>
      <c r="P91" s="155"/>
      <c r="Q91" s="155"/>
      <c r="R91" s="40" t="s">
        <v>87</v>
      </c>
      <c r="S91" s="49"/>
    </row>
    <row r="92" spans="1:19" ht="12.75">
      <c r="A92" s="112">
        <v>702</v>
      </c>
      <c r="B92" s="93"/>
      <c r="C92" s="53"/>
      <c r="D92" s="112">
        <v>702</v>
      </c>
      <c r="E92" s="35" t="s">
        <v>222</v>
      </c>
      <c r="F92" s="112" t="s">
        <v>86</v>
      </c>
      <c r="G92" s="112">
        <v>702</v>
      </c>
      <c r="H92" s="113" t="s">
        <v>425</v>
      </c>
      <c r="I92" s="119" t="s">
        <v>21</v>
      </c>
      <c r="J92" s="112">
        <v>702</v>
      </c>
      <c r="K92" s="112" t="s">
        <v>457</v>
      </c>
      <c r="L92" s="112" t="s">
        <v>22</v>
      </c>
      <c r="M92" s="112">
        <v>702</v>
      </c>
      <c r="N92" s="113"/>
      <c r="O92" s="112"/>
      <c r="P92" s="112">
        <v>702</v>
      </c>
      <c r="S92" s="49"/>
    </row>
    <row r="93" spans="1:19" ht="13.5" thickBot="1">
      <c r="A93" s="112">
        <v>703</v>
      </c>
      <c r="B93" s="132" t="s">
        <v>512</v>
      </c>
      <c r="C93" s="112"/>
      <c r="D93" s="112">
        <v>703</v>
      </c>
      <c r="E93" s="114" t="s">
        <v>442</v>
      </c>
      <c r="F93" s="114" t="s">
        <v>94</v>
      </c>
      <c r="G93" s="112">
        <v>703</v>
      </c>
      <c r="H93" s="40" t="s">
        <v>207</v>
      </c>
      <c r="I93" s="112" t="s">
        <v>87</v>
      </c>
      <c r="J93" s="112">
        <v>703</v>
      </c>
      <c r="K93" s="114" t="s">
        <v>439</v>
      </c>
      <c r="L93" s="112" t="s">
        <v>94</v>
      </c>
      <c r="M93" s="112">
        <v>703</v>
      </c>
      <c r="N93" s="123" t="s">
        <v>451</v>
      </c>
      <c r="O93" s="36" t="s">
        <v>124</v>
      </c>
      <c r="P93" s="112">
        <v>703</v>
      </c>
      <c r="Q93" s="132" t="s">
        <v>507</v>
      </c>
      <c r="R93" s="120" t="s">
        <v>235</v>
      </c>
      <c r="S93" s="49"/>
    </row>
    <row r="94" spans="1:19" ht="12.75">
      <c r="A94" s="112">
        <v>704</v>
      </c>
      <c r="B94" s="113" t="s">
        <v>428</v>
      </c>
      <c r="C94" s="112" t="s">
        <v>90</v>
      </c>
      <c r="D94" s="112">
        <v>704</v>
      </c>
      <c r="E94" s="40" t="s">
        <v>454</v>
      </c>
      <c r="F94" s="112" t="s">
        <v>122</v>
      </c>
      <c r="G94" s="112">
        <v>704</v>
      </c>
      <c r="H94" s="35" t="s">
        <v>417</v>
      </c>
      <c r="I94" s="40" t="s">
        <v>102</v>
      </c>
      <c r="J94" s="112">
        <v>704</v>
      </c>
      <c r="K94" s="113" t="s">
        <v>224</v>
      </c>
      <c r="L94" s="36" t="s">
        <v>434</v>
      </c>
      <c r="M94" s="112">
        <v>704</v>
      </c>
      <c r="N94" s="36" t="s">
        <v>476</v>
      </c>
      <c r="O94" s="112" t="s">
        <v>249</v>
      </c>
      <c r="P94" s="112">
        <v>704</v>
      </c>
      <c r="Q94" s="95"/>
      <c r="R94" s="114"/>
      <c r="S94" s="49"/>
    </row>
    <row r="95" spans="1:19" ht="12.75">
      <c r="A95" s="112">
        <v>705</v>
      </c>
      <c r="B95" s="119" t="s">
        <v>432</v>
      </c>
      <c r="C95" s="36" t="s">
        <v>143</v>
      </c>
      <c r="D95" s="112">
        <v>705</v>
      </c>
      <c r="E95" s="92" t="s">
        <v>467</v>
      </c>
      <c r="F95" s="112" t="s">
        <v>434</v>
      </c>
      <c r="G95" s="112">
        <v>705</v>
      </c>
      <c r="H95" s="36" t="s">
        <v>477</v>
      </c>
      <c r="I95" s="36" t="s">
        <v>249</v>
      </c>
      <c r="J95" s="112">
        <v>705</v>
      </c>
      <c r="K95" s="113" t="s">
        <v>491</v>
      </c>
      <c r="L95" s="114" t="s">
        <v>235</v>
      </c>
      <c r="M95" s="112">
        <v>705</v>
      </c>
      <c r="O95" s="112"/>
      <c r="P95" s="112">
        <v>705</v>
      </c>
      <c r="Q95" s="35" t="s">
        <v>419</v>
      </c>
      <c r="R95" s="36" t="s">
        <v>293</v>
      </c>
      <c r="S95" s="50"/>
    </row>
    <row r="96" spans="1:19" ht="12.75">
      <c r="A96" s="112">
        <v>402</v>
      </c>
      <c r="B96" s="36" t="s">
        <v>478</v>
      </c>
      <c r="C96" s="95" t="s">
        <v>103</v>
      </c>
      <c r="D96" s="112">
        <v>402</v>
      </c>
      <c r="E96" s="95" t="s">
        <v>472</v>
      </c>
      <c r="F96" s="112"/>
      <c r="G96" s="112">
        <v>402</v>
      </c>
      <c r="H96" s="36" t="s">
        <v>479</v>
      </c>
      <c r="I96" s="112" t="s">
        <v>103</v>
      </c>
      <c r="J96" s="112">
        <v>402</v>
      </c>
      <c r="K96" s="119" t="s">
        <v>482</v>
      </c>
      <c r="L96" s="40" t="s">
        <v>90</v>
      </c>
      <c r="M96" s="112">
        <v>402</v>
      </c>
      <c r="P96" s="112">
        <v>402</v>
      </c>
      <c r="Q96" s="93" t="s">
        <v>287</v>
      </c>
      <c r="R96" s="114" t="s">
        <v>244</v>
      </c>
      <c r="S96" s="49"/>
    </row>
    <row r="97" spans="1:19" ht="12.75">
      <c r="A97" s="112">
        <v>801</v>
      </c>
      <c r="B97" s="112" t="s">
        <v>461</v>
      </c>
      <c r="C97" s="112" t="s">
        <v>21</v>
      </c>
      <c r="D97" s="112">
        <v>801</v>
      </c>
      <c r="E97" s="119" t="s">
        <v>443</v>
      </c>
      <c r="F97" s="36" t="s">
        <v>144</v>
      </c>
      <c r="G97" s="112">
        <v>801</v>
      </c>
      <c r="H97" s="95" t="s">
        <v>471</v>
      </c>
      <c r="I97" s="40"/>
      <c r="J97" s="112">
        <v>801</v>
      </c>
      <c r="K97" s="119" t="s">
        <v>427</v>
      </c>
      <c r="L97" s="121" t="s">
        <v>144</v>
      </c>
      <c r="M97" s="112">
        <v>801</v>
      </c>
      <c r="N97" s="36" t="s">
        <v>414</v>
      </c>
      <c r="O97" s="53" t="s">
        <v>102</v>
      </c>
      <c r="P97" s="112">
        <v>801</v>
      </c>
      <c r="Q97" s="36" t="s">
        <v>294</v>
      </c>
      <c r="R97" s="121" t="s">
        <v>144</v>
      </c>
      <c r="S97" s="49"/>
    </row>
    <row r="98" spans="1:19" ht="12.75">
      <c r="A98" s="112">
        <v>802</v>
      </c>
      <c r="D98" s="112">
        <v>802</v>
      </c>
      <c r="E98" s="36" t="s">
        <v>413</v>
      </c>
      <c r="F98" s="61" t="s">
        <v>208</v>
      </c>
      <c r="G98" s="112">
        <v>802</v>
      </c>
      <c r="H98" s="92" t="s">
        <v>218</v>
      </c>
      <c r="I98" s="96" t="s">
        <v>216</v>
      </c>
      <c r="J98" s="112">
        <v>802</v>
      </c>
      <c r="K98" s="36" t="s">
        <v>415</v>
      </c>
      <c r="L98" s="61" t="s">
        <v>208</v>
      </c>
      <c r="M98" s="112">
        <v>802</v>
      </c>
      <c r="N98" s="92" t="s">
        <v>420</v>
      </c>
      <c r="O98" s="96" t="s">
        <v>216</v>
      </c>
      <c r="P98" s="112">
        <v>802</v>
      </c>
      <c r="Q98" s="113" t="s">
        <v>524</v>
      </c>
      <c r="R98" s="112" t="s">
        <v>24</v>
      </c>
      <c r="S98" s="49"/>
    </row>
    <row r="99" spans="1:19" ht="12.75">
      <c r="A99" s="112">
        <v>803</v>
      </c>
      <c r="B99" s="112"/>
      <c r="C99" s="112"/>
      <c r="D99" s="112">
        <v>803</v>
      </c>
      <c r="E99" s="113" t="s">
        <v>494</v>
      </c>
      <c r="F99" s="114" t="s">
        <v>235</v>
      </c>
      <c r="G99" s="112">
        <v>803</v>
      </c>
      <c r="H99" s="35" t="s">
        <v>219</v>
      </c>
      <c r="I99" s="40" t="s">
        <v>231</v>
      </c>
      <c r="J99" s="112">
        <v>803</v>
      </c>
      <c r="K99" s="92" t="s">
        <v>448</v>
      </c>
      <c r="L99" s="112"/>
      <c r="M99" s="112">
        <v>803</v>
      </c>
      <c r="N99" s="113"/>
      <c r="O99" s="112"/>
      <c r="P99" s="112">
        <v>803</v>
      </c>
      <c r="Q99" s="112" t="s">
        <v>503</v>
      </c>
      <c r="R99" s="112" t="s">
        <v>120</v>
      </c>
      <c r="S99" s="49"/>
    </row>
    <row r="100" spans="1:19" ht="12.75">
      <c r="A100" s="112">
        <v>807</v>
      </c>
      <c r="B100" s="112" t="s">
        <v>407</v>
      </c>
      <c r="C100" s="53"/>
      <c r="D100" s="112">
        <v>807</v>
      </c>
      <c r="E100" s="112" t="s">
        <v>407</v>
      </c>
      <c r="F100" s="112"/>
      <c r="G100" s="112">
        <v>807</v>
      </c>
      <c r="H100" s="40" t="s">
        <v>518</v>
      </c>
      <c r="I100" s="114"/>
      <c r="J100" s="112">
        <v>807</v>
      </c>
      <c r="K100" s="36" t="s">
        <v>269</v>
      </c>
      <c r="M100" s="112">
        <v>807</v>
      </c>
      <c r="N100" s="112" t="s">
        <v>407</v>
      </c>
      <c r="O100" s="40"/>
      <c r="P100" s="112">
        <v>807</v>
      </c>
      <c r="Q100" s="112" t="s">
        <v>407</v>
      </c>
      <c r="R100" s="53"/>
      <c r="S100" s="49"/>
    </row>
    <row r="101" spans="1:19" ht="12.75">
      <c r="A101" s="112">
        <v>711</v>
      </c>
      <c r="B101" s="113"/>
      <c r="C101" s="112"/>
      <c r="D101" s="112">
        <v>711</v>
      </c>
      <c r="G101" s="112">
        <v>711</v>
      </c>
      <c r="H101" s="40" t="s">
        <v>470</v>
      </c>
      <c r="I101" s="40"/>
      <c r="J101" s="112">
        <v>711</v>
      </c>
      <c r="K101" s="35" t="s">
        <v>418</v>
      </c>
      <c r="L101" s="112" t="s">
        <v>293</v>
      </c>
      <c r="M101" s="112">
        <v>711</v>
      </c>
      <c r="N101" s="113"/>
      <c r="O101" s="112"/>
      <c r="P101" s="112">
        <v>711</v>
      </c>
      <c r="Q101" s="113"/>
      <c r="R101" s="112"/>
      <c r="S101" s="49"/>
    </row>
    <row r="102" spans="1:19" ht="12.75">
      <c r="A102" s="112">
        <v>712</v>
      </c>
      <c r="B102" s="45" t="s">
        <v>241</v>
      </c>
      <c r="C102" s="114"/>
      <c r="D102" s="112">
        <v>712</v>
      </c>
      <c r="E102" s="45" t="s">
        <v>241</v>
      </c>
      <c r="F102" s="114"/>
      <c r="G102" s="112">
        <v>712</v>
      </c>
      <c r="H102" s="45" t="s">
        <v>241</v>
      </c>
      <c r="I102" s="114"/>
      <c r="J102" s="112">
        <v>712</v>
      </c>
      <c r="K102" s="45" t="s">
        <v>241</v>
      </c>
      <c r="L102" s="114"/>
      <c r="M102" s="112">
        <v>712</v>
      </c>
      <c r="N102" s="114"/>
      <c r="O102" s="114"/>
      <c r="P102" s="112">
        <v>712</v>
      </c>
      <c r="Q102" s="114"/>
      <c r="R102" s="114"/>
      <c r="S102" s="49"/>
    </row>
    <row r="103" spans="1:19" ht="12.75">
      <c r="A103" s="112">
        <v>303</v>
      </c>
      <c r="B103" s="35"/>
      <c r="C103" s="112"/>
      <c r="D103" s="112">
        <v>304</v>
      </c>
      <c r="E103" s="112" t="s">
        <v>205</v>
      </c>
      <c r="F103" s="112" t="s">
        <v>23</v>
      </c>
      <c r="G103" s="112">
        <v>303</v>
      </c>
      <c r="I103" s="112"/>
      <c r="J103" s="112">
        <v>303</v>
      </c>
      <c r="K103" s="112" t="s">
        <v>206</v>
      </c>
      <c r="L103" s="112" t="s">
        <v>23</v>
      </c>
      <c r="M103" s="112">
        <v>303</v>
      </c>
      <c r="N103" s="35"/>
      <c r="O103" s="37"/>
      <c r="P103" s="112">
        <v>303</v>
      </c>
      <c r="Q103" s="35"/>
      <c r="R103" s="112"/>
      <c r="S103" s="49"/>
    </row>
    <row r="104" spans="1:19" ht="12.75">
      <c r="A104" s="112" t="s">
        <v>19</v>
      </c>
      <c r="B104" s="135"/>
      <c r="C104" s="136"/>
      <c r="D104" s="136"/>
      <c r="E104" s="136"/>
      <c r="F104" s="40"/>
      <c r="G104" s="112" t="s">
        <v>19</v>
      </c>
      <c r="H104" s="109"/>
      <c r="I104" s="108"/>
      <c r="J104" s="109"/>
      <c r="K104" s="131" t="s">
        <v>261</v>
      </c>
      <c r="L104" s="40" t="s">
        <v>124</v>
      </c>
      <c r="M104" s="112" t="s">
        <v>19</v>
      </c>
      <c r="N104" s="135"/>
      <c r="O104" s="136"/>
      <c r="P104" s="136"/>
      <c r="Q104" s="136"/>
      <c r="R104" s="40"/>
      <c r="S104" s="49"/>
    </row>
    <row r="105" spans="1:19" ht="12.75">
      <c r="A105" s="112" t="s">
        <v>20</v>
      </c>
      <c r="B105" s="135"/>
      <c r="C105" s="136"/>
      <c r="D105" s="136"/>
      <c r="E105" s="136"/>
      <c r="F105" s="40"/>
      <c r="G105" s="112" t="s">
        <v>20</v>
      </c>
      <c r="H105" s="113" t="s">
        <v>261</v>
      </c>
      <c r="I105" s="120" t="s">
        <v>112</v>
      </c>
      <c r="J105" s="120"/>
      <c r="K105" s="120"/>
      <c r="L105" s="40"/>
      <c r="M105" s="112" t="s">
        <v>20</v>
      </c>
      <c r="N105" s="135"/>
      <c r="O105" s="136"/>
      <c r="P105" s="136"/>
      <c r="Q105" s="136"/>
      <c r="R105" s="123"/>
      <c r="S105" s="49"/>
    </row>
    <row r="106" spans="1:19" ht="12.75">
      <c r="A106" s="112" t="s">
        <v>9</v>
      </c>
      <c r="B106" s="119"/>
      <c r="C106" s="47"/>
      <c r="D106" s="47"/>
      <c r="E106" s="47"/>
      <c r="F106" s="40"/>
      <c r="G106" s="112" t="s">
        <v>9</v>
      </c>
      <c r="H106" s="135" t="s">
        <v>261</v>
      </c>
      <c r="I106" s="136"/>
      <c r="J106" s="136"/>
      <c r="K106" s="136"/>
      <c r="L106" s="40"/>
      <c r="M106" s="112" t="s">
        <v>9</v>
      </c>
      <c r="N106" s="135" t="s">
        <v>453</v>
      </c>
      <c r="O106" s="136"/>
      <c r="P106" s="136"/>
      <c r="Q106" s="136"/>
      <c r="R106" s="114" t="s">
        <v>122</v>
      </c>
      <c r="S106" s="49"/>
    </row>
    <row r="107" spans="1:19" ht="12.75">
      <c r="A107" s="112" t="s">
        <v>25</v>
      </c>
      <c r="B107" s="135"/>
      <c r="C107" s="136"/>
      <c r="D107" s="136"/>
      <c r="E107" s="136"/>
      <c r="F107" s="112"/>
      <c r="G107" s="112" t="s">
        <v>25</v>
      </c>
      <c r="H107" s="113"/>
      <c r="I107" s="113"/>
      <c r="J107" s="113"/>
      <c r="K107" s="113"/>
      <c r="L107" s="40"/>
      <c r="M107" s="112" t="s">
        <v>25</v>
      </c>
      <c r="N107" s="114"/>
      <c r="O107" s="119"/>
      <c r="P107" s="119"/>
      <c r="Q107" s="119"/>
      <c r="R107" s="47"/>
      <c r="S107" s="49"/>
    </row>
    <row r="108" spans="1:19" ht="12.75">
      <c r="A108" s="112" t="s">
        <v>8</v>
      </c>
      <c r="B108" s="136"/>
      <c r="C108" s="137"/>
      <c r="D108" s="137"/>
      <c r="E108" s="137"/>
      <c r="F108" s="122"/>
      <c r="G108" s="112" t="s">
        <v>8</v>
      </c>
      <c r="M108" s="112" t="s">
        <v>8</v>
      </c>
      <c r="N108" s="114"/>
      <c r="O108" s="114"/>
      <c r="P108" s="114"/>
      <c r="Q108" s="114"/>
      <c r="R108" s="114"/>
      <c r="S108" s="49"/>
    </row>
    <row r="109" spans="1:19" ht="18">
      <c r="A109" s="122" t="s">
        <v>17</v>
      </c>
      <c r="B109" s="143"/>
      <c r="C109" s="144"/>
      <c r="D109" s="144"/>
      <c r="E109" s="145"/>
      <c r="G109" s="122" t="s">
        <v>17</v>
      </c>
      <c r="H109" s="136"/>
      <c r="I109" s="136"/>
      <c r="J109" s="136"/>
      <c r="K109" s="136"/>
      <c r="L109" s="113"/>
      <c r="M109" s="122" t="s">
        <v>17</v>
      </c>
      <c r="N109" s="135" t="s">
        <v>436</v>
      </c>
      <c r="O109" s="136"/>
      <c r="P109" s="136"/>
      <c r="Q109" s="136"/>
      <c r="R109" s="114" t="s">
        <v>143</v>
      </c>
      <c r="S109" s="49"/>
    </row>
    <row r="110" spans="1:19" ht="12.75">
      <c r="A110" s="122" t="s">
        <v>291</v>
      </c>
      <c r="B110" s="113"/>
      <c r="C110" s="112"/>
      <c r="D110" s="112"/>
      <c r="E110" s="112"/>
      <c r="F110" s="95"/>
      <c r="G110" s="122" t="s">
        <v>291</v>
      </c>
      <c r="H110" s="151"/>
      <c r="I110" s="151"/>
      <c r="J110" s="151"/>
      <c r="K110" s="151"/>
      <c r="L110" s="97"/>
      <c r="M110" s="122" t="s">
        <v>291</v>
      </c>
      <c r="N110" s="116"/>
      <c r="O110" s="117"/>
      <c r="P110" s="117"/>
      <c r="Q110" s="118"/>
      <c r="R110" s="114"/>
      <c r="S110" s="49"/>
    </row>
    <row r="111" spans="1:19" ht="19.5" customHeight="1">
      <c r="A111" s="122" t="s">
        <v>18</v>
      </c>
      <c r="B111" s="135"/>
      <c r="C111" s="136"/>
      <c r="D111" s="136"/>
      <c r="E111" s="136"/>
      <c r="F111" s="112"/>
      <c r="G111" s="122" t="s">
        <v>18</v>
      </c>
      <c r="I111" s="60"/>
      <c r="L111" s="54"/>
      <c r="M111" s="122" t="s">
        <v>18</v>
      </c>
      <c r="N111" s="136"/>
      <c r="O111" s="136"/>
      <c r="P111" s="136"/>
      <c r="Q111" s="136"/>
      <c r="R111" s="112"/>
      <c r="S111" s="49"/>
    </row>
    <row r="112" spans="1:19" ht="12.75">
      <c r="A112" s="122" t="s">
        <v>252</v>
      </c>
      <c r="B112" s="61"/>
      <c r="C112" s="114"/>
      <c r="D112" s="114"/>
      <c r="E112" s="114"/>
      <c r="F112" s="114"/>
      <c r="G112" s="122" t="s">
        <v>252</v>
      </c>
      <c r="H112" s="136"/>
      <c r="I112" s="136"/>
      <c r="J112" s="136"/>
      <c r="K112" s="136"/>
      <c r="L112" s="112"/>
      <c r="M112" s="122" t="s">
        <v>252</v>
      </c>
      <c r="S112" s="49"/>
    </row>
    <row r="113" spans="1:19" ht="12.75">
      <c r="A113" s="112">
        <v>501</v>
      </c>
      <c r="B113" s="136" t="s">
        <v>474</v>
      </c>
      <c r="C113" s="137"/>
      <c r="D113" s="137"/>
      <c r="E113" s="137"/>
      <c r="F113" s="54"/>
      <c r="G113" s="112">
        <v>501</v>
      </c>
      <c r="H113" s="143"/>
      <c r="I113" s="144"/>
      <c r="J113" s="144"/>
      <c r="K113" s="145"/>
      <c r="L113" s="54"/>
      <c r="M113" s="112">
        <v>501</v>
      </c>
      <c r="N113" s="136" t="s">
        <v>475</v>
      </c>
      <c r="O113" s="137"/>
      <c r="P113" s="137"/>
      <c r="Q113" s="137"/>
      <c r="R113" s="112"/>
      <c r="S113" s="49"/>
    </row>
    <row r="114" spans="1:19" ht="18">
      <c r="A114" s="122" t="s">
        <v>203</v>
      </c>
      <c r="B114" s="136"/>
      <c r="C114" s="136"/>
      <c r="D114" s="136"/>
      <c r="E114" s="136"/>
      <c r="F114" s="48"/>
      <c r="G114" s="122" t="s">
        <v>203</v>
      </c>
      <c r="H114" s="136"/>
      <c r="I114" s="136"/>
      <c r="J114" s="136"/>
      <c r="K114" s="136"/>
      <c r="L114" s="48"/>
      <c r="M114" s="122" t="s">
        <v>203</v>
      </c>
      <c r="N114" s="136"/>
      <c r="O114" s="136"/>
      <c r="P114" s="136"/>
      <c r="Q114" s="136"/>
      <c r="R114" s="48"/>
      <c r="S114" s="49"/>
    </row>
    <row r="115" spans="1:19" ht="12.75">
      <c r="A115" s="112" t="s">
        <v>10</v>
      </c>
      <c r="B115" s="136" t="s">
        <v>292</v>
      </c>
      <c r="C115" s="136"/>
      <c r="D115" s="136"/>
      <c r="E115" s="136"/>
      <c r="F115" s="48" t="s">
        <v>293</v>
      </c>
      <c r="G115" s="112" t="s">
        <v>10</v>
      </c>
      <c r="M115" s="112" t="s">
        <v>10</v>
      </c>
      <c r="N115" s="136"/>
      <c r="O115" s="136"/>
      <c r="P115" s="136"/>
      <c r="Q115" s="136"/>
      <c r="R115" s="48"/>
      <c r="S115" s="49"/>
    </row>
    <row r="116" spans="1:19" ht="12.75">
      <c r="A116" s="94">
        <v>502</v>
      </c>
      <c r="B116" s="135"/>
      <c r="C116" s="136"/>
      <c r="D116" s="136"/>
      <c r="E116" s="136"/>
      <c r="F116" s="112"/>
      <c r="G116" s="94">
        <v>502</v>
      </c>
      <c r="H116" s="136"/>
      <c r="I116" s="136"/>
      <c r="J116" s="136"/>
      <c r="K116" s="136"/>
      <c r="L116" s="112"/>
      <c r="M116" s="94">
        <v>502</v>
      </c>
      <c r="N116" s="136"/>
      <c r="O116" s="136"/>
      <c r="P116" s="136"/>
      <c r="Q116" s="136"/>
      <c r="R116" s="122"/>
      <c r="S116" s="49"/>
    </row>
    <row r="117" spans="1:19" ht="12.75">
      <c r="A117" s="112" t="s">
        <v>26</v>
      </c>
      <c r="B117" s="146"/>
      <c r="C117" s="146"/>
      <c r="D117" s="146"/>
      <c r="E117" s="146"/>
      <c r="F117" s="112"/>
      <c r="G117" s="112" t="s">
        <v>26</v>
      </c>
      <c r="H117" s="146"/>
      <c r="I117" s="146"/>
      <c r="J117" s="146"/>
      <c r="K117" s="146"/>
      <c r="L117" s="112"/>
      <c r="M117" s="112" t="s">
        <v>26</v>
      </c>
      <c r="N117" s="146"/>
      <c r="O117" s="146"/>
      <c r="P117" s="146"/>
      <c r="Q117" s="146"/>
      <c r="R117" s="114"/>
      <c r="S117" s="49"/>
    </row>
    <row r="118" spans="1:19" ht="12.75">
      <c r="A118" s="114"/>
      <c r="B118" s="114"/>
      <c r="C118" s="114"/>
      <c r="D118" s="114"/>
      <c r="E118" s="114"/>
      <c r="F118" s="114"/>
      <c r="G118" s="122"/>
      <c r="H118" s="136"/>
      <c r="I118" s="136"/>
      <c r="J118" s="136"/>
      <c r="K118" s="136"/>
      <c r="L118" s="112"/>
      <c r="M118" s="122"/>
      <c r="N118" s="136"/>
      <c r="O118" s="136"/>
      <c r="P118" s="136"/>
      <c r="Q118" s="136"/>
      <c r="R118" s="112"/>
      <c r="S118" s="49"/>
    </row>
    <row r="119" spans="1:19" s="91" customFormat="1" ht="9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42"/>
    </row>
    <row r="120" spans="1:19" ht="12.75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49"/>
    </row>
    <row r="121" spans="1:19" ht="12.75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49"/>
    </row>
    <row r="122" spans="1:19" ht="12.75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49"/>
    </row>
    <row r="123" spans="1:19" ht="12.75">
      <c r="A123" s="126"/>
      <c r="B123" s="126"/>
      <c r="C123" s="126"/>
      <c r="D123" s="126"/>
      <c r="E123" s="126"/>
      <c r="F123" s="126"/>
      <c r="G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49"/>
    </row>
    <row r="124" spans="1:19" ht="12.75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M124" s="126"/>
      <c r="N124" s="126"/>
      <c r="O124" s="126"/>
      <c r="P124" s="126"/>
      <c r="Q124" s="126"/>
      <c r="R124" s="126"/>
      <c r="S124" s="49"/>
    </row>
    <row r="125" spans="1:19" ht="12.75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P125" s="126"/>
      <c r="Q125" s="126"/>
      <c r="R125" s="126"/>
      <c r="S125" s="49"/>
    </row>
    <row r="126" spans="1:19" ht="12.75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P126" s="126"/>
      <c r="Q126" s="126"/>
      <c r="R126" s="126"/>
      <c r="S126" s="49"/>
    </row>
    <row r="127" spans="1:19" ht="12.75">
      <c r="A127" s="126"/>
      <c r="B127" s="126"/>
      <c r="C127" s="126"/>
      <c r="D127" s="126"/>
      <c r="E127" s="38"/>
      <c r="F127" s="38"/>
      <c r="G127" s="126"/>
      <c r="H127" s="126"/>
      <c r="I127" s="126"/>
      <c r="J127" s="126"/>
      <c r="K127" s="126"/>
      <c r="L127" s="126"/>
      <c r="M127" s="126"/>
      <c r="P127" s="126"/>
      <c r="Q127" s="126"/>
      <c r="R127" s="126"/>
      <c r="S127" s="49"/>
    </row>
    <row r="128" spans="1:19" ht="13.5" customHeight="1">
      <c r="A128" s="140" t="s">
        <v>13</v>
      </c>
      <c r="B128" s="140"/>
      <c r="C128" s="140"/>
      <c r="D128" s="140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  <c r="Q128" s="140"/>
      <c r="R128" s="140"/>
      <c r="S128" s="49"/>
    </row>
    <row r="129" spans="1:19" ht="12.75">
      <c r="A129" s="138" t="s">
        <v>1</v>
      </c>
      <c r="B129" s="141"/>
      <c r="C129" s="141"/>
      <c r="D129" s="138" t="s">
        <v>2</v>
      </c>
      <c r="E129" s="141"/>
      <c r="F129" s="141"/>
      <c r="G129" s="138" t="s">
        <v>3</v>
      </c>
      <c r="H129" s="141"/>
      <c r="I129" s="141"/>
      <c r="J129" s="138" t="s">
        <v>4</v>
      </c>
      <c r="K129" s="141"/>
      <c r="L129" s="141"/>
      <c r="M129" s="141" t="s">
        <v>5</v>
      </c>
      <c r="N129" s="141"/>
      <c r="O129" s="141"/>
      <c r="P129" s="141" t="s">
        <v>6</v>
      </c>
      <c r="Q129" s="141"/>
      <c r="R129" s="141"/>
      <c r="S129" s="49"/>
    </row>
    <row r="130" spans="1:19" ht="12.75">
      <c r="A130" s="112" t="s">
        <v>138</v>
      </c>
      <c r="B130" s="112" t="s">
        <v>7</v>
      </c>
      <c r="C130" s="112"/>
      <c r="D130" s="112" t="s">
        <v>138</v>
      </c>
      <c r="E130" s="112" t="s">
        <v>7</v>
      </c>
      <c r="F130" s="112"/>
      <c r="G130" s="112" t="s">
        <v>138</v>
      </c>
      <c r="H130" s="112" t="s">
        <v>7</v>
      </c>
      <c r="I130" s="112"/>
      <c r="J130" s="112" t="s">
        <v>138</v>
      </c>
      <c r="K130" s="112" t="s">
        <v>7</v>
      </c>
      <c r="L130" s="112"/>
      <c r="M130" s="112" t="s">
        <v>138</v>
      </c>
      <c r="N130" s="112" t="s">
        <v>7</v>
      </c>
      <c r="O130" s="112"/>
      <c r="P130" s="112" t="s">
        <v>138</v>
      </c>
      <c r="Q130" s="112" t="s">
        <v>7</v>
      </c>
      <c r="R130" s="112"/>
      <c r="S130" s="49"/>
    </row>
    <row r="131" spans="1:19" ht="12.75">
      <c r="A131" s="112">
        <v>701</v>
      </c>
      <c r="B131" s="136" t="s">
        <v>279</v>
      </c>
      <c r="C131" s="136"/>
      <c r="D131" s="136"/>
      <c r="E131" s="136"/>
      <c r="F131" s="112" t="s">
        <v>280</v>
      </c>
      <c r="G131" s="112">
        <v>701</v>
      </c>
      <c r="H131" s="128" t="s">
        <v>234</v>
      </c>
      <c r="I131" s="101" t="s">
        <v>87</v>
      </c>
      <c r="J131" s="101"/>
      <c r="K131" s="102"/>
      <c r="L131" s="114"/>
      <c r="M131" s="112">
        <v>701</v>
      </c>
      <c r="N131" s="103"/>
      <c r="O131" s="104"/>
      <c r="P131" s="104"/>
      <c r="Q131" s="105"/>
      <c r="R131" s="40"/>
      <c r="S131" s="49"/>
    </row>
    <row r="132" spans="1:19" ht="13.5" thickBot="1">
      <c r="A132" s="112">
        <v>702</v>
      </c>
      <c r="B132" s="35" t="s">
        <v>221</v>
      </c>
      <c r="C132" s="40" t="s">
        <v>86</v>
      </c>
      <c r="D132" s="112">
        <v>702</v>
      </c>
      <c r="E132" s="132" t="s">
        <v>506</v>
      </c>
      <c r="F132" s="112" t="s">
        <v>235</v>
      </c>
      <c r="G132" s="112">
        <v>702</v>
      </c>
      <c r="H132" s="123" t="s">
        <v>431</v>
      </c>
      <c r="I132" s="53" t="s">
        <v>90</v>
      </c>
      <c r="J132" s="112">
        <v>702</v>
      </c>
      <c r="K132" s="113" t="s">
        <v>225</v>
      </c>
      <c r="L132" s="112" t="s">
        <v>434</v>
      </c>
      <c r="M132" s="112">
        <v>702</v>
      </c>
      <c r="P132" s="112">
        <v>702</v>
      </c>
      <c r="S132" s="51"/>
    </row>
    <row r="133" spans="1:19" ht="12.75">
      <c r="A133" s="112">
        <v>703</v>
      </c>
      <c r="B133" s="40"/>
      <c r="C133" s="112"/>
      <c r="D133" s="112">
        <v>703</v>
      </c>
      <c r="E133" s="36" t="s">
        <v>528</v>
      </c>
      <c r="G133" s="112">
        <v>703</v>
      </c>
      <c r="H133" s="40" t="s">
        <v>525</v>
      </c>
      <c r="I133" s="36" t="s">
        <v>86</v>
      </c>
      <c r="J133" s="112">
        <v>703</v>
      </c>
      <c r="K133" s="92" t="s">
        <v>218</v>
      </c>
      <c r="L133" s="40" t="s">
        <v>216</v>
      </c>
      <c r="M133" s="112">
        <v>703</v>
      </c>
      <c r="N133" s="113" t="s">
        <v>501</v>
      </c>
      <c r="O133" s="112" t="s">
        <v>235</v>
      </c>
      <c r="P133" s="112">
        <v>703</v>
      </c>
      <c r="Q133" s="40" t="s">
        <v>409</v>
      </c>
      <c r="R133" s="112" t="s">
        <v>87</v>
      </c>
      <c r="S133" s="49"/>
    </row>
    <row r="134" spans="1:19" ht="12.75">
      <c r="A134" s="112">
        <v>704</v>
      </c>
      <c r="B134" s="123" t="s">
        <v>430</v>
      </c>
      <c r="C134" s="112" t="s">
        <v>90</v>
      </c>
      <c r="D134" s="112">
        <v>704</v>
      </c>
      <c r="E134" s="113" t="s">
        <v>224</v>
      </c>
      <c r="F134" s="112" t="s">
        <v>434</v>
      </c>
      <c r="G134" s="112">
        <v>704</v>
      </c>
      <c r="H134" s="36" t="s">
        <v>514</v>
      </c>
      <c r="I134" s="61" t="s">
        <v>249</v>
      </c>
      <c r="J134" s="112">
        <v>704</v>
      </c>
      <c r="K134" s="35" t="s">
        <v>416</v>
      </c>
      <c r="L134" s="36" t="s">
        <v>102</v>
      </c>
      <c r="M134" s="112">
        <v>704</v>
      </c>
      <c r="N134" s="119" t="s">
        <v>485</v>
      </c>
      <c r="O134" s="40" t="s">
        <v>231</v>
      </c>
      <c r="P134" s="112">
        <v>704</v>
      </c>
      <c r="R134" s="53"/>
      <c r="S134" s="49"/>
    </row>
    <row r="135" spans="1:19" ht="13.5" thickBot="1">
      <c r="A135" s="112">
        <v>705</v>
      </c>
      <c r="B135" s="132" t="s">
        <v>509</v>
      </c>
      <c r="C135" s="112" t="s">
        <v>293</v>
      </c>
      <c r="D135" s="112">
        <v>705</v>
      </c>
      <c r="E135" s="92" t="s">
        <v>437</v>
      </c>
      <c r="F135" s="112" t="s">
        <v>143</v>
      </c>
      <c r="G135" s="112">
        <v>705</v>
      </c>
      <c r="H135" s="36" t="s">
        <v>464</v>
      </c>
      <c r="I135" s="112" t="s">
        <v>117</v>
      </c>
      <c r="J135" s="112">
        <v>705</v>
      </c>
      <c r="K135" s="92" t="s">
        <v>438</v>
      </c>
      <c r="L135" s="129" t="s">
        <v>143</v>
      </c>
      <c r="M135" s="112">
        <v>705</v>
      </c>
      <c r="N135" s="92" t="s">
        <v>445</v>
      </c>
      <c r="P135" s="112">
        <v>705</v>
      </c>
      <c r="Q135" s="112" t="s">
        <v>489</v>
      </c>
      <c r="R135" s="121" t="s">
        <v>120</v>
      </c>
      <c r="S135" s="49"/>
    </row>
    <row r="136" spans="1:19" ht="12.75">
      <c r="A136" s="112">
        <v>402</v>
      </c>
      <c r="C136" s="112"/>
      <c r="D136" s="112">
        <v>402</v>
      </c>
      <c r="E136" s="36" t="s">
        <v>493</v>
      </c>
      <c r="F136" s="120" t="s">
        <v>112</v>
      </c>
      <c r="G136" s="112">
        <v>402</v>
      </c>
      <c r="H136" s="123" t="s">
        <v>447</v>
      </c>
      <c r="I136" s="112"/>
      <c r="J136" s="112">
        <v>402</v>
      </c>
      <c r="K136" s="36" t="s">
        <v>504</v>
      </c>
      <c r="L136" s="112" t="s">
        <v>200</v>
      </c>
      <c r="M136" s="112">
        <v>402</v>
      </c>
      <c r="N136" s="40" t="s">
        <v>515</v>
      </c>
      <c r="P136" s="112">
        <v>402</v>
      </c>
      <c r="Q136" s="93" t="s">
        <v>412</v>
      </c>
      <c r="R136" s="112" t="s">
        <v>244</v>
      </c>
      <c r="S136" s="42"/>
    </row>
    <row r="137" spans="1:19" ht="12.75">
      <c r="A137" s="112">
        <v>801</v>
      </c>
      <c r="B137" s="112" t="s">
        <v>461</v>
      </c>
      <c r="C137" s="53" t="s">
        <v>21</v>
      </c>
      <c r="D137" s="112">
        <v>801</v>
      </c>
      <c r="E137" s="40" t="s">
        <v>460</v>
      </c>
      <c r="F137" s="114" t="s">
        <v>122</v>
      </c>
      <c r="G137" s="112">
        <v>801</v>
      </c>
      <c r="H137" s="112" t="s">
        <v>462</v>
      </c>
      <c r="I137" s="112" t="s">
        <v>21</v>
      </c>
      <c r="J137" s="112">
        <v>801</v>
      </c>
      <c r="K137" s="99" t="s">
        <v>519</v>
      </c>
      <c r="L137" s="114"/>
      <c r="M137" s="112">
        <v>801</v>
      </c>
      <c r="N137" s="123" t="s">
        <v>214</v>
      </c>
      <c r="O137" s="112" t="s">
        <v>117</v>
      </c>
      <c r="P137" s="112">
        <v>801</v>
      </c>
      <c r="Q137" s="112" t="s">
        <v>213</v>
      </c>
      <c r="R137" s="112" t="s">
        <v>144</v>
      </c>
      <c r="S137" s="49"/>
    </row>
    <row r="138" spans="1:19" ht="12.75">
      <c r="A138" s="112">
        <v>802</v>
      </c>
      <c r="B138" s="99"/>
      <c r="C138" s="121"/>
      <c r="D138" s="112">
        <v>802</v>
      </c>
      <c r="G138" s="112">
        <v>802</v>
      </c>
      <c r="H138" s="93" t="s">
        <v>243</v>
      </c>
      <c r="I138" s="121" t="s">
        <v>208</v>
      </c>
      <c r="J138" s="112">
        <v>802</v>
      </c>
      <c r="K138" s="112" t="s">
        <v>488</v>
      </c>
      <c r="L138" s="95" t="s">
        <v>120</v>
      </c>
      <c r="M138" s="112">
        <v>802</v>
      </c>
      <c r="N138" s="36" t="s">
        <v>415</v>
      </c>
      <c r="O138" s="61" t="s">
        <v>208</v>
      </c>
      <c r="P138" s="112">
        <v>802</v>
      </c>
      <c r="Q138" s="40" t="s">
        <v>468</v>
      </c>
      <c r="S138" s="49"/>
    </row>
    <row r="139" spans="1:19" ht="12.75">
      <c r="A139" s="112">
        <v>803</v>
      </c>
      <c r="B139" s="40"/>
      <c r="C139" s="100"/>
      <c r="D139" s="112">
        <v>803</v>
      </c>
      <c r="E139" s="35" t="s">
        <v>219</v>
      </c>
      <c r="F139" s="94" t="s">
        <v>231</v>
      </c>
      <c r="G139" s="112">
        <v>803</v>
      </c>
      <c r="H139" s="40" t="s">
        <v>455</v>
      </c>
      <c r="I139" s="100" t="s">
        <v>22</v>
      </c>
      <c r="J139" s="112">
        <v>803</v>
      </c>
      <c r="K139" s="40" t="s">
        <v>454</v>
      </c>
      <c r="L139" s="40" t="s">
        <v>122</v>
      </c>
      <c r="M139" s="112">
        <v>803</v>
      </c>
      <c r="P139" s="112">
        <v>803</v>
      </c>
      <c r="Q139" s="93" t="s">
        <v>423</v>
      </c>
      <c r="R139" s="40" t="s">
        <v>24</v>
      </c>
      <c r="S139" s="49"/>
    </row>
    <row r="140" spans="1:19" ht="12.75">
      <c r="A140" s="112">
        <v>807</v>
      </c>
      <c r="B140" s="112" t="s">
        <v>407</v>
      </c>
      <c r="C140" s="40"/>
      <c r="D140" s="112">
        <v>807</v>
      </c>
      <c r="E140" s="112" t="s">
        <v>407</v>
      </c>
      <c r="F140" s="112"/>
      <c r="G140" s="112">
        <v>807</v>
      </c>
      <c r="H140" s="112" t="s">
        <v>407</v>
      </c>
      <c r="I140" s="114"/>
      <c r="J140" s="112">
        <v>807</v>
      </c>
      <c r="K140" s="112" t="s">
        <v>407</v>
      </c>
      <c r="L140" s="112"/>
      <c r="M140" s="112">
        <v>807</v>
      </c>
      <c r="N140" s="112" t="s">
        <v>407</v>
      </c>
      <c r="O140" s="112"/>
      <c r="P140" s="112">
        <v>807</v>
      </c>
      <c r="Q140" s="112" t="s">
        <v>407</v>
      </c>
      <c r="R140" s="112"/>
      <c r="S140" s="49"/>
    </row>
    <row r="141" spans="1:19" ht="12.75">
      <c r="A141" s="112">
        <v>711</v>
      </c>
      <c r="B141" s="40"/>
      <c r="C141" s="40"/>
      <c r="D141" s="112">
        <v>711</v>
      </c>
      <c r="G141" s="112">
        <v>711</v>
      </c>
      <c r="H141" s="112"/>
      <c r="I141" s="45"/>
      <c r="J141" s="112">
        <v>711</v>
      </c>
      <c r="K141" s="112"/>
      <c r="L141" s="112"/>
      <c r="M141" s="112">
        <v>711</v>
      </c>
      <c r="O141" s="114"/>
      <c r="P141" s="40">
        <v>711</v>
      </c>
      <c r="Q141" s="114"/>
      <c r="R141" s="114"/>
      <c r="S141" s="49"/>
    </row>
    <row r="142" spans="1:19" ht="12.75">
      <c r="A142" s="112">
        <v>712</v>
      </c>
      <c r="B142" s="45" t="s">
        <v>241</v>
      </c>
      <c r="C142" s="114"/>
      <c r="D142" s="112">
        <v>712</v>
      </c>
      <c r="E142" s="45" t="s">
        <v>241</v>
      </c>
      <c r="F142" s="112"/>
      <c r="G142" s="112">
        <v>712</v>
      </c>
      <c r="H142" s="45" t="s">
        <v>241</v>
      </c>
      <c r="I142" s="112"/>
      <c r="J142" s="114">
        <v>712</v>
      </c>
      <c r="K142" s="45" t="s">
        <v>241</v>
      </c>
      <c r="L142" s="114"/>
      <c r="M142" s="112">
        <v>712</v>
      </c>
      <c r="N142" s="113"/>
      <c r="O142" s="112"/>
      <c r="P142" s="112">
        <v>712</v>
      </c>
      <c r="Q142" s="114"/>
      <c r="R142" s="114"/>
      <c r="S142" s="49"/>
    </row>
    <row r="143" spans="1:19" ht="12.75">
      <c r="A143" s="112">
        <v>302</v>
      </c>
      <c r="B143" s="114"/>
      <c r="C143" s="114"/>
      <c r="D143" s="112">
        <v>304</v>
      </c>
      <c r="E143" s="112" t="s">
        <v>205</v>
      </c>
      <c r="F143" s="112" t="s">
        <v>23</v>
      </c>
      <c r="G143" s="112">
        <v>302</v>
      </c>
      <c r="H143" s="114"/>
      <c r="I143" s="114"/>
      <c r="J143" s="112">
        <v>304</v>
      </c>
      <c r="K143" s="112" t="s">
        <v>206</v>
      </c>
      <c r="L143" s="112" t="s">
        <v>23</v>
      </c>
      <c r="M143" s="112">
        <v>302</v>
      </c>
      <c r="N143" s="112"/>
      <c r="O143" s="112"/>
      <c r="P143" s="40" t="s">
        <v>239</v>
      </c>
      <c r="Q143" s="123"/>
      <c r="R143" s="112"/>
      <c r="S143" s="49"/>
    </row>
    <row r="144" spans="1:19" ht="12.75">
      <c r="A144" s="112">
        <v>303</v>
      </c>
      <c r="B144" s="35"/>
      <c r="C144" s="112"/>
      <c r="D144" s="114"/>
      <c r="E144" s="114"/>
      <c r="F144" s="114"/>
      <c r="G144" s="114"/>
      <c r="H144" s="114"/>
      <c r="I144" s="114"/>
      <c r="J144" s="112">
        <v>303</v>
      </c>
      <c r="K144" s="35"/>
      <c r="L144" s="37"/>
      <c r="M144" s="112">
        <v>303</v>
      </c>
      <c r="N144" s="35"/>
      <c r="O144" s="112"/>
      <c r="P144" s="112">
        <v>303</v>
      </c>
      <c r="Q144" s="35"/>
      <c r="R144" s="112"/>
      <c r="S144" s="49"/>
    </row>
    <row r="145" spans="1:19" ht="12.75">
      <c r="A145" s="112"/>
      <c r="B145" s="119"/>
      <c r="C145" s="54"/>
      <c r="D145" s="54"/>
      <c r="E145" s="54"/>
      <c r="F145" s="114"/>
      <c r="G145" s="114"/>
      <c r="H145" s="114"/>
      <c r="I145" s="114"/>
      <c r="J145" s="112"/>
      <c r="K145" s="35"/>
      <c r="L145" s="37"/>
      <c r="M145" s="112"/>
      <c r="N145" s="35"/>
      <c r="O145" s="112"/>
      <c r="P145" s="112"/>
      <c r="Q145" s="35"/>
      <c r="R145" s="112"/>
      <c r="S145" s="49"/>
    </row>
    <row r="146" spans="1:19" ht="12.75">
      <c r="S146" s="49"/>
    </row>
    <row r="147" spans="1:19" ht="12.75">
      <c r="A147" s="112" t="s">
        <v>19</v>
      </c>
      <c r="B147" s="139" t="s">
        <v>497</v>
      </c>
      <c r="C147" s="139"/>
      <c r="D147" s="139"/>
      <c r="E147" s="139"/>
      <c r="F147" s="122" t="s">
        <v>200</v>
      </c>
      <c r="G147" s="112" t="s">
        <v>19</v>
      </c>
      <c r="H147" s="135"/>
      <c r="I147" s="136"/>
      <c r="J147" s="136"/>
      <c r="K147" s="136"/>
      <c r="L147" s="112"/>
      <c r="M147" s="112" t="s">
        <v>19</v>
      </c>
      <c r="N147" s="135"/>
      <c r="O147" s="136"/>
      <c r="P147" s="136"/>
      <c r="Q147" s="136"/>
      <c r="R147" s="112"/>
      <c r="S147" s="49"/>
    </row>
    <row r="148" spans="1:19" ht="12.75">
      <c r="A148" s="112" t="s">
        <v>20</v>
      </c>
      <c r="B148" s="136"/>
      <c r="C148" s="136"/>
      <c r="D148" s="136"/>
      <c r="E148" s="136"/>
      <c r="F148" s="112"/>
      <c r="G148" s="112" t="s">
        <v>20</v>
      </c>
      <c r="H148" s="139" t="s">
        <v>234</v>
      </c>
      <c r="I148" s="139"/>
      <c r="J148" s="139"/>
      <c r="K148" s="139"/>
      <c r="L148" s="112"/>
      <c r="M148" s="112" t="s">
        <v>20</v>
      </c>
      <c r="N148" s="136" t="s">
        <v>234</v>
      </c>
      <c r="O148" s="136"/>
      <c r="P148" s="136"/>
      <c r="Q148" s="136"/>
      <c r="R148" s="112"/>
      <c r="S148" s="49"/>
    </row>
    <row r="149" spans="1:19" ht="12.75">
      <c r="A149" s="112" t="s">
        <v>9</v>
      </c>
      <c r="B149" s="114"/>
      <c r="C149" s="114"/>
      <c r="D149" s="114"/>
      <c r="E149" s="114"/>
      <c r="F149" s="114"/>
      <c r="G149" s="112" t="s">
        <v>9</v>
      </c>
      <c r="H149" s="124" t="s">
        <v>261</v>
      </c>
      <c r="I149" s="48"/>
      <c r="J149" s="59"/>
      <c r="K149" s="111" t="s">
        <v>234</v>
      </c>
      <c r="L149" s="112"/>
      <c r="M149" s="112" t="s">
        <v>9</v>
      </c>
      <c r="N149" s="114"/>
      <c r="O149" s="114"/>
      <c r="P149" s="114"/>
      <c r="Q149" s="114"/>
      <c r="R149" s="112"/>
      <c r="S149" s="49"/>
    </row>
    <row r="150" spans="1:19" ht="12.75">
      <c r="A150" s="112" t="s">
        <v>25</v>
      </c>
      <c r="B150" s="130" t="s">
        <v>524</v>
      </c>
      <c r="C150" s="133" t="s">
        <v>94</v>
      </c>
      <c r="E150" s="131"/>
      <c r="F150" s="133"/>
      <c r="G150" s="112" t="s">
        <v>25</v>
      </c>
      <c r="H150" s="143" t="s">
        <v>411</v>
      </c>
      <c r="I150" s="144"/>
      <c r="J150" s="144"/>
      <c r="K150" s="145"/>
      <c r="L150" s="121" t="s">
        <v>144</v>
      </c>
      <c r="M150" s="112" t="s">
        <v>25</v>
      </c>
      <c r="O150" s="61"/>
      <c r="P150" s="61"/>
      <c r="Q150" s="61"/>
      <c r="R150" s="121"/>
      <c r="S150" s="49"/>
    </row>
    <row r="151" spans="1:19" ht="12.75">
      <c r="A151" s="112" t="s">
        <v>8</v>
      </c>
      <c r="B151" s="136" t="s">
        <v>466</v>
      </c>
      <c r="C151" s="136"/>
      <c r="D151" s="136"/>
      <c r="E151" s="136"/>
      <c r="F151" s="112" t="s">
        <v>204</v>
      </c>
      <c r="G151" s="112" t="s">
        <v>8</v>
      </c>
      <c r="H151" s="120" t="s">
        <v>261</v>
      </c>
      <c r="I151" s="114"/>
      <c r="J151" s="114"/>
      <c r="K151" s="114" t="s">
        <v>234</v>
      </c>
      <c r="L151" s="114"/>
      <c r="M151" s="112" t="s">
        <v>8</v>
      </c>
      <c r="N151" s="143" t="s">
        <v>234</v>
      </c>
      <c r="O151" s="144"/>
      <c r="P151" s="144"/>
      <c r="Q151" s="144"/>
      <c r="S151" s="49"/>
    </row>
    <row r="152" spans="1:19" ht="18">
      <c r="A152" s="122" t="s">
        <v>17</v>
      </c>
      <c r="B152" s="135" t="s">
        <v>234</v>
      </c>
      <c r="C152" s="136"/>
      <c r="D152" s="136"/>
      <c r="E152" s="136"/>
      <c r="F152" s="112"/>
      <c r="G152" s="122" t="s">
        <v>17</v>
      </c>
      <c r="H152" s="135"/>
      <c r="I152" s="136"/>
      <c r="J152" s="136"/>
      <c r="K152" s="136"/>
      <c r="L152" s="112"/>
      <c r="M152" s="122" t="s">
        <v>17</v>
      </c>
      <c r="N152" s="114"/>
      <c r="O152" s="114"/>
      <c r="P152" s="114"/>
      <c r="Q152" s="114"/>
      <c r="R152" s="112"/>
      <c r="S152" s="49"/>
    </row>
    <row r="153" spans="1:19" ht="12.75">
      <c r="A153" s="122" t="s">
        <v>291</v>
      </c>
      <c r="B153" s="136"/>
      <c r="C153" s="136"/>
      <c r="D153" s="136"/>
      <c r="E153" s="136"/>
      <c r="F153" s="114"/>
      <c r="G153" s="122" t="s">
        <v>291</v>
      </c>
      <c r="H153" s="114" t="s">
        <v>227</v>
      </c>
      <c r="I153" s="114"/>
      <c r="J153" s="114"/>
      <c r="K153" s="114"/>
      <c r="L153" s="112"/>
      <c r="M153" s="122" t="s">
        <v>291</v>
      </c>
      <c r="N153" s="139" t="s">
        <v>233</v>
      </c>
      <c r="O153" s="139"/>
      <c r="P153" s="139"/>
      <c r="Q153" s="139"/>
      <c r="R153" s="114"/>
      <c r="S153" s="49"/>
    </row>
    <row r="154" spans="1:19" ht="18">
      <c r="A154" s="122" t="s">
        <v>18</v>
      </c>
      <c r="B154" s="135"/>
      <c r="C154" s="137"/>
      <c r="D154" s="137"/>
      <c r="E154" s="137"/>
      <c r="F154" s="112"/>
      <c r="G154" s="122" t="s">
        <v>18</v>
      </c>
      <c r="H154" s="120" t="s">
        <v>261</v>
      </c>
      <c r="J154" s="114"/>
      <c r="K154" s="134" t="s">
        <v>234</v>
      </c>
      <c r="M154" s="122" t="s">
        <v>18</v>
      </c>
      <c r="O154" s="36" t="s">
        <v>234</v>
      </c>
      <c r="R154" s="112"/>
      <c r="S154" s="49"/>
    </row>
    <row r="155" spans="1:19" ht="12.75">
      <c r="A155" s="122" t="s">
        <v>252</v>
      </c>
      <c r="B155" s="61" t="s">
        <v>283</v>
      </c>
      <c r="C155" s="59"/>
      <c r="D155" s="59"/>
      <c r="E155" s="111"/>
      <c r="F155" s="112"/>
      <c r="G155" s="122" t="s">
        <v>252</v>
      </c>
      <c r="H155" s="143" t="s">
        <v>234</v>
      </c>
      <c r="I155" s="144"/>
      <c r="J155" s="144"/>
      <c r="K155" s="145"/>
      <c r="L155" s="114"/>
      <c r="M155" s="122" t="s">
        <v>252</v>
      </c>
      <c r="N155" s="114"/>
      <c r="O155" s="114"/>
      <c r="P155" s="114"/>
      <c r="Q155" s="114"/>
      <c r="R155" s="114"/>
      <c r="S155" s="49"/>
    </row>
    <row r="156" spans="1:19" ht="12.75">
      <c r="A156" s="112">
        <v>501</v>
      </c>
      <c r="B156" s="136"/>
      <c r="C156" s="136"/>
      <c r="D156" s="136"/>
      <c r="E156" s="136"/>
      <c r="F156" s="48"/>
      <c r="G156" s="112">
        <v>501</v>
      </c>
      <c r="H156" s="136"/>
      <c r="I156" s="136"/>
      <c r="J156" s="136"/>
      <c r="K156" s="136"/>
      <c r="L156" s="48"/>
      <c r="M156" s="112">
        <v>501</v>
      </c>
      <c r="N156" s="136"/>
      <c r="O156" s="136"/>
      <c r="P156" s="136"/>
      <c r="Q156" s="136"/>
      <c r="R156" s="48"/>
      <c r="S156" s="49"/>
    </row>
    <row r="157" spans="1:19" ht="18">
      <c r="A157" s="122" t="s">
        <v>203</v>
      </c>
      <c r="B157" s="48"/>
      <c r="C157" s="48"/>
      <c r="D157" s="48"/>
      <c r="E157" s="48"/>
      <c r="F157" s="48"/>
      <c r="G157" s="122" t="s">
        <v>203</v>
      </c>
      <c r="H157" s="48"/>
      <c r="I157" s="48"/>
      <c r="J157" s="122" t="s">
        <v>203</v>
      </c>
      <c r="K157" s="134" t="s">
        <v>234</v>
      </c>
      <c r="L157" s="114"/>
      <c r="M157" s="122" t="s">
        <v>203</v>
      </c>
      <c r="N157" s="114"/>
      <c r="O157" s="114"/>
      <c r="P157" s="114"/>
      <c r="Q157" s="114"/>
      <c r="R157" s="112"/>
      <c r="S157" s="49"/>
    </row>
    <row r="158" spans="1:19" ht="12.75">
      <c r="A158" s="112" t="s">
        <v>10</v>
      </c>
      <c r="B158" s="136"/>
      <c r="C158" s="136"/>
      <c r="D158" s="136"/>
      <c r="E158" s="136"/>
      <c r="F158" s="112"/>
      <c r="G158" s="112" t="s">
        <v>10</v>
      </c>
      <c r="H158" s="106"/>
      <c r="I158" s="59"/>
      <c r="J158" s="112" t="s">
        <v>10</v>
      </c>
      <c r="K158" s="125" t="s">
        <v>261</v>
      </c>
      <c r="L158" s="112"/>
      <c r="M158" s="112" t="s">
        <v>10</v>
      </c>
      <c r="N158" s="114"/>
      <c r="O158" s="114"/>
      <c r="P158" s="114"/>
      <c r="Q158" s="114"/>
      <c r="R158" s="114"/>
      <c r="S158" s="49"/>
    </row>
    <row r="159" spans="1:19" ht="12.75">
      <c r="A159" s="94">
        <v>502</v>
      </c>
      <c r="B159" s="136"/>
      <c r="C159" s="136"/>
      <c r="D159" s="136"/>
      <c r="E159" s="136"/>
      <c r="F159" s="112"/>
      <c r="G159" s="94">
        <v>502</v>
      </c>
      <c r="M159" s="94">
        <v>502</v>
      </c>
      <c r="N159" s="135"/>
      <c r="O159" s="136"/>
      <c r="P159" s="136"/>
      <c r="Q159" s="136"/>
      <c r="R159" s="113"/>
      <c r="S159" s="49"/>
    </row>
    <row r="160" spans="1:19" ht="12.75">
      <c r="A160" s="112" t="s">
        <v>26</v>
      </c>
      <c r="B160" s="146" t="s">
        <v>521</v>
      </c>
      <c r="C160" s="146"/>
      <c r="D160" s="146"/>
      <c r="E160" s="146"/>
      <c r="F160" s="112"/>
      <c r="G160" s="112" t="s">
        <v>26</v>
      </c>
      <c r="H160" s="146"/>
      <c r="I160" s="146"/>
      <c r="J160" s="146"/>
      <c r="K160" s="146"/>
      <c r="L160" s="114"/>
      <c r="M160" s="112" t="s">
        <v>26</v>
      </c>
      <c r="N160" s="146"/>
      <c r="O160" s="146"/>
      <c r="P160" s="146"/>
      <c r="Q160" s="146"/>
      <c r="R160" s="112"/>
      <c r="S160" s="49"/>
    </row>
    <row r="161" spans="1:19" ht="12.75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49"/>
    </row>
    <row r="162" spans="1:19" ht="12.75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49"/>
    </row>
    <row r="163" spans="1:19" ht="12.75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M163" s="126"/>
      <c r="N163" s="126"/>
      <c r="O163" s="126"/>
      <c r="P163" s="126"/>
      <c r="Q163" s="126"/>
      <c r="R163" s="126"/>
      <c r="S163" s="49"/>
    </row>
    <row r="164" spans="1:19" ht="12.75">
      <c r="A164" s="126"/>
      <c r="B164" s="126"/>
      <c r="C164" s="126"/>
      <c r="G164" s="126"/>
      <c r="H164" s="126"/>
      <c r="I164" s="126"/>
      <c r="J164" s="126"/>
      <c r="M164" s="126"/>
      <c r="N164" s="126"/>
      <c r="O164" s="126"/>
      <c r="P164" s="126"/>
      <c r="Q164" s="126"/>
      <c r="R164" s="126"/>
      <c r="S164" s="49"/>
    </row>
    <row r="165" spans="1:19" ht="12.75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49"/>
    </row>
    <row r="166" spans="1:19" ht="12.75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49"/>
    </row>
    <row r="167" spans="1:19" ht="12.75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49"/>
    </row>
    <row r="168" spans="1:19" ht="12.75">
      <c r="A168" s="41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49"/>
    </row>
    <row r="169" spans="1:19" ht="12.75">
      <c r="A169" s="142" t="s">
        <v>14</v>
      </c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M169" s="142"/>
      <c r="N169" s="142"/>
      <c r="O169" s="142"/>
      <c r="P169" s="142"/>
      <c r="Q169" s="142"/>
      <c r="R169" s="142"/>
      <c r="S169" s="49"/>
    </row>
    <row r="170" spans="1:19" ht="12.75">
      <c r="A170" s="138" t="s">
        <v>1</v>
      </c>
      <c r="B170" s="138"/>
      <c r="C170" s="138"/>
      <c r="D170" s="138" t="s">
        <v>2</v>
      </c>
      <c r="E170" s="138"/>
      <c r="F170" s="138"/>
      <c r="G170" s="138" t="s">
        <v>3</v>
      </c>
      <c r="H170" s="138"/>
      <c r="I170" s="138"/>
      <c r="J170" s="138" t="s">
        <v>4</v>
      </c>
      <c r="K170" s="138"/>
      <c r="L170" s="138"/>
      <c r="M170" s="141" t="s">
        <v>5</v>
      </c>
      <c r="N170" s="141"/>
      <c r="O170" s="141"/>
      <c r="P170" s="141" t="s">
        <v>6</v>
      </c>
      <c r="Q170" s="141"/>
      <c r="R170" s="141"/>
      <c r="S170" s="49"/>
    </row>
    <row r="171" spans="1:19" ht="12.75">
      <c r="A171" s="112" t="s">
        <v>138</v>
      </c>
      <c r="B171" s="112" t="s">
        <v>7</v>
      </c>
      <c r="C171" s="112"/>
      <c r="D171" s="112" t="s">
        <v>138</v>
      </c>
      <c r="E171" s="112" t="s">
        <v>7</v>
      </c>
      <c r="F171" s="112"/>
      <c r="G171" s="112" t="s">
        <v>138</v>
      </c>
      <c r="H171" s="112" t="s">
        <v>7</v>
      </c>
      <c r="I171" s="112"/>
      <c r="J171" s="112" t="s">
        <v>138</v>
      </c>
      <c r="K171" s="112" t="s">
        <v>7</v>
      </c>
      <c r="L171" s="112"/>
      <c r="M171" s="112" t="s">
        <v>138</v>
      </c>
      <c r="N171" s="112" t="s">
        <v>7</v>
      </c>
      <c r="O171" s="112"/>
      <c r="P171" s="112" t="s">
        <v>138</v>
      </c>
      <c r="Q171" s="112" t="s">
        <v>7</v>
      </c>
      <c r="R171" s="112"/>
      <c r="S171" s="49"/>
    </row>
    <row r="172" spans="1:19" ht="12.75">
      <c r="A172" s="112">
        <v>701</v>
      </c>
      <c r="B172" s="136" t="s">
        <v>279</v>
      </c>
      <c r="C172" s="136"/>
      <c r="D172" s="136"/>
      <c r="E172" s="136"/>
      <c r="F172" s="112" t="s">
        <v>246</v>
      </c>
      <c r="G172" s="112">
        <v>701</v>
      </c>
      <c r="H172" s="135"/>
      <c r="I172" s="136"/>
      <c r="J172" s="136"/>
      <c r="K172" s="136"/>
      <c r="L172" s="112"/>
      <c r="M172" s="112">
        <v>701</v>
      </c>
      <c r="N172" s="155"/>
      <c r="O172" s="155"/>
      <c r="P172" s="155"/>
      <c r="Q172" s="155"/>
      <c r="R172" s="40"/>
      <c r="S172" s="49"/>
    </row>
    <row r="173" spans="1:19" ht="14.25" thickBot="1">
      <c r="A173" s="112">
        <v>702</v>
      </c>
      <c r="B173" s="113"/>
      <c r="C173" s="112"/>
      <c r="D173" s="112">
        <v>702</v>
      </c>
      <c r="E173" s="169" t="s">
        <v>489</v>
      </c>
      <c r="F173" s="169" t="s">
        <v>120</v>
      </c>
      <c r="G173" s="112">
        <v>702</v>
      </c>
      <c r="H173" s="93" t="s">
        <v>422</v>
      </c>
      <c r="I173" s="112" t="s">
        <v>102</v>
      </c>
      <c r="J173" s="112">
        <v>702</v>
      </c>
      <c r="K173" s="115"/>
      <c r="L173" s="98"/>
      <c r="M173" s="112">
        <v>702</v>
      </c>
      <c r="N173" s="132" t="s">
        <v>511</v>
      </c>
      <c r="O173" s="112"/>
      <c r="P173" s="112">
        <v>702</v>
      </c>
      <c r="Q173" s="55"/>
      <c r="R173" s="53"/>
      <c r="S173" s="51"/>
    </row>
    <row r="174" spans="1:19" ht="12.75">
      <c r="A174" s="112">
        <v>703</v>
      </c>
      <c r="C174" s="112"/>
      <c r="D174" s="112">
        <v>703</v>
      </c>
      <c r="E174" s="36" t="s">
        <v>212</v>
      </c>
      <c r="F174" s="112" t="s">
        <v>86</v>
      </c>
      <c r="G174" s="112">
        <v>703</v>
      </c>
      <c r="H174" s="40" t="s">
        <v>409</v>
      </c>
      <c r="I174" s="112" t="s">
        <v>87</v>
      </c>
      <c r="J174" s="112">
        <v>703</v>
      </c>
      <c r="K174" s="92" t="s">
        <v>420</v>
      </c>
      <c r="L174" s="112" t="s">
        <v>216</v>
      </c>
      <c r="M174" s="112">
        <v>703</v>
      </c>
      <c r="N174" s="35" t="s">
        <v>418</v>
      </c>
      <c r="O174" s="40" t="s">
        <v>293</v>
      </c>
      <c r="P174" s="112">
        <v>703</v>
      </c>
      <c r="Q174" s="92" t="s">
        <v>421</v>
      </c>
      <c r="R174" s="40" t="s">
        <v>216</v>
      </c>
      <c r="S174" s="49"/>
    </row>
    <row r="175" spans="1:19" ht="12.75">
      <c r="A175" s="112">
        <v>704</v>
      </c>
      <c r="B175" s="123"/>
      <c r="C175" s="112"/>
      <c r="D175" s="112">
        <v>704</v>
      </c>
      <c r="E175" s="92" t="s">
        <v>445</v>
      </c>
      <c r="F175" s="97"/>
      <c r="G175" s="112">
        <v>704</v>
      </c>
      <c r="H175" s="119" t="s">
        <v>433</v>
      </c>
      <c r="I175" s="97" t="s">
        <v>143</v>
      </c>
      <c r="J175" s="112">
        <v>704</v>
      </c>
      <c r="K175" s="114"/>
      <c r="L175" s="114"/>
      <c r="M175" s="112">
        <v>704</v>
      </c>
      <c r="N175" s="92" t="s">
        <v>438</v>
      </c>
      <c r="O175" s="112" t="s">
        <v>143</v>
      </c>
      <c r="P175" s="112">
        <v>704</v>
      </c>
      <c r="Q175" s="40"/>
      <c r="R175" s="40"/>
      <c r="S175" s="49"/>
    </row>
    <row r="176" spans="1:19" ht="13.5" thickBot="1">
      <c r="A176" s="112">
        <v>705</v>
      </c>
      <c r="B176" s="119" t="s">
        <v>482</v>
      </c>
      <c r="C176" s="112" t="s">
        <v>90</v>
      </c>
      <c r="D176" s="112">
        <v>705</v>
      </c>
      <c r="E176" s="166" t="s">
        <v>465</v>
      </c>
      <c r="F176" s="167" t="s">
        <v>204</v>
      </c>
      <c r="G176" s="112">
        <v>705</v>
      </c>
      <c r="H176" s="123" t="s">
        <v>447</v>
      </c>
      <c r="I176" s="40"/>
      <c r="J176" s="112">
        <v>705</v>
      </c>
      <c r="K176" s="113" t="s">
        <v>501</v>
      </c>
      <c r="L176" s="119" t="s">
        <v>235</v>
      </c>
      <c r="M176" s="112">
        <v>705</v>
      </c>
      <c r="N176" s="123" t="s">
        <v>410</v>
      </c>
      <c r="O176" s="40" t="s">
        <v>117</v>
      </c>
      <c r="P176" s="112">
        <v>705</v>
      </c>
      <c r="Q176" s="132" t="s">
        <v>507</v>
      </c>
      <c r="R176" s="121" t="s">
        <v>235</v>
      </c>
      <c r="S176" s="49"/>
    </row>
    <row r="177" spans="1:19" ht="12.75">
      <c r="A177" s="112">
        <v>402</v>
      </c>
      <c r="B177" s="95" t="s">
        <v>516</v>
      </c>
      <c r="C177" s="112"/>
      <c r="D177" s="112">
        <v>402</v>
      </c>
      <c r="E177" s="95" t="s">
        <v>471</v>
      </c>
      <c r="F177" s="114"/>
      <c r="G177" s="112">
        <v>402</v>
      </c>
      <c r="H177" s="95" t="s">
        <v>472</v>
      </c>
      <c r="I177" s="112"/>
      <c r="J177" s="112">
        <v>402</v>
      </c>
      <c r="K177" s="114" t="s">
        <v>444</v>
      </c>
      <c r="L177" s="114"/>
      <c r="M177" s="112">
        <v>402</v>
      </c>
      <c r="N177" s="95" t="s">
        <v>473</v>
      </c>
      <c r="O177" s="112"/>
      <c r="P177" s="112">
        <v>402</v>
      </c>
      <c r="Q177" s="40" t="s">
        <v>520</v>
      </c>
      <c r="R177" s="40"/>
      <c r="S177" s="49"/>
    </row>
    <row r="178" spans="1:19" ht="13.5">
      <c r="A178" s="112">
        <v>801</v>
      </c>
      <c r="B178" s="55"/>
      <c r="C178" s="53"/>
      <c r="D178" s="112">
        <v>801</v>
      </c>
      <c r="E178" s="36" t="s">
        <v>513</v>
      </c>
      <c r="F178" s="114" t="s">
        <v>249</v>
      </c>
      <c r="G178" s="112">
        <v>801</v>
      </c>
      <c r="H178" s="95" t="s">
        <v>522</v>
      </c>
      <c r="I178" s="121"/>
      <c r="J178" s="112">
        <v>801</v>
      </c>
      <c r="K178" s="112" t="s">
        <v>503</v>
      </c>
      <c r="L178" s="114" t="s">
        <v>120</v>
      </c>
      <c r="M178" s="112">
        <v>801</v>
      </c>
      <c r="N178" s="99"/>
      <c r="O178" s="121"/>
      <c r="P178" s="112">
        <v>801</v>
      </c>
      <c r="Q178" s="113"/>
      <c r="R178" s="112"/>
      <c r="S178" s="49"/>
    </row>
    <row r="179" spans="1:19" ht="12.75">
      <c r="A179" s="112">
        <v>802</v>
      </c>
      <c r="B179" s="36" t="s">
        <v>499</v>
      </c>
      <c r="C179" s="112" t="s">
        <v>200</v>
      </c>
      <c r="D179" s="112">
        <v>802</v>
      </c>
      <c r="E179" s="36" t="s">
        <v>496</v>
      </c>
      <c r="F179" s="36" t="s">
        <v>122</v>
      </c>
      <c r="G179" s="112">
        <v>802</v>
      </c>
      <c r="H179" s="40" t="s">
        <v>455</v>
      </c>
      <c r="I179" s="95" t="s">
        <v>22</v>
      </c>
      <c r="J179" s="112">
        <v>802</v>
      </c>
      <c r="K179" s="123" t="s">
        <v>459</v>
      </c>
      <c r="L179" s="112" t="s">
        <v>124</v>
      </c>
      <c r="M179" s="112">
        <v>802</v>
      </c>
      <c r="N179" s="119" t="s">
        <v>485</v>
      </c>
      <c r="O179" s="112" t="s">
        <v>231</v>
      </c>
      <c r="P179" s="112">
        <v>802</v>
      </c>
      <c r="Q179" s="36" t="s">
        <v>487</v>
      </c>
      <c r="R179" s="112" t="s">
        <v>112</v>
      </c>
      <c r="S179" s="49"/>
    </row>
    <row r="180" spans="1:19" ht="12.75">
      <c r="A180" s="112">
        <v>803</v>
      </c>
      <c r="B180" s="112"/>
      <c r="C180" s="112"/>
      <c r="D180" s="112">
        <v>803</v>
      </c>
      <c r="E180" s="113" t="s">
        <v>494</v>
      </c>
      <c r="F180" s="114" t="s">
        <v>235</v>
      </c>
      <c r="G180" s="112">
        <v>803</v>
      </c>
      <c r="H180" s="35" t="s">
        <v>220</v>
      </c>
      <c r="I180" s="112" t="s">
        <v>231</v>
      </c>
      <c r="J180" s="112">
        <v>803</v>
      </c>
      <c r="K180" s="36" t="s">
        <v>514</v>
      </c>
      <c r="L180" s="114" t="s">
        <v>249</v>
      </c>
      <c r="M180" s="112">
        <v>803</v>
      </c>
      <c r="N180" s="40" t="s">
        <v>517</v>
      </c>
      <c r="O180" s="112"/>
      <c r="P180" s="112">
        <v>803</v>
      </c>
      <c r="Q180" s="113"/>
      <c r="R180" s="40"/>
      <c r="S180" s="49"/>
    </row>
    <row r="181" spans="1:19" ht="12.75">
      <c r="A181" s="112">
        <v>807</v>
      </c>
      <c r="B181" s="112"/>
      <c r="D181" s="112">
        <v>807</v>
      </c>
      <c r="E181" s="107" t="s">
        <v>407</v>
      </c>
      <c r="F181" s="100"/>
      <c r="G181" s="112">
        <v>807</v>
      </c>
      <c r="H181" s="112" t="s">
        <v>407</v>
      </c>
      <c r="J181" s="112">
        <v>807</v>
      </c>
      <c r="K181" s="112" t="s">
        <v>407</v>
      </c>
      <c r="L181" s="100"/>
      <c r="M181" s="112">
        <v>807</v>
      </c>
      <c r="N181" s="112" t="s">
        <v>407</v>
      </c>
      <c r="O181" s="40"/>
      <c r="P181" s="112">
        <v>807</v>
      </c>
      <c r="Q181" s="112"/>
      <c r="R181" s="40"/>
      <c r="S181" s="49"/>
    </row>
    <row r="182" spans="1:19" ht="12.75">
      <c r="A182" s="112">
        <v>711</v>
      </c>
      <c r="B182" s="123"/>
      <c r="C182" s="112"/>
      <c r="D182" s="112">
        <v>711</v>
      </c>
      <c r="E182" s="113"/>
      <c r="F182" s="112"/>
      <c r="G182" s="112">
        <v>711</v>
      </c>
      <c r="J182" s="112">
        <v>711</v>
      </c>
      <c r="K182" s="113"/>
      <c r="L182" s="112"/>
      <c r="M182" s="112">
        <v>711</v>
      </c>
      <c r="N182" s="114"/>
      <c r="O182" s="114"/>
      <c r="P182" s="112">
        <v>711</v>
      </c>
      <c r="S182" s="49"/>
    </row>
    <row r="183" spans="1:19" ht="12.75">
      <c r="A183" s="112">
        <v>712</v>
      </c>
      <c r="B183" s="113"/>
      <c r="C183" s="112"/>
      <c r="D183" s="112">
        <v>712</v>
      </c>
      <c r="E183" s="113" t="s">
        <v>241</v>
      </c>
      <c r="F183" s="112"/>
      <c r="G183" s="112">
        <v>712</v>
      </c>
      <c r="H183" s="113" t="s">
        <v>241</v>
      </c>
      <c r="I183" s="114"/>
      <c r="J183" s="112">
        <v>712</v>
      </c>
      <c r="K183" s="113" t="s">
        <v>241</v>
      </c>
      <c r="L183" s="114"/>
      <c r="M183" s="112">
        <v>712</v>
      </c>
      <c r="N183" s="114"/>
      <c r="O183" s="114"/>
      <c r="P183" s="112">
        <v>712</v>
      </c>
      <c r="Q183" s="114"/>
      <c r="R183" s="114"/>
      <c r="S183" s="49"/>
    </row>
    <row r="184" spans="1:19" ht="12.75">
      <c r="A184" s="112"/>
      <c r="B184" s="112"/>
      <c r="C184" s="112"/>
      <c r="D184" s="112"/>
      <c r="E184" s="113"/>
      <c r="F184" s="112"/>
      <c r="G184" s="112"/>
      <c r="H184" s="35"/>
      <c r="I184" s="112"/>
      <c r="J184" s="112"/>
      <c r="K184" s="35"/>
      <c r="L184" s="112"/>
      <c r="M184" s="112"/>
      <c r="N184" s="114"/>
      <c r="O184" s="114"/>
      <c r="P184" s="112"/>
      <c r="Q184" s="113"/>
      <c r="R184" s="112"/>
      <c r="S184" s="49"/>
    </row>
    <row r="185" spans="1:19" ht="12.75">
      <c r="A185" s="112">
        <v>301</v>
      </c>
      <c r="B185" s="112"/>
      <c r="C185" s="112"/>
      <c r="D185" s="112">
        <v>302</v>
      </c>
      <c r="E185" s="114"/>
      <c r="F185" s="114"/>
      <c r="G185" s="112" t="s">
        <v>238</v>
      </c>
      <c r="H185" s="123"/>
      <c r="I185" s="114"/>
      <c r="J185" s="112">
        <v>304</v>
      </c>
      <c r="K185" s="114"/>
      <c r="L185" s="114"/>
      <c r="M185" s="112">
        <v>302</v>
      </c>
      <c r="N185" s="112"/>
      <c r="O185" s="112"/>
      <c r="P185" s="112">
        <v>401</v>
      </c>
      <c r="Q185" s="112"/>
      <c r="R185" s="112"/>
      <c r="S185" s="49"/>
    </row>
    <row r="186" spans="1:19" ht="12.75">
      <c r="A186" s="112">
        <v>303</v>
      </c>
      <c r="B186" s="123"/>
      <c r="C186" s="112"/>
      <c r="D186" s="112">
        <v>303</v>
      </c>
      <c r="E186" s="123"/>
      <c r="F186" s="112"/>
      <c r="G186" s="112">
        <v>303</v>
      </c>
      <c r="H186" s="35"/>
      <c r="I186" s="112"/>
      <c r="J186" s="112"/>
      <c r="K186" s="114"/>
      <c r="L186" s="114"/>
      <c r="M186" s="112">
        <v>303</v>
      </c>
      <c r="N186" s="35"/>
      <c r="O186" s="112"/>
      <c r="P186" s="112">
        <v>303</v>
      </c>
      <c r="Q186" s="35"/>
      <c r="R186" s="112"/>
      <c r="S186" s="49"/>
    </row>
    <row r="187" spans="1:19" ht="12.75">
      <c r="A187" s="112" t="s">
        <v>19</v>
      </c>
      <c r="B187" s="161"/>
      <c r="C187" s="162"/>
      <c r="D187" s="162"/>
      <c r="E187" s="163"/>
      <c r="F187" s="112"/>
      <c r="G187" s="112" t="s">
        <v>19</v>
      </c>
      <c r="H187" s="136" t="s">
        <v>296</v>
      </c>
      <c r="I187" s="136"/>
      <c r="J187" s="136"/>
      <c r="K187" s="136"/>
      <c r="L187" s="113" t="s">
        <v>112</v>
      </c>
      <c r="M187" s="112" t="s">
        <v>19</v>
      </c>
      <c r="N187" s="136"/>
      <c r="O187" s="136"/>
      <c r="P187" s="136"/>
      <c r="Q187" s="136"/>
      <c r="R187" s="122"/>
      <c r="S187" s="49"/>
    </row>
    <row r="188" spans="1:19" ht="13.5" customHeight="1">
      <c r="A188" s="112" t="s">
        <v>20</v>
      </c>
      <c r="B188" s="135" t="s">
        <v>452</v>
      </c>
      <c r="C188" s="136"/>
      <c r="D188" s="136"/>
      <c r="E188" s="136"/>
      <c r="F188" s="114" t="s">
        <v>124</v>
      </c>
      <c r="G188" s="112" t="s">
        <v>20</v>
      </c>
      <c r="L188" s="112"/>
      <c r="M188" s="112" t="s">
        <v>20</v>
      </c>
      <c r="N188" s="135"/>
      <c r="O188" s="136"/>
      <c r="P188" s="136"/>
      <c r="Q188" s="136"/>
      <c r="R188" s="112"/>
      <c r="S188" s="49"/>
    </row>
    <row r="189" spans="1:19" ht="12.75">
      <c r="A189" s="112" t="s">
        <v>9</v>
      </c>
      <c r="B189" s="136" t="s">
        <v>289</v>
      </c>
      <c r="C189" s="137"/>
      <c r="D189" s="137"/>
      <c r="E189" s="137"/>
      <c r="F189" s="112" t="s">
        <v>208</v>
      </c>
      <c r="G189" s="112" t="s">
        <v>9</v>
      </c>
      <c r="H189" s="139" t="s">
        <v>490</v>
      </c>
      <c r="I189" s="139"/>
      <c r="J189" s="139"/>
      <c r="K189" s="139"/>
      <c r="L189" s="35" t="s">
        <v>208</v>
      </c>
      <c r="M189" s="112" t="s">
        <v>9</v>
      </c>
      <c r="N189" s="139" t="s">
        <v>498</v>
      </c>
      <c r="O189" s="139"/>
      <c r="P189" s="139"/>
      <c r="Q189" s="139"/>
      <c r="R189" s="112" t="s">
        <v>102</v>
      </c>
      <c r="S189" s="49"/>
    </row>
    <row r="190" spans="1:19" ht="12.75">
      <c r="A190" s="112" t="s">
        <v>25</v>
      </c>
      <c r="B190" s="112" t="s">
        <v>523</v>
      </c>
      <c r="C190" s="112" t="s">
        <v>94</v>
      </c>
      <c r="D190" s="112"/>
      <c r="E190" s="112"/>
      <c r="F190" s="112"/>
      <c r="G190" s="112" t="s">
        <v>25</v>
      </c>
      <c r="H190" s="147" t="s">
        <v>483</v>
      </c>
      <c r="I190" s="148"/>
      <c r="J190" s="148"/>
      <c r="K190" s="149"/>
      <c r="L190" s="35" t="s">
        <v>90</v>
      </c>
      <c r="M190" s="112" t="s">
        <v>25</v>
      </c>
      <c r="S190" s="49"/>
    </row>
    <row r="191" spans="1:19" ht="12.75">
      <c r="A191" s="112" t="s">
        <v>8</v>
      </c>
      <c r="B191" s="106" t="s">
        <v>429</v>
      </c>
      <c r="C191" s="59"/>
      <c r="D191" s="59"/>
      <c r="E191" s="111"/>
      <c r="F191" s="112" t="s">
        <v>21</v>
      </c>
      <c r="G191" s="112" t="s">
        <v>8</v>
      </c>
      <c r="H191" s="135"/>
      <c r="I191" s="139"/>
      <c r="J191" s="139"/>
      <c r="K191" s="139"/>
      <c r="L191" s="40"/>
      <c r="M191" s="112" t="s">
        <v>8</v>
      </c>
      <c r="N191" s="135"/>
      <c r="O191" s="139"/>
      <c r="P191" s="139"/>
      <c r="Q191" s="139"/>
      <c r="R191" s="40"/>
      <c r="S191" s="49"/>
    </row>
    <row r="192" spans="1:19" ht="18">
      <c r="A192" s="122" t="s">
        <v>17</v>
      </c>
      <c r="B192" s="139"/>
      <c r="C192" s="139"/>
      <c r="D192" s="139"/>
      <c r="E192" s="139"/>
      <c r="F192" s="122"/>
      <c r="G192" s="122" t="s">
        <v>17</v>
      </c>
      <c r="H192" s="60"/>
      <c r="I192" s="61"/>
      <c r="J192" s="61"/>
      <c r="K192" s="61"/>
      <c r="L192" s="121"/>
      <c r="M192" s="122" t="s">
        <v>17</v>
      </c>
      <c r="N192" s="114"/>
      <c r="O192" s="114"/>
      <c r="P192" s="114"/>
      <c r="Q192" s="114"/>
      <c r="R192" s="114"/>
      <c r="S192" s="49"/>
    </row>
    <row r="193" spans="1:19" ht="15" customHeight="1">
      <c r="A193" s="122" t="s">
        <v>291</v>
      </c>
      <c r="B193" s="135"/>
      <c r="C193" s="136"/>
      <c r="D193" s="136"/>
      <c r="E193" s="136"/>
      <c r="F193" s="112"/>
      <c r="G193" s="122" t="s">
        <v>291</v>
      </c>
      <c r="H193" s="135"/>
      <c r="I193" s="136"/>
      <c r="J193" s="136"/>
      <c r="K193" s="136"/>
      <c r="L193" s="121"/>
      <c r="M193" s="122" t="s">
        <v>291</v>
      </c>
      <c r="S193" s="52"/>
    </row>
    <row r="194" spans="1:19" ht="21" customHeight="1">
      <c r="A194" s="122" t="s">
        <v>18</v>
      </c>
      <c r="B194" s="135"/>
      <c r="C194" s="136"/>
      <c r="D194" s="136"/>
      <c r="E194" s="136"/>
      <c r="F194" s="112"/>
      <c r="G194" s="122" t="s">
        <v>18</v>
      </c>
      <c r="M194" s="122" t="s">
        <v>18</v>
      </c>
      <c r="N194" s="152" t="s">
        <v>456</v>
      </c>
      <c r="O194" s="153"/>
      <c r="P194" s="153"/>
      <c r="Q194" s="154"/>
      <c r="R194" s="36" t="s">
        <v>22</v>
      </c>
      <c r="S194" s="49"/>
    </row>
    <row r="195" spans="1:19" ht="12.75">
      <c r="A195" s="122" t="s">
        <v>252</v>
      </c>
      <c r="B195" s="136"/>
      <c r="C195" s="136"/>
      <c r="D195" s="136"/>
      <c r="E195" s="136"/>
      <c r="F195" s="112"/>
      <c r="G195" s="122" t="s">
        <v>252</v>
      </c>
      <c r="H195" s="135"/>
      <c r="I195" s="137"/>
      <c r="J195" s="137"/>
      <c r="K195" s="137"/>
      <c r="L195" s="114"/>
      <c r="M195" s="122" t="s">
        <v>252</v>
      </c>
      <c r="N195" s="135"/>
      <c r="O195" s="136"/>
      <c r="P195" s="136"/>
      <c r="Q195" s="136"/>
      <c r="R195" s="112"/>
      <c r="S195" s="49"/>
    </row>
    <row r="196" spans="1:19" ht="12.75">
      <c r="A196" s="112">
        <v>501</v>
      </c>
      <c r="B196" s="135"/>
      <c r="C196" s="136"/>
      <c r="D196" s="136"/>
      <c r="E196" s="136"/>
      <c r="F196" s="112"/>
      <c r="G196" s="112">
        <v>501</v>
      </c>
      <c r="H196" s="114"/>
      <c r="I196" s="114"/>
      <c r="J196" s="114"/>
      <c r="K196" s="114"/>
      <c r="L196" s="114"/>
      <c r="M196" s="112">
        <v>501</v>
      </c>
      <c r="N196" s="136"/>
      <c r="O196" s="136"/>
      <c r="P196" s="136"/>
      <c r="Q196" s="136"/>
      <c r="R196" s="113"/>
      <c r="S196" s="49"/>
    </row>
    <row r="197" spans="1:19" ht="18">
      <c r="A197" s="122" t="s">
        <v>203</v>
      </c>
      <c r="B197" s="136" t="s">
        <v>446</v>
      </c>
      <c r="C197" s="137"/>
      <c r="D197" s="137"/>
      <c r="E197" s="137"/>
      <c r="F197" s="48"/>
      <c r="G197" s="122" t="s">
        <v>203</v>
      </c>
      <c r="H197" s="156"/>
      <c r="I197" s="156"/>
      <c r="J197" s="156"/>
      <c r="K197" s="156"/>
      <c r="L197" s="48"/>
      <c r="M197" s="122" t="s">
        <v>203</v>
      </c>
      <c r="N197" s="156"/>
      <c r="O197" s="156"/>
      <c r="P197" s="156"/>
      <c r="Q197" s="156"/>
      <c r="R197" s="112"/>
      <c r="S197" s="49"/>
    </row>
    <row r="198" spans="1:19" ht="12.75">
      <c r="A198" s="112" t="s">
        <v>10</v>
      </c>
      <c r="G198" s="112" t="s">
        <v>10</v>
      </c>
      <c r="M198" s="112" t="s">
        <v>10</v>
      </c>
      <c r="S198" s="49"/>
    </row>
    <row r="199" spans="1:19" ht="12.75">
      <c r="A199" s="94">
        <v>502</v>
      </c>
      <c r="B199" s="136"/>
      <c r="C199" s="136"/>
      <c r="D199" s="136"/>
      <c r="E199" s="136"/>
      <c r="F199" s="113"/>
      <c r="G199" s="94">
        <v>502</v>
      </c>
      <c r="H199" s="136"/>
      <c r="I199" s="136"/>
      <c r="J199" s="136"/>
      <c r="K199" s="136"/>
      <c r="L199" s="113"/>
      <c r="M199" s="94">
        <v>502</v>
      </c>
      <c r="N199" s="136"/>
      <c r="O199" s="136"/>
      <c r="P199" s="136"/>
      <c r="Q199" s="136"/>
      <c r="R199" s="112"/>
      <c r="S199" s="49"/>
    </row>
    <row r="200" spans="1:19" ht="12.75">
      <c r="A200" s="112" t="s">
        <v>26</v>
      </c>
      <c r="B200" s="136"/>
      <c r="C200" s="136"/>
      <c r="D200" s="136"/>
      <c r="E200" s="136"/>
      <c r="F200" s="122"/>
      <c r="G200" s="112" t="s">
        <v>26</v>
      </c>
      <c r="H200" s="146"/>
      <c r="I200" s="146"/>
      <c r="J200" s="146"/>
      <c r="K200" s="146"/>
      <c r="L200" s="114"/>
      <c r="M200" s="112" t="s">
        <v>26</v>
      </c>
      <c r="N200" s="114"/>
      <c r="O200" s="114"/>
      <c r="P200" s="114"/>
      <c r="Q200" s="114"/>
      <c r="R200" s="114"/>
      <c r="S200" s="49"/>
    </row>
    <row r="201" spans="1:19" s="91" customFormat="1" ht="16.5" customHeight="1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42"/>
    </row>
    <row r="202" spans="1:19" s="91" customFormat="1" ht="9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42"/>
    </row>
    <row r="203" spans="1:19" s="91" customFormat="1" ht="9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42"/>
    </row>
    <row r="204" spans="1:19" s="91" customFormat="1" ht="9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42"/>
    </row>
    <row r="205" spans="1:19" ht="12.75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49"/>
    </row>
    <row r="206" spans="1:19" ht="12.75">
      <c r="A206" s="126"/>
      <c r="B206" s="126"/>
      <c r="C206" s="126"/>
      <c r="D206" s="126"/>
      <c r="E206" s="126"/>
      <c r="F206" s="126"/>
      <c r="G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49"/>
    </row>
    <row r="207" spans="1:19" ht="12.75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49"/>
    </row>
    <row r="208" spans="1:19" ht="12.75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49"/>
    </row>
    <row r="209" spans="1:19" ht="13.5" customHeight="1">
      <c r="A209" s="142" t="s">
        <v>15</v>
      </c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42"/>
      <c r="P209" s="142"/>
      <c r="Q209" s="142"/>
      <c r="R209" s="142"/>
      <c r="S209" s="49"/>
    </row>
    <row r="210" spans="1:19" ht="12.75">
      <c r="A210" s="138" t="s">
        <v>1</v>
      </c>
      <c r="B210" s="138"/>
      <c r="C210" s="138"/>
      <c r="D210" s="138" t="s">
        <v>2</v>
      </c>
      <c r="E210" s="141"/>
      <c r="F210" s="141"/>
      <c r="G210" s="138" t="s">
        <v>3</v>
      </c>
      <c r="H210" s="141"/>
      <c r="I210" s="141"/>
      <c r="J210" s="138" t="s">
        <v>4</v>
      </c>
      <c r="K210" s="141"/>
      <c r="L210" s="141"/>
      <c r="M210" s="141" t="s">
        <v>5</v>
      </c>
      <c r="N210" s="141"/>
      <c r="O210" s="141"/>
      <c r="P210" s="141" t="s">
        <v>6</v>
      </c>
      <c r="Q210" s="141"/>
      <c r="R210" s="141"/>
      <c r="S210" s="49"/>
    </row>
    <row r="211" spans="1:19" ht="12.75">
      <c r="A211" s="112" t="s">
        <v>138</v>
      </c>
      <c r="B211" s="112" t="s">
        <v>7</v>
      </c>
      <c r="C211" s="112"/>
      <c r="D211" s="112" t="s">
        <v>138</v>
      </c>
      <c r="E211" s="112" t="s">
        <v>7</v>
      </c>
      <c r="F211" s="112"/>
      <c r="G211" s="112" t="s">
        <v>138</v>
      </c>
      <c r="H211" s="112" t="s">
        <v>7</v>
      </c>
      <c r="I211" s="112"/>
      <c r="J211" s="112" t="s">
        <v>138</v>
      </c>
      <c r="K211" s="112" t="s">
        <v>7</v>
      </c>
      <c r="L211" s="112"/>
      <c r="M211" s="112" t="s">
        <v>138</v>
      </c>
      <c r="N211" s="112" t="s">
        <v>7</v>
      </c>
      <c r="O211" s="112"/>
      <c r="P211" s="112" t="s">
        <v>138</v>
      </c>
      <c r="Q211" s="112" t="s">
        <v>7</v>
      </c>
      <c r="R211" s="112"/>
      <c r="S211" s="49"/>
    </row>
    <row r="212" spans="1:19" ht="12.75">
      <c r="A212" s="112">
        <v>701</v>
      </c>
      <c r="B212" s="136"/>
      <c r="C212" s="136"/>
      <c r="D212" s="136"/>
      <c r="E212" s="136"/>
      <c r="F212" s="114"/>
      <c r="G212" s="112">
        <v>701</v>
      </c>
      <c r="H212" s="135"/>
      <c r="I212" s="136"/>
      <c r="J212" s="136"/>
      <c r="K212" s="136"/>
      <c r="L212" s="114"/>
      <c r="M212" s="112">
        <v>701</v>
      </c>
      <c r="N212" s="136"/>
      <c r="O212" s="136"/>
      <c r="P212" s="136"/>
      <c r="Q212" s="136"/>
      <c r="R212" s="112"/>
      <c r="S212" s="49"/>
    </row>
    <row r="213" spans="1:19" ht="12.75">
      <c r="A213" s="112">
        <v>702</v>
      </c>
      <c r="B213" s="40"/>
      <c r="C213" s="40"/>
      <c r="D213" s="112">
        <v>702</v>
      </c>
      <c r="E213" s="40"/>
      <c r="F213" s="114"/>
      <c r="G213" s="112">
        <v>702</v>
      </c>
      <c r="H213" s="112"/>
      <c r="I213" s="112"/>
      <c r="J213" s="112">
        <v>702</v>
      </c>
      <c r="K213" s="35"/>
      <c r="L213" s="35"/>
      <c r="M213" s="112">
        <v>702</v>
      </c>
      <c r="N213" s="112"/>
      <c r="O213" s="112"/>
      <c r="P213" s="112">
        <v>702</v>
      </c>
      <c r="Q213" s="40"/>
      <c r="R213" s="112"/>
      <c r="S213" s="49"/>
    </row>
    <row r="214" spans="1:19" ht="12.75">
      <c r="A214" s="112">
        <v>703</v>
      </c>
      <c r="B214" s="114"/>
      <c r="C214" s="114"/>
      <c r="D214" s="112">
        <v>703</v>
      </c>
      <c r="E214" s="114"/>
      <c r="F214" s="114"/>
      <c r="G214" s="112">
        <v>703</v>
      </c>
      <c r="H214" s="40"/>
      <c r="I214" s="114"/>
      <c r="J214" s="112">
        <v>703</v>
      </c>
      <c r="K214" s="40"/>
      <c r="L214" s="114"/>
      <c r="M214" s="112">
        <v>703</v>
      </c>
      <c r="N214" s="40"/>
      <c r="O214" s="114"/>
      <c r="P214" s="112">
        <v>703</v>
      </c>
      <c r="Q214" s="40"/>
      <c r="R214" s="112"/>
      <c r="S214" s="49"/>
    </row>
    <row r="215" spans="1:19" ht="12.75">
      <c r="A215" s="112">
        <v>704</v>
      </c>
      <c r="B215" s="123"/>
      <c r="C215" s="123"/>
      <c r="D215" s="112">
        <v>704</v>
      </c>
      <c r="E215" s="113" t="s">
        <v>491</v>
      </c>
      <c r="F215" s="114" t="s">
        <v>235</v>
      </c>
      <c r="G215" s="112">
        <v>704</v>
      </c>
      <c r="H215" s="114"/>
      <c r="I215" s="114"/>
      <c r="J215" s="112">
        <v>704</v>
      </c>
      <c r="K215" s="113" t="s">
        <v>505</v>
      </c>
      <c r="L215" s="114" t="s">
        <v>235</v>
      </c>
      <c r="M215" s="112">
        <v>704</v>
      </c>
      <c r="N215" s="114"/>
      <c r="O215" s="114"/>
      <c r="P215" s="112">
        <v>704</v>
      </c>
      <c r="Q215" s="123"/>
      <c r="R215" s="40"/>
      <c r="S215" s="49"/>
    </row>
    <row r="216" spans="1:19" ht="12.75">
      <c r="A216" s="112">
        <v>705</v>
      </c>
      <c r="B216" s="40"/>
      <c r="C216" s="40"/>
      <c r="D216" s="112">
        <v>705</v>
      </c>
      <c r="E216" s="123"/>
      <c r="F216" s="112"/>
      <c r="G216" s="112">
        <v>705</v>
      </c>
      <c r="H216" s="114"/>
      <c r="I216" s="114"/>
      <c r="J216" s="112">
        <v>705</v>
      </c>
      <c r="K216" s="123"/>
      <c r="L216" s="112"/>
      <c r="M216" s="112">
        <v>705</v>
      </c>
      <c r="N216" s="40"/>
      <c r="O216" s="40"/>
      <c r="P216" s="112">
        <v>705</v>
      </c>
      <c r="Q216" s="123"/>
      <c r="R216" s="112"/>
      <c r="S216" s="49"/>
    </row>
    <row r="217" spans="1:19" ht="12.75">
      <c r="A217" s="112">
        <v>402</v>
      </c>
      <c r="B217" s="123"/>
      <c r="C217" s="112"/>
      <c r="D217" s="112">
        <v>707</v>
      </c>
      <c r="E217" s="40"/>
      <c r="F217" s="114"/>
      <c r="G217" s="112">
        <v>402</v>
      </c>
      <c r="H217" s="123" t="s">
        <v>444</v>
      </c>
      <c r="I217" s="114"/>
      <c r="J217" s="112">
        <v>707</v>
      </c>
      <c r="K217" s="123"/>
      <c r="L217" s="114"/>
      <c r="M217" s="112">
        <v>707</v>
      </c>
      <c r="N217" s="123"/>
      <c r="O217" s="112"/>
      <c r="P217" s="112">
        <v>707</v>
      </c>
      <c r="Q217" s="113"/>
      <c r="R217" s="112"/>
      <c r="S217" s="49"/>
    </row>
    <row r="218" spans="1:19" ht="12.75">
      <c r="A218" s="112">
        <v>801</v>
      </c>
      <c r="B218" s="40" t="s">
        <v>470</v>
      </c>
      <c r="C218" s="112"/>
      <c r="D218" s="112">
        <v>801</v>
      </c>
      <c r="E218" s="40" t="s">
        <v>468</v>
      </c>
      <c r="F218" s="40"/>
      <c r="G218" s="112">
        <v>801</v>
      </c>
      <c r="H218" s="40"/>
      <c r="I218" s="40"/>
      <c r="J218" s="112">
        <v>801</v>
      </c>
      <c r="K218" s="40"/>
      <c r="L218" s="35"/>
      <c r="M218" s="112">
        <v>801</v>
      </c>
      <c r="N218" s="113"/>
      <c r="O218" s="112"/>
      <c r="P218" s="112">
        <v>801</v>
      </c>
      <c r="Q218" s="112"/>
      <c r="R218" s="112"/>
      <c r="S218" s="49"/>
    </row>
    <row r="219" spans="1:19" ht="12.75">
      <c r="A219" s="112">
        <v>802</v>
      </c>
      <c r="B219" s="113"/>
      <c r="C219" s="40"/>
      <c r="D219" s="112">
        <v>803</v>
      </c>
      <c r="E219" s="123" t="s">
        <v>230</v>
      </c>
      <c r="F219" s="112" t="s">
        <v>229</v>
      </c>
      <c r="G219" s="112">
        <v>803</v>
      </c>
      <c r="H219" s="40"/>
      <c r="I219" s="40"/>
      <c r="J219" s="112">
        <v>803</v>
      </c>
      <c r="K219" s="40"/>
      <c r="L219" s="123"/>
      <c r="M219" s="112">
        <v>803</v>
      </c>
      <c r="N219" s="123"/>
      <c r="O219" s="112"/>
      <c r="P219" s="112">
        <v>803</v>
      </c>
      <c r="Q219" s="35"/>
      <c r="R219" s="114"/>
      <c r="S219" s="49"/>
    </row>
    <row r="220" spans="1:19" ht="12.75">
      <c r="A220" s="112">
        <v>803</v>
      </c>
      <c r="B220" s="123" t="s">
        <v>228</v>
      </c>
      <c r="C220" s="40" t="s">
        <v>229</v>
      </c>
      <c r="D220" s="112">
        <v>807</v>
      </c>
      <c r="E220" s="114"/>
      <c r="F220" s="114"/>
      <c r="G220" s="112">
        <v>807</v>
      </c>
      <c r="H220" s="112"/>
      <c r="I220" s="112"/>
      <c r="J220" s="112">
        <v>807</v>
      </c>
      <c r="K220" s="114"/>
      <c r="L220" s="114"/>
      <c r="M220" s="112">
        <v>807</v>
      </c>
      <c r="N220" s="40"/>
      <c r="O220" s="112"/>
      <c r="P220" s="112">
        <v>807</v>
      </c>
      <c r="Q220" s="112"/>
      <c r="R220" s="112"/>
      <c r="S220" s="49"/>
    </row>
    <row r="221" spans="1:19" ht="12.75">
      <c r="A221" s="112">
        <v>808</v>
      </c>
      <c r="D221" s="112">
        <v>808</v>
      </c>
      <c r="G221" s="112">
        <v>808</v>
      </c>
      <c r="H221" s="113"/>
      <c r="I221" s="112"/>
      <c r="J221" s="112">
        <v>808</v>
      </c>
      <c r="K221" s="113"/>
      <c r="L221" s="112"/>
      <c r="M221" s="112">
        <v>808</v>
      </c>
      <c r="N221" s="113"/>
      <c r="O221" s="40"/>
      <c r="P221" s="112">
        <v>808</v>
      </c>
      <c r="Q221" s="113"/>
      <c r="R221" s="112"/>
      <c r="S221" s="49"/>
    </row>
    <row r="222" spans="1:19" ht="12.75">
      <c r="A222" s="112">
        <v>711</v>
      </c>
      <c r="B222" s="113"/>
      <c r="C222" s="112"/>
      <c r="D222" s="112">
        <v>711</v>
      </c>
      <c r="E222" s="123"/>
      <c r="F222" s="112"/>
      <c r="G222" s="112">
        <v>711</v>
      </c>
      <c r="H222" s="113"/>
      <c r="I222" s="112"/>
      <c r="J222" s="112">
        <v>711</v>
      </c>
      <c r="K222" s="40"/>
      <c r="L222" s="114"/>
      <c r="M222" s="112">
        <v>711</v>
      </c>
      <c r="N222" s="112"/>
      <c r="O222" s="112"/>
      <c r="P222" s="112">
        <v>711</v>
      </c>
      <c r="Q222" s="114"/>
      <c r="R222" s="114"/>
      <c r="S222" s="49"/>
    </row>
    <row r="223" spans="1:19" ht="12.75">
      <c r="A223" s="112">
        <v>712</v>
      </c>
      <c r="B223" s="113" t="s">
        <v>241</v>
      </c>
      <c r="C223" s="112"/>
      <c r="D223" s="112">
        <v>712</v>
      </c>
      <c r="E223" s="113" t="s">
        <v>241</v>
      </c>
      <c r="F223" s="114"/>
      <c r="G223" s="112">
        <v>712</v>
      </c>
      <c r="H223" s="113" t="s">
        <v>241</v>
      </c>
      <c r="I223" s="114"/>
      <c r="J223" s="112">
        <v>712</v>
      </c>
      <c r="K223" s="113" t="s">
        <v>241</v>
      </c>
      <c r="L223" s="114"/>
      <c r="M223" s="112">
        <v>712</v>
      </c>
      <c r="N223" s="40"/>
      <c r="O223" s="40"/>
      <c r="P223" s="112">
        <v>712</v>
      </c>
      <c r="Q223" s="112"/>
      <c r="R223" s="112"/>
      <c r="S223" s="49"/>
    </row>
    <row r="224" spans="1:19" ht="12.75">
      <c r="A224" s="112">
        <v>302</v>
      </c>
      <c r="B224" s="112"/>
      <c r="C224" s="112"/>
      <c r="D224" s="112" t="s">
        <v>238</v>
      </c>
      <c r="E224" s="123"/>
      <c r="F224" s="114"/>
      <c r="G224" s="112" t="s">
        <v>199</v>
      </c>
      <c r="H224" s="112"/>
      <c r="I224" s="112"/>
      <c r="J224" s="112" t="s">
        <v>238</v>
      </c>
      <c r="K224" s="123"/>
      <c r="L224" s="114"/>
      <c r="M224" s="112"/>
      <c r="N224" s="112"/>
      <c r="O224" s="112"/>
      <c r="P224" s="112" t="s">
        <v>238</v>
      </c>
      <c r="Q224" s="123"/>
      <c r="R224" s="114"/>
      <c r="S224" s="49"/>
    </row>
    <row r="225" spans="1:19" ht="12.75">
      <c r="A225" s="112" t="s">
        <v>19</v>
      </c>
      <c r="B225" s="136"/>
      <c r="C225" s="136"/>
      <c r="D225" s="136"/>
      <c r="E225" s="136"/>
      <c r="F225" s="112"/>
      <c r="G225" s="112" t="s">
        <v>19</v>
      </c>
      <c r="H225" s="136"/>
      <c r="I225" s="136"/>
      <c r="J225" s="136"/>
      <c r="K225" s="136"/>
      <c r="L225" s="112"/>
      <c r="M225" s="112" t="s">
        <v>19</v>
      </c>
      <c r="N225" s="135"/>
      <c r="O225" s="136"/>
      <c r="P225" s="136"/>
      <c r="Q225" s="136"/>
      <c r="R225" s="112"/>
      <c r="S225" s="49"/>
    </row>
    <row r="226" spans="1:19" ht="12.75">
      <c r="A226" s="112" t="s">
        <v>20</v>
      </c>
      <c r="B226" s="135"/>
      <c r="C226" s="137"/>
      <c r="D226" s="137"/>
      <c r="E226" s="137"/>
      <c r="F226" s="112"/>
      <c r="G226" s="112" t="s">
        <v>20</v>
      </c>
      <c r="H226" s="136"/>
      <c r="I226" s="137"/>
      <c r="J226" s="137"/>
      <c r="K226" s="137"/>
      <c r="L226" s="112"/>
      <c r="M226" s="112" t="s">
        <v>20</v>
      </c>
      <c r="N226" s="135"/>
      <c r="O226" s="137"/>
      <c r="P226" s="137"/>
      <c r="Q226" s="137"/>
      <c r="R226" s="112"/>
      <c r="S226" s="49"/>
    </row>
    <row r="227" spans="1:19" ht="12.75">
      <c r="A227" s="112" t="s">
        <v>9</v>
      </c>
      <c r="B227" s="114"/>
      <c r="C227" s="114"/>
      <c r="D227" s="114"/>
      <c r="E227" s="114"/>
      <c r="F227" s="114"/>
      <c r="G227" s="112" t="s">
        <v>9</v>
      </c>
      <c r="H227" s="136"/>
      <c r="I227" s="136"/>
      <c r="J227" s="136"/>
      <c r="K227" s="136"/>
      <c r="L227" s="122"/>
      <c r="M227" s="112" t="s">
        <v>9</v>
      </c>
      <c r="N227" s="135"/>
      <c r="O227" s="136"/>
      <c r="P227" s="136"/>
      <c r="Q227" s="136"/>
      <c r="R227" s="112"/>
      <c r="S227" s="49"/>
    </row>
    <row r="228" spans="1:19" ht="12.75">
      <c r="A228" s="112" t="s">
        <v>25</v>
      </c>
      <c r="B228" s="159"/>
      <c r="C228" s="159"/>
      <c r="D228" s="159"/>
      <c r="E228" s="159"/>
      <c r="F228" s="35"/>
      <c r="G228" s="112" t="s">
        <v>25</v>
      </c>
      <c r="H228" s="114"/>
      <c r="I228" s="114"/>
      <c r="J228" s="114"/>
      <c r="K228" s="114"/>
      <c r="L228" s="114"/>
      <c r="M228" s="112" t="s">
        <v>25</v>
      </c>
      <c r="N228" s="136"/>
      <c r="O228" s="136"/>
      <c r="P228" s="136"/>
      <c r="Q228" s="136"/>
      <c r="R228" s="112"/>
      <c r="S228" s="49"/>
    </row>
    <row r="229" spans="1:19" ht="12.75">
      <c r="A229" s="112" t="s">
        <v>8</v>
      </c>
      <c r="B229" s="136"/>
      <c r="C229" s="136"/>
      <c r="D229" s="136"/>
      <c r="E229" s="136"/>
      <c r="F229" s="112"/>
      <c r="G229" s="112" t="s">
        <v>8</v>
      </c>
      <c r="H229" s="136"/>
      <c r="I229" s="136"/>
      <c r="J229" s="136"/>
      <c r="K229" s="136"/>
      <c r="L229" s="112"/>
      <c r="M229" s="112" t="s">
        <v>8</v>
      </c>
      <c r="N229" s="160"/>
      <c r="O229" s="160"/>
      <c r="P229" s="160"/>
      <c r="Q229" s="160"/>
      <c r="R229" s="112"/>
      <c r="S229" s="49"/>
    </row>
    <row r="230" spans="1:19" ht="18">
      <c r="A230" s="122" t="s">
        <v>17</v>
      </c>
      <c r="B230" s="114"/>
      <c r="C230" s="114"/>
      <c r="D230" s="114"/>
      <c r="E230" s="114"/>
      <c r="F230" s="114"/>
      <c r="G230" s="122" t="s">
        <v>17</v>
      </c>
      <c r="H230" s="135"/>
      <c r="I230" s="136"/>
      <c r="J230" s="136"/>
      <c r="K230" s="136"/>
      <c r="L230" s="112"/>
      <c r="M230" s="122" t="s">
        <v>17</v>
      </c>
      <c r="N230" s="114"/>
      <c r="O230" s="114"/>
      <c r="P230" s="114"/>
      <c r="Q230" s="114"/>
      <c r="R230" s="114"/>
    </row>
    <row r="231" spans="1:19" ht="12.75">
      <c r="A231" s="122" t="s">
        <v>291</v>
      </c>
      <c r="F231" s="112"/>
      <c r="G231" s="122" t="s">
        <v>291</v>
      </c>
      <c r="H231" s="136" t="s">
        <v>248</v>
      </c>
      <c r="I231" s="137"/>
      <c r="J231" s="137"/>
      <c r="K231" s="137"/>
      <c r="L231" s="112" t="s">
        <v>270</v>
      </c>
      <c r="M231" s="122" t="s">
        <v>291</v>
      </c>
      <c r="N231" s="136"/>
      <c r="O231" s="137"/>
      <c r="P231" s="137"/>
      <c r="Q231" s="137"/>
      <c r="R231" s="112"/>
      <c r="S231" s="49"/>
    </row>
    <row r="232" spans="1:19" ht="18">
      <c r="A232" s="122" t="s">
        <v>18</v>
      </c>
      <c r="B232" s="136"/>
      <c r="C232" s="136"/>
      <c r="D232" s="136"/>
      <c r="E232" s="136"/>
      <c r="F232" s="112"/>
      <c r="G232" s="122" t="s">
        <v>18</v>
      </c>
      <c r="H232" s="136"/>
      <c r="I232" s="136"/>
      <c r="J232" s="136"/>
      <c r="K232" s="136"/>
      <c r="L232" s="112"/>
      <c r="M232" s="122" t="s">
        <v>18</v>
      </c>
      <c r="N232" s="136"/>
      <c r="O232" s="136"/>
      <c r="P232" s="136"/>
      <c r="Q232" s="136"/>
      <c r="R232" s="112"/>
      <c r="S232" s="49"/>
    </row>
    <row r="233" spans="1:19" ht="12.75">
      <c r="A233" s="122" t="s">
        <v>252</v>
      </c>
      <c r="B233" s="136"/>
      <c r="C233" s="136"/>
      <c r="D233" s="136"/>
      <c r="E233" s="136"/>
      <c r="F233" s="114"/>
      <c r="G233" s="122" t="s">
        <v>252</v>
      </c>
      <c r="H233" s="114"/>
      <c r="I233" s="114"/>
      <c r="J233" s="114"/>
      <c r="K233" s="114"/>
      <c r="L233" s="114"/>
      <c r="M233" s="122" t="s">
        <v>252</v>
      </c>
      <c r="N233" s="136"/>
      <c r="O233" s="136"/>
      <c r="P233" s="136"/>
      <c r="Q233" s="136"/>
      <c r="R233" s="112"/>
      <c r="S233" s="49"/>
    </row>
    <row r="234" spans="1:19" ht="12.75">
      <c r="A234" s="112">
        <v>501</v>
      </c>
      <c r="B234" s="135"/>
      <c r="C234" s="136"/>
      <c r="D234" s="136"/>
      <c r="E234" s="136"/>
      <c r="F234" s="112"/>
      <c r="G234" s="112">
        <v>501</v>
      </c>
      <c r="H234" s="135"/>
      <c r="I234" s="136"/>
      <c r="J234" s="136"/>
      <c r="K234" s="136"/>
      <c r="L234" s="112"/>
      <c r="M234" s="112">
        <v>501</v>
      </c>
      <c r="N234" s="114"/>
      <c r="O234" s="114"/>
      <c r="P234" s="114"/>
      <c r="Q234" s="114"/>
      <c r="R234" s="114"/>
      <c r="S234" s="49"/>
    </row>
    <row r="235" spans="1:19" ht="18">
      <c r="A235" s="122" t="s">
        <v>203</v>
      </c>
      <c r="B235" s="136" t="s">
        <v>226</v>
      </c>
      <c r="C235" s="137"/>
      <c r="D235" s="137"/>
      <c r="E235" s="137"/>
      <c r="F235" s="112"/>
      <c r="G235" s="122" t="s">
        <v>203</v>
      </c>
      <c r="H235" s="136"/>
      <c r="I235" s="136"/>
      <c r="J235" s="136"/>
      <c r="K235" s="136"/>
      <c r="L235" s="122"/>
      <c r="M235" s="122" t="s">
        <v>203</v>
      </c>
      <c r="N235" s="136"/>
      <c r="O235" s="136"/>
      <c r="P235" s="136"/>
      <c r="Q235" s="136"/>
      <c r="R235" s="122"/>
      <c r="S235" s="49"/>
    </row>
    <row r="236" spans="1:19" ht="12.75">
      <c r="A236" s="112" t="s">
        <v>10</v>
      </c>
      <c r="B236" s="159"/>
      <c r="C236" s="159"/>
      <c r="D236" s="159"/>
      <c r="E236" s="159"/>
      <c r="F236" s="114"/>
      <c r="G236" s="112" t="s">
        <v>10</v>
      </c>
      <c r="H236" s="136"/>
      <c r="I236" s="136"/>
      <c r="J236" s="136"/>
      <c r="K236" s="136"/>
      <c r="L236" s="112"/>
      <c r="M236" s="112" t="s">
        <v>10</v>
      </c>
      <c r="N236" s="136"/>
      <c r="O236" s="136"/>
      <c r="P236" s="136"/>
      <c r="Q236" s="136"/>
      <c r="R236" s="112"/>
      <c r="S236" s="49"/>
    </row>
    <row r="237" spans="1:19" ht="12.75">
      <c r="A237" s="94">
        <v>502</v>
      </c>
      <c r="B237" s="136"/>
      <c r="C237" s="136"/>
      <c r="D237" s="136"/>
      <c r="E237" s="136"/>
      <c r="F237" s="113"/>
      <c r="G237" s="94">
        <v>502</v>
      </c>
      <c r="H237" s="136"/>
      <c r="I237" s="136"/>
      <c r="J237" s="136"/>
      <c r="K237" s="136"/>
      <c r="L237" s="113"/>
      <c r="M237" s="94">
        <v>502</v>
      </c>
      <c r="N237" s="136"/>
      <c r="O237" s="136"/>
      <c r="P237" s="136"/>
      <c r="Q237" s="136"/>
      <c r="R237" s="113"/>
      <c r="S237" s="49"/>
    </row>
    <row r="238" spans="1:19" s="91" customFormat="1" ht="12.75">
      <c r="A238" s="112" t="s">
        <v>26</v>
      </c>
      <c r="B238" s="112"/>
      <c r="C238" s="112"/>
      <c r="D238" s="112"/>
      <c r="E238" s="112"/>
      <c r="F238" s="112"/>
      <c r="G238" s="112" t="s">
        <v>26</v>
      </c>
      <c r="H238" s="136"/>
      <c r="I238" s="136"/>
      <c r="J238" s="136"/>
      <c r="K238" s="136"/>
      <c r="L238" s="112"/>
      <c r="M238" s="112" t="s">
        <v>26</v>
      </c>
      <c r="N238" s="136"/>
      <c r="O238" s="136"/>
      <c r="P238" s="136"/>
      <c r="Q238" s="136"/>
      <c r="R238" s="112"/>
      <c r="S238" s="49"/>
    </row>
    <row r="239" spans="1:19" s="91" customFormat="1" ht="9">
      <c r="A239" s="126"/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42"/>
    </row>
    <row r="240" spans="1:19" ht="12.75">
      <c r="A240" s="126"/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42"/>
    </row>
    <row r="241" spans="1:19" ht="12.75">
      <c r="A241" s="126"/>
      <c r="B241" s="126"/>
      <c r="C241" s="126"/>
      <c r="D241" s="43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49"/>
    </row>
    <row r="242" spans="1:19" ht="12.75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</row>
    <row r="243" spans="1:19" ht="12.75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</row>
    <row r="244" spans="1:19" ht="12.75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</row>
    <row r="245" spans="1:19" ht="12.75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</row>
    <row r="246" spans="1:19" ht="12.75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</row>
    <row r="247" spans="1:19" ht="12.75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</row>
    <row r="248" spans="1:19" ht="12.75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</row>
    <row r="249" spans="1:19" ht="12.75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</row>
    <row r="250" spans="1:19" ht="12.75">
      <c r="A250" s="43"/>
      <c r="B250" s="43"/>
      <c r="C250" s="43"/>
      <c r="D250" s="44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</row>
    <row r="251" spans="1:19" ht="12.75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</row>
    <row r="252" spans="1:19" ht="12.75">
      <c r="A252" s="44"/>
      <c r="B252" s="44"/>
      <c r="C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</row>
  </sheetData>
  <mergeCells count="228">
    <mergeCell ref="H117:K117"/>
    <mergeCell ref="N114:Q114"/>
    <mergeCell ref="B187:E187"/>
    <mergeCell ref="H65:K65"/>
    <mergeCell ref="N194:Q194"/>
    <mergeCell ref="B105:E105"/>
    <mergeCell ref="B107:E107"/>
    <mergeCell ref="N115:Q115"/>
    <mergeCell ref="N76:Q76"/>
    <mergeCell ref="N104:Q104"/>
    <mergeCell ref="H106:K106"/>
    <mergeCell ref="B108:E108"/>
    <mergeCell ref="H110:K110"/>
    <mergeCell ref="B111:E111"/>
    <mergeCell ref="H109:K109"/>
    <mergeCell ref="H112:K112"/>
    <mergeCell ref="N111:Q111"/>
    <mergeCell ref="B114:E114"/>
    <mergeCell ref="H114:K114"/>
    <mergeCell ref="N116:Q116"/>
    <mergeCell ref="B116:E116"/>
    <mergeCell ref="N148:Q148"/>
    <mergeCell ref="J129:L129"/>
    <mergeCell ref="P129:R129"/>
    <mergeCell ref="N68:Q68"/>
    <mergeCell ref="B68:E68"/>
    <mergeCell ref="H116:K116"/>
    <mergeCell ref="H195:K195"/>
    <mergeCell ref="B195:E195"/>
    <mergeCell ref="H152:K152"/>
    <mergeCell ref="H113:K113"/>
    <mergeCell ref="N172:Q172"/>
    <mergeCell ref="M129:O129"/>
    <mergeCell ref="H148:K148"/>
    <mergeCell ref="B152:E152"/>
    <mergeCell ref="G129:I129"/>
    <mergeCell ref="B148:E148"/>
    <mergeCell ref="H147:K147"/>
    <mergeCell ref="D129:F129"/>
    <mergeCell ref="N153:Q153"/>
    <mergeCell ref="H156:K156"/>
    <mergeCell ref="H155:K155"/>
    <mergeCell ref="B160:E160"/>
    <mergeCell ref="N151:Q151"/>
    <mergeCell ref="B158:E158"/>
    <mergeCell ref="N160:Q160"/>
    <mergeCell ref="N117:Q117"/>
    <mergeCell ref="B188:E188"/>
    <mergeCell ref="B159:E159"/>
    <mergeCell ref="H160:K160"/>
    <mergeCell ref="B153:E153"/>
    <mergeCell ref="A209:R209"/>
    <mergeCell ref="H199:K199"/>
    <mergeCell ref="H193:K193"/>
    <mergeCell ref="B194:E194"/>
    <mergeCell ref="B193:E193"/>
    <mergeCell ref="B192:E192"/>
    <mergeCell ref="H191:K191"/>
    <mergeCell ref="H172:K172"/>
    <mergeCell ref="M170:O170"/>
    <mergeCell ref="H200:K200"/>
    <mergeCell ref="B197:E197"/>
    <mergeCell ref="H197:K197"/>
    <mergeCell ref="N197:Q197"/>
    <mergeCell ref="N199:Q199"/>
    <mergeCell ref="B200:E200"/>
    <mergeCell ref="N196:Q196"/>
    <mergeCell ref="N195:Q195"/>
    <mergeCell ref="H187:K187"/>
    <mergeCell ref="H190:K190"/>
    <mergeCell ref="N189:Q189"/>
    <mergeCell ref="P170:R170"/>
    <mergeCell ref="B199:E199"/>
    <mergeCell ref="B196:E196"/>
    <mergeCell ref="B172:E172"/>
    <mergeCell ref="B233:E233"/>
    <mergeCell ref="N233:Q233"/>
    <mergeCell ref="N232:Q232"/>
    <mergeCell ref="H232:K232"/>
    <mergeCell ref="B229:E229"/>
    <mergeCell ref="H229:K229"/>
    <mergeCell ref="H226:K226"/>
    <mergeCell ref="B232:E232"/>
    <mergeCell ref="B225:E225"/>
    <mergeCell ref="H225:K225"/>
    <mergeCell ref="B226:E226"/>
    <mergeCell ref="N229:Q229"/>
    <mergeCell ref="N231:Q231"/>
    <mergeCell ref="H231:K231"/>
    <mergeCell ref="B228:E228"/>
    <mergeCell ref="N225:Q225"/>
    <mergeCell ref="N228:Q228"/>
    <mergeCell ref="G210:I210"/>
    <mergeCell ref="J210:L210"/>
    <mergeCell ref="N227:Q227"/>
    <mergeCell ref="H227:K227"/>
    <mergeCell ref="P210:R210"/>
    <mergeCell ref="A210:C210"/>
    <mergeCell ref="N226:Q226"/>
    <mergeCell ref="H230:K230"/>
    <mergeCell ref="D210:F210"/>
    <mergeCell ref="M210:O210"/>
    <mergeCell ref="B212:E212"/>
    <mergeCell ref="H238:K238"/>
    <mergeCell ref="N238:Q238"/>
    <mergeCell ref="N236:Q236"/>
    <mergeCell ref="H236:K236"/>
    <mergeCell ref="B234:E234"/>
    <mergeCell ref="H237:K237"/>
    <mergeCell ref="H235:K235"/>
    <mergeCell ref="N237:Q237"/>
    <mergeCell ref="N235:Q235"/>
    <mergeCell ref="B236:E236"/>
    <mergeCell ref="B237:E237"/>
    <mergeCell ref="H234:K234"/>
    <mergeCell ref="B235:E235"/>
    <mergeCell ref="H31:K31"/>
    <mergeCell ref="N26:Q26"/>
    <mergeCell ref="H33:K33"/>
    <mergeCell ref="B29:E29"/>
    <mergeCell ref="B32:E32"/>
    <mergeCell ref="N30:Q30"/>
    <mergeCell ref="B35:H35"/>
    <mergeCell ref="K35:Q35"/>
    <mergeCell ref="N212:Q212"/>
    <mergeCell ref="A88:R88"/>
    <mergeCell ref="B76:E76"/>
    <mergeCell ref="H49:K49"/>
    <mergeCell ref="P89:R89"/>
    <mergeCell ref="J89:L89"/>
    <mergeCell ref="A89:C89"/>
    <mergeCell ref="N49:Q49"/>
    <mergeCell ref="G89:I89"/>
    <mergeCell ref="H76:K76"/>
    <mergeCell ref="M89:O89"/>
    <mergeCell ref="N74:Q74"/>
    <mergeCell ref="B64:E64"/>
    <mergeCell ref="H66:K66"/>
    <mergeCell ref="N70:Q70"/>
    <mergeCell ref="N69:Q69"/>
    <mergeCell ref="A1:R1"/>
    <mergeCell ref="A2:R2"/>
    <mergeCell ref="D4:F4"/>
    <mergeCell ref="B28:E28"/>
    <mergeCell ref="B26:E26"/>
    <mergeCell ref="B27:E27"/>
    <mergeCell ref="A3:R3"/>
    <mergeCell ref="H30:K30"/>
    <mergeCell ref="M4:O4"/>
    <mergeCell ref="A4:C4"/>
    <mergeCell ref="G4:I4"/>
    <mergeCell ref="J4:L4"/>
    <mergeCell ref="H26:K26"/>
    <mergeCell ref="P4:R4"/>
    <mergeCell ref="H29:K29"/>
    <mergeCell ref="N29:Q29"/>
    <mergeCell ref="N33:Q33"/>
    <mergeCell ref="B33:E33"/>
    <mergeCell ref="H28:K28"/>
    <mergeCell ref="H212:K212"/>
    <mergeCell ref="M47:O47"/>
    <mergeCell ref="G47:I47"/>
    <mergeCell ref="B39:E39"/>
    <mergeCell ref="N39:Q39"/>
    <mergeCell ref="B104:E104"/>
    <mergeCell ref="J47:L47"/>
    <mergeCell ref="B38:H38"/>
    <mergeCell ref="N73:Q73"/>
    <mergeCell ref="H39:K39"/>
    <mergeCell ref="G42:J42"/>
    <mergeCell ref="A46:R46"/>
    <mergeCell ref="B91:E91"/>
    <mergeCell ref="H91:K91"/>
    <mergeCell ref="N91:Q91"/>
    <mergeCell ref="N28:Q28"/>
    <mergeCell ref="N105:Q105"/>
    <mergeCell ref="N191:Q191"/>
    <mergeCell ref="B72:E72"/>
    <mergeCell ref="B74:E74"/>
    <mergeCell ref="B31:E31"/>
    <mergeCell ref="B36:E36"/>
    <mergeCell ref="D47:F47"/>
    <mergeCell ref="A47:C47"/>
    <mergeCell ref="K36:N36"/>
    <mergeCell ref="B37:E37"/>
    <mergeCell ref="H37:K37"/>
    <mergeCell ref="B115:E115"/>
    <mergeCell ref="K38:Q38"/>
    <mergeCell ref="B42:E42"/>
    <mergeCell ref="P47:R47"/>
    <mergeCell ref="N71:Q71"/>
    <mergeCell ref="N72:Q72"/>
    <mergeCell ref="N64:Q64"/>
    <mergeCell ref="N65:Q65"/>
    <mergeCell ref="N66:Q66"/>
    <mergeCell ref="N113:Q113"/>
    <mergeCell ref="B109:E109"/>
    <mergeCell ref="N106:Q106"/>
    <mergeCell ref="B113:E113"/>
    <mergeCell ref="B66:E66"/>
    <mergeCell ref="H63:K63"/>
    <mergeCell ref="H67:K67"/>
    <mergeCell ref="D89:F89"/>
    <mergeCell ref="B75:E75"/>
    <mergeCell ref="N109:Q109"/>
    <mergeCell ref="B154:E154"/>
    <mergeCell ref="D170:F170"/>
    <mergeCell ref="A170:C170"/>
    <mergeCell ref="H189:K189"/>
    <mergeCell ref="B189:E189"/>
    <mergeCell ref="H118:K118"/>
    <mergeCell ref="A128:R128"/>
    <mergeCell ref="N187:Q187"/>
    <mergeCell ref="N147:Q147"/>
    <mergeCell ref="B147:E147"/>
    <mergeCell ref="B156:E156"/>
    <mergeCell ref="N156:Q156"/>
    <mergeCell ref="A129:C129"/>
    <mergeCell ref="B131:E131"/>
    <mergeCell ref="B151:E151"/>
    <mergeCell ref="N159:Q159"/>
    <mergeCell ref="A169:R169"/>
    <mergeCell ref="N188:Q188"/>
    <mergeCell ref="G170:I170"/>
    <mergeCell ref="J170:L170"/>
    <mergeCell ref="H150:K150"/>
    <mergeCell ref="N118:Q118"/>
    <mergeCell ref="B117:E117"/>
  </mergeCells>
  <phoneticPr fontId="3" type="noConversion"/>
  <pageMargins left="0.75" right="0.75" top="1" bottom="1" header="0.5" footer="0.5"/>
  <pageSetup scale="69" fitToHeight="0" orientation="landscape" r:id="rId1"/>
  <headerFooter alignWithMargins="0">
    <oddFooter>&amp;LPrepared by Ms. Samiha Sultana, Md. Adnan Maroof Khan, Md. Mazedul Islam , Md. Mashud Raihan, Md. Tariq Mahbub&amp;CPage &amp;P&amp;R&amp;D</oddFooter>
  </headerFooter>
  <rowBreaks count="1" manualBreakCount="1">
    <brk id="2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2"/>
  <sheetViews>
    <sheetView view="pageBreakPreview" topLeftCell="A16" zoomScale="70" zoomScaleSheetLayoutView="70" workbookViewId="0">
      <selection activeCell="G25" sqref="G25"/>
    </sheetView>
  </sheetViews>
  <sheetFormatPr defaultRowHeight="12.75" outlineLevelCol="1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>
      <c r="A1" s="26" t="s">
        <v>47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69</v>
      </c>
    </row>
    <row r="2" spans="1:12" ht="39.950000000000003" customHeight="1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11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47</v>
      </c>
      <c r="L3" s="89" t="s">
        <v>60</v>
      </c>
    </row>
    <row r="4" spans="1:12" ht="39.950000000000003" customHeight="1">
      <c r="A4" s="29">
        <f>COUNTIF($C$1:C4,C4)+1</f>
        <v>2</v>
      </c>
      <c r="B4" s="29" t="str">
        <f t="shared" si="0"/>
        <v xml:space="preserve"> </v>
      </c>
      <c r="C4" s="30" t="s">
        <v>12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>
      <c r="A5" s="29">
        <f>COUNTIF($C$1:C5,C5)+1</f>
        <v>2</v>
      </c>
      <c r="B5" s="29" t="str">
        <f t="shared" si="0"/>
        <v xml:space="preserve"> </v>
      </c>
      <c r="C5" s="30" t="s">
        <v>13</v>
      </c>
      <c r="D5" s="24" t="str">
        <f ca="1">IFERROR(INDEX(Data!$A$10:$O$1069,MATCH(CONCATENATE($C5,D$1,$B5),Data!$K$10:$K$1069,0),15),"")</f>
        <v xml:space="preserve"> 
L-ENG --- 0</v>
      </c>
      <c r="E5" s="24" t="str">
        <f ca="1">IFERROR(INDEX(Data!$A$10:$O$1069,MATCH(CONCATENATE($C5,E$1,$B5),Data!$K$10:$K$1069,0),15),"")</f>
        <v xml:space="preserve"> 
L-ENG --- 0</v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283</v>
      </c>
    </row>
    <row r="6" spans="1:12" ht="39.950000000000003" customHeight="1">
      <c r="A6" s="29">
        <f>COUNTIF($C$1:C6,C6)+1</f>
        <v>2</v>
      </c>
      <c r="B6" s="29" t="str">
        <f t="shared" si="0"/>
        <v xml:space="preserve"> </v>
      </c>
      <c r="C6" s="30" t="s">
        <v>14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227</v>
      </c>
    </row>
    <row r="7" spans="1:12" ht="39.950000000000003" customHeight="1">
      <c r="A7" s="29">
        <f>COUNTIF($C$1:C7,C7)+1</f>
        <v>2</v>
      </c>
      <c r="B7" s="29" t="str">
        <f t="shared" si="0"/>
        <v xml:space="preserve"> </v>
      </c>
      <c r="C7" s="30" t="s">
        <v>15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186</v>
      </c>
    </row>
    <row r="8" spans="1:12" ht="12" customHeight="1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191</v>
      </c>
    </row>
    <row r="9" spans="1:12" ht="39.950000000000003" customHeight="1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187</v>
      </c>
    </row>
    <row r="10" spans="1:12" ht="39.950000000000003" customHeight="1">
      <c r="A10" s="29">
        <f>COUNTIF($C$1:C10,C10)+1</f>
        <v>3</v>
      </c>
      <c r="B10" s="29" t="str">
        <f t="shared" si="0"/>
        <v xml:space="preserve">         </v>
      </c>
      <c r="C10" s="30" t="s">
        <v>11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389</v>
      </c>
    </row>
    <row r="11" spans="1:12" ht="39.950000000000003" customHeight="1">
      <c r="A11" s="29">
        <f>COUNTIF($C$1:C11,C11)+1</f>
        <v>3</v>
      </c>
      <c r="B11" s="29" t="str">
        <f t="shared" si="0"/>
        <v xml:space="preserve">         </v>
      </c>
      <c r="C11" s="30" t="s">
        <v>12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176</v>
      </c>
    </row>
    <row r="12" spans="1:12" ht="39.950000000000003" customHeight="1">
      <c r="A12" s="29">
        <f>COUNTIF($C$1:C12,C12)+1</f>
        <v>3</v>
      </c>
      <c r="B12" s="29" t="str">
        <f t="shared" si="0"/>
        <v xml:space="preserve">         </v>
      </c>
      <c r="C12" s="30" t="s">
        <v>13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 xml:space="preserve">         
L-Drw --- 0</v>
      </c>
      <c r="G12" s="24" t="str">
        <f ca="1">IFERROR(INDEX(Data!$A$10:$O$1069,MATCH(CONCATENATE($C12,G$1,$B12),Data!$K$10:$K$1069,0),15),"")</f>
        <v xml:space="preserve">         
L-Drw --- 0</v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177</v>
      </c>
    </row>
    <row r="13" spans="1:12" ht="39.950000000000003" customHeight="1">
      <c r="A13" s="29">
        <f>COUNTIF($C$1:C13,C13)+1</f>
        <v>3</v>
      </c>
      <c r="B13" s="29" t="str">
        <f t="shared" si="0"/>
        <v xml:space="preserve">         </v>
      </c>
      <c r="C13" s="30" t="s">
        <v>14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178</v>
      </c>
    </row>
    <row r="14" spans="1:12" ht="39.950000000000003" customHeight="1">
      <c r="A14" s="29">
        <f>COUNTIF($C$1:C14,C14)+1</f>
        <v>3</v>
      </c>
      <c r="B14" s="29" t="str">
        <f t="shared" si="0"/>
        <v xml:space="preserve">         </v>
      </c>
      <c r="C14" s="30" t="s">
        <v>15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179</v>
      </c>
    </row>
    <row r="15" spans="1:12" ht="9.75" customHeight="1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332</v>
      </c>
    </row>
    <row r="16" spans="1:12" ht="39.950000000000003" customHeight="1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>ENG-111(L1T1)A
E-LAB --- 0</v>
      </c>
      <c r="E16" s="24" t="str">
        <f ca="1">IFERROR(INDEX(Data!$A$10:$O$1069,MATCH(CONCATENATE($C16,E$1,$B16),Data!$K$10:$K$1069,0),15),"")</f>
        <v>MAT-111(L1T1)A
402 --- 0</v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391</v>
      </c>
    </row>
    <row r="17" spans="1:12" ht="39.950000000000003" customHeight="1">
      <c r="A17" s="29">
        <f>COUNTIF($C$1:C17,C17)+1</f>
        <v>4</v>
      </c>
      <c r="B17" s="29" t="str">
        <f t="shared" si="0"/>
        <v>(L1T1)A</v>
      </c>
      <c r="C17" s="30" t="s">
        <v>11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334</v>
      </c>
    </row>
    <row r="18" spans="1:12" ht="39.950000000000003" customHeight="1">
      <c r="A18" s="29">
        <f>COUNTIF($C$1:C18,C18)+1</f>
        <v>4</v>
      </c>
      <c r="B18" s="29" t="str">
        <f t="shared" si="0"/>
        <v>(L1T1)A</v>
      </c>
      <c r="C18" s="30" t="s">
        <v>12</v>
      </c>
      <c r="D18" s="24" t="str">
        <f ca="1">IFERROR(INDEX(Data!$A$10:$O$1069,MATCH(CONCATENATE($C18,D$1,$B18),Data!$K$10:$K$1069,0),15),"")</f>
        <v>PHY-112(L1T1)A
501 --- 0</v>
      </c>
      <c r="E18" s="24" t="str">
        <f ca="1">IFERROR(INDEX(Data!$A$10:$O$1069,MATCH(CONCATENATE($C18,E$1,$B18),Data!$K$10:$K$1069,0),15),"")</f>
        <v>PHY-112(L1T1)A
501 --- 0</v>
      </c>
      <c r="F18" s="24" t="str">
        <f ca="1">IFERROR(INDEX(Data!$A$10:$O$1069,MATCH(CONCATENATE($C18,F$1,$B18),Data!$K$10:$K$1069,0),15),"")</f>
        <v>PHY-111(L1T1)A
801 --- 0</v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526</v>
      </c>
    </row>
    <row r="19" spans="1:12" ht="39.950000000000003" customHeight="1">
      <c r="A19" s="29">
        <f>COUNTIF($C$1:C19,C19)+1</f>
        <v>4</v>
      </c>
      <c r="B19" s="29" t="str">
        <f t="shared" si="0"/>
        <v>(L1T1)A</v>
      </c>
      <c r="C19" s="30" t="s">
        <v>13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>TE111(L1T1)A
704 --- SR</v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>MAT-111(L1T1)A
402 --- 0</v>
      </c>
      <c r="I19" s="24" t="str">
        <f ca="1">IFERROR(INDEX(Data!$A$10:$O$1069,MATCH(CONCATENATE($C19,I$1,$B19),Data!$K$10:$K$1069,0),15),"")</f>
        <v/>
      </c>
      <c r="K19">
        <v>16</v>
      </c>
      <c r="L19" s="8" t="s">
        <v>338</v>
      </c>
    </row>
    <row r="20" spans="1:12" ht="39.950000000000003" customHeight="1">
      <c r="A20" s="29">
        <f>COUNTIF($C$1:C20,C20)+1</f>
        <v>4</v>
      </c>
      <c r="B20" s="29" t="str">
        <f t="shared" si="0"/>
        <v>(L1T1)A</v>
      </c>
      <c r="C20" s="30" t="s">
        <v>14</v>
      </c>
      <c r="D20" s="34" t="str">
        <f ca="1">IFERROR(INDEX(Data!$A$10:$O$1069,MATCH(CONCATENATE($C20,D$1,$B20),Data!$K$10:$K$1069,0),15),"")</f>
        <v>ENG-111(L1T1)A
402 --- 0</v>
      </c>
      <c r="E20" s="34" t="str">
        <f ca="1">IFERROR(INDEX(Data!$A$10:$O$1069,MATCH(CONCATENATE($C20,E$1,$B20),Data!$K$10:$K$1069,0),15),"")</f>
        <v>PHY-111(L1T1)A
402 --- 0</v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>TE111(L1T1)A
803 --- SR</v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84</v>
      </c>
    </row>
    <row r="21" spans="1:12" ht="39.950000000000003" customHeight="1">
      <c r="A21" s="29">
        <f>COUNTIF($C$1:C21,C21)+1</f>
        <v>4</v>
      </c>
      <c r="B21" s="29" t="str">
        <f t="shared" si="0"/>
        <v>(L1T1)A</v>
      </c>
      <c r="C21" s="30" t="s">
        <v>15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85</v>
      </c>
    </row>
    <row r="22" spans="1:12" ht="12.75" customHeight="1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340</v>
      </c>
    </row>
    <row r="23" spans="1:12" ht="39.950000000000003" customHeight="1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>MAT-111(L1T1)B
704 --- 0</v>
      </c>
      <c r="E23" s="24" t="str">
        <f ca="1">IFERROR(INDEX(Data!$A$10:$O$1069,MATCH(CONCATENATE($C23,E$1,$B23),Data!$K$10:$K$1069,0),15),"")</f>
        <v>ENG-111(L1T1)B
E-LAB --- 0</v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342</v>
      </c>
    </row>
    <row r="24" spans="1:12" ht="39.950000000000003" customHeight="1">
      <c r="A24" s="29">
        <f>COUNTIF($C$1:C24,C24)+1</f>
        <v>5</v>
      </c>
      <c r="B24" s="29" t="str">
        <f t="shared" si="0"/>
        <v>(L1T1)B</v>
      </c>
      <c r="C24" s="30" t="s">
        <v>11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>TE111(L1T1)B
803 --- SR</v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96</v>
      </c>
    </row>
    <row r="25" spans="1:12" ht="39.950000000000003" customHeight="1">
      <c r="A25" s="29">
        <f>COUNTIF($C$1:C25,C25)+1</f>
        <v>5</v>
      </c>
      <c r="B25" s="29" t="str">
        <f t="shared" si="0"/>
        <v>(L1T1)B</v>
      </c>
      <c r="C25" s="30" t="s">
        <v>12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>PHY-111(L1T1)B
402 --- 0</v>
      </c>
      <c r="F25" s="24" t="str">
        <f ca="1">IFERROR(INDEX(Data!$A$10:$O$1069,MATCH(CONCATENATE($C25,F$1,$B25),Data!$K$10:$K$1069,0),15),"")</f>
        <v>ENG-111(L1T1)B
807 --- 0</v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>PHY-112(L1T1)B
501 --- 0</v>
      </c>
      <c r="I25" s="24" t="str">
        <f ca="1">IFERROR(INDEX(Data!$A$10:$O$1069,MATCH(CONCATENATE($C25,I$1,$B25),Data!$K$10:$K$1069,0),15),"")</f>
        <v>PHY-112(L1T1)B
501 --- 0</v>
      </c>
      <c r="K25">
        <v>22</v>
      </c>
      <c r="L25" s="8" t="s">
        <v>344</v>
      </c>
    </row>
    <row r="26" spans="1:12" ht="39.950000000000003" customHeight="1">
      <c r="A26" s="29">
        <f>COUNTIF($C$1:C26,C26)+1</f>
        <v>5</v>
      </c>
      <c r="B26" s="29" t="str">
        <f t="shared" si="0"/>
        <v>(L1T1)B</v>
      </c>
      <c r="C26" s="30" t="s">
        <v>13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97</v>
      </c>
    </row>
    <row r="27" spans="1:12" ht="39.950000000000003" customHeight="1">
      <c r="A27" s="29">
        <f>COUNTIF($C$1:C27,C27)+1</f>
        <v>5</v>
      </c>
      <c r="B27" s="29" t="str">
        <f t="shared" si="0"/>
        <v>(L1T1)B</v>
      </c>
      <c r="C27" s="30" t="s">
        <v>14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>TE111(L1T1)B
801 --- SR</v>
      </c>
      <c r="F27" s="24" t="str">
        <f ca="1">IFERROR(INDEX(Data!$A$10:$O$1069,MATCH(CONCATENATE($C27,F$1,$B27),Data!$K$10:$K$1069,0),15),"")</f>
        <v>PHY-111(L1T1)B
402 --- 0</v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>MAT-111(L1T1)B
803 --- 0</v>
      </c>
      <c r="I27" s="34" t="str">
        <f ca="1">IFERROR(INDEX(Data!$A$10:$O$1069,MATCH(CONCATENATE($C27,I$1,$B27),Data!$K$10:$K$1069,0),15),"")</f>
        <v/>
      </c>
      <c r="K27">
        <v>24</v>
      </c>
      <c r="L27" s="8" t="s">
        <v>346</v>
      </c>
    </row>
    <row r="28" spans="1:12" ht="39.950000000000003" customHeight="1">
      <c r="A28" s="29">
        <f>COUNTIF($C$1:C28,C28)+1</f>
        <v>5</v>
      </c>
      <c r="B28" s="29" t="str">
        <f t="shared" si="0"/>
        <v>(L1T1)B</v>
      </c>
      <c r="C28" s="30" t="s">
        <v>15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98</v>
      </c>
    </row>
    <row r="29" spans="1:12" ht="10.5" customHeight="1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393</v>
      </c>
    </row>
    <row r="30" spans="1:12" ht="39.950000000000003" customHeight="1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129</v>
      </c>
    </row>
    <row r="31" spans="1:12" ht="39.950000000000003" customHeight="1">
      <c r="A31" s="29">
        <f>COUNTIF($C$1:C31,C31)+1</f>
        <v>6</v>
      </c>
      <c r="B31" s="29" t="str">
        <f t="shared" si="0"/>
        <v>(L1T1)C</v>
      </c>
      <c r="C31" s="30" t="s">
        <v>11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128</v>
      </c>
    </row>
    <row r="32" spans="1:12" ht="39.950000000000003" customHeight="1">
      <c r="A32" s="29">
        <f>COUNTIF($C$1:C32,C32)+1</f>
        <v>6</v>
      </c>
      <c r="B32" s="29" t="str">
        <f t="shared" si="0"/>
        <v>(L1T1)C</v>
      </c>
      <c r="C32" s="30" t="s">
        <v>12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82</v>
      </c>
    </row>
    <row r="33" spans="1:12" ht="39.950000000000003" customHeight="1">
      <c r="A33" s="29">
        <f>COUNTIF($C$1:C33,C33)+1</f>
        <v>6</v>
      </c>
      <c r="B33" s="29" t="str">
        <f t="shared" si="0"/>
        <v>(L1T1)C</v>
      </c>
      <c r="C33" s="30" t="s">
        <v>13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116</v>
      </c>
    </row>
    <row r="34" spans="1:12" ht="39.950000000000003" customHeight="1">
      <c r="A34" s="29">
        <f>COUNTIF($C$1:C34,C34)+1</f>
        <v>6</v>
      </c>
      <c r="B34" s="29" t="str">
        <f t="shared" si="0"/>
        <v>(L1T1)C</v>
      </c>
      <c r="C34" s="30" t="s">
        <v>14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95</v>
      </c>
    </row>
    <row r="35" spans="1:12" ht="39.950000000000003" customHeight="1">
      <c r="A35" s="29">
        <f>COUNTIF($C$1:C35,C35)+1</f>
        <v>6</v>
      </c>
      <c r="B35" s="29" t="str">
        <f t="shared" si="0"/>
        <v>(L1T1)C</v>
      </c>
      <c r="C35" s="30" t="s">
        <v>15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348</v>
      </c>
    </row>
    <row r="36" spans="1:12" ht="39.950000000000003" customHeight="1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350</v>
      </c>
    </row>
    <row r="37" spans="1:12" ht="39.950000000000003" customHeight="1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395</v>
      </c>
    </row>
    <row r="38" spans="1:12" ht="39.950000000000003" customHeight="1">
      <c r="A38" s="29">
        <v>7</v>
      </c>
      <c r="B38" s="29" t="str">
        <f t="shared" si="0"/>
        <v>(L1T1)D</v>
      </c>
      <c r="C38" s="30" t="s">
        <v>11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88</v>
      </c>
    </row>
    <row r="39" spans="1:12" ht="39.950000000000003" customHeight="1">
      <c r="A39" s="29">
        <f>COUNTIF($C$1:C39,C39)+1</f>
        <v>7</v>
      </c>
      <c r="B39" s="29" t="str">
        <f t="shared" si="0"/>
        <v>(L1T1)D</v>
      </c>
      <c r="C39" s="30" t="s">
        <v>12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89</v>
      </c>
    </row>
    <row r="40" spans="1:12" ht="39.950000000000003" customHeight="1">
      <c r="A40" s="29">
        <f>COUNTIF($C$1:C40,C40)+1</f>
        <v>7</v>
      </c>
      <c r="B40" s="29" t="str">
        <f t="shared" si="0"/>
        <v>(L1T1)D</v>
      </c>
      <c r="C40" s="30" t="s">
        <v>13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397</v>
      </c>
    </row>
    <row r="41" spans="1:12" ht="39.950000000000003" customHeight="1">
      <c r="A41" s="29">
        <f>COUNTIF($C$1:C41,C41)+1</f>
        <v>7</v>
      </c>
      <c r="B41" s="29" t="str">
        <f t="shared" si="0"/>
        <v>(L1T1)D</v>
      </c>
      <c r="C41" s="30" t="s">
        <v>14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399</v>
      </c>
    </row>
    <row r="42" spans="1:12" ht="39.950000000000003" customHeight="1">
      <c r="A42" s="29">
        <f>COUNTIF($C$1:C42,C42)+1</f>
        <v>7</v>
      </c>
      <c r="B42" s="29" t="str">
        <f t="shared" si="0"/>
        <v>(L1T1)D</v>
      </c>
      <c r="C42" s="30" t="s">
        <v>15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352</v>
      </c>
    </row>
    <row r="43" spans="1:12" ht="39.950000000000003" customHeight="1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354</v>
      </c>
    </row>
    <row r="44" spans="1:12" ht="39.950000000000003" customHeight="1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>CHE-124(L1T2)A
703 --- 0</v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>MAT-122(L1T2)A
601 --- 0</v>
      </c>
      <c r="G44" s="24" t="str">
        <f ca="1">IFERROR(INDEX(Data!$A$10:$O$1069,MATCH(CONCATENATE($C44,G$1,$B44),Data!$K$10:$K$1069,0),15),"")</f>
        <v>ENG-122(L1T2)A
603 --- 0</v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93</v>
      </c>
    </row>
    <row r="45" spans="1:12" ht="39.950000000000003" customHeight="1">
      <c r="A45" s="29">
        <f>COUNTIF($C$1:C45,C45)+1</f>
        <v>8</v>
      </c>
      <c r="B45" s="29" t="str">
        <f t="shared" si="0"/>
        <v>(L1T2)A</v>
      </c>
      <c r="C45" s="30" t="s">
        <v>11</v>
      </c>
      <c r="D45" s="24" t="str">
        <f ca="1">IFERROR(INDEX(Data!$A$10:$O$1069,MATCH(CONCATENATE($C45,D$1,$B45),Data!$K$10:$K$1069,0),15),"")</f>
        <v>PHY-122(L1T2)A
502 --- 0</v>
      </c>
      <c r="E45" s="24" t="str">
        <f ca="1">IFERROR(INDEX(Data!$A$10:$O$1069,MATCH(CONCATENATE($C45,E$1,$B45),Data!$K$10:$K$1069,0),15),"")</f>
        <v>PHY-122(L1T2)A
502 --- 0</v>
      </c>
      <c r="F45" s="24" t="str">
        <f ca="1">IFERROR(INDEX(Data!$A$10:$O$1069,MATCH(CONCATENATE($C45,F$1,$B45),Data!$K$10:$K$1069,0),15),"")</f>
        <v>PHY-122(L1T2)A
711 --- 0</v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83</v>
      </c>
    </row>
    <row r="46" spans="1:12" ht="39.950000000000003" customHeight="1">
      <c r="A46" s="29">
        <f>COUNTIF($C$1:C46,C46)+1</f>
        <v>8</v>
      </c>
      <c r="B46" s="29" t="str">
        <f t="shared" si="0"/>
        <v>(L1T2)A</v>
      </c>
      <c r="C46" s="30" t="s">
        <v>12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171</v>
      </c>
    </row>
    <row r="47" spans="1:12" ht="39.950000000000003" customHeight="1">
      <c r="A47" s="29">
        <f>COUNTIF($C$1:C47,C47)+1</f>
        <v>8</v>
      </c>
      <c r="B47" s="29" t="str">
        <f t="shared" si="0"/>
        <v>(L1T2)A</v>
      </c>
      <c r="C47" s="30" t="s">
        <v>13</v>
      </c>
      <c r="D47" s="33" t="str">
        <f ca="1">IFERROR(INDEX(Data!$A$10:$O$1069,MATCH(CONCATENATE($C47,D$1,$B47),Data!$K$10:$K$1069,0),15),"")</f>
        <v>CHE-125(L1T2)A
L-Chem --- 0</v>
      </c>
      <c r="E47" s="33" t="str">
        <f ca="1">IFERROR(INDEX(Data!$A$10:$O$1069,MATCH(CONCATENATE($C47,E$1,$B47),Data!$K$10:$K$1069,0),15),"")</f>
        <v>CHE-125(L1T2)A
L-Chem --- 0</v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>CHE-124(L1T2)A
801 --- 0</v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356</v>
      </c>
    </row>
    <row r="48" spans="1:12" ht="39.950000000000003" customHeight="1">
      <c r="A48" s="29">
        <f>COUNTIF($C$1:C48,C48)+1</f>
        <v>8</v>
      </c>
      <c r="B48" s="29" t="str">
        <f t="shared" si="0"/>
        <v>(L1T2)A</v>
      </c>
      <c r="C48" s="30" t="s">
        <v>14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>ENG-122(L1T2)A
801 --- 0</v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>PHY-122(L1T2)A
402 --- 0</v>
      </c>
      <c r="I48" s="24" t="str">
        <f ca="1">IFERROR(INDEX(Data!$A$10:$O$1069,MATCH(CONCATENATE($C48,I$1,$B48),Data!$K$10:$K$1069,0),15),"")</f>
        <v>MAT-122(L1T2)A
402 --- 0</v>
      </c>
      <c r="K48">
        <v>45</v>
      </c>
      <c r="L48" s="8" t="s">
        <v>91</v>
      </c>
    </row>
    <row r="49" spans="1:12" ht="39.950000000000003" customHeight="1">
      <c r="A49" s="29">
        <f>COUNTIF($C$1:C49,C49)+1</f>
        <v>8</v>
      </c>
      <c r="B49" s="29" t="str">
        <f t="shared" si="0"/>
        <v>(L1T2)A</v>
      </c>
      <c r="C49" s="30" t="s">
        <v>15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92</v>
      </c>
    </row>
    <row r="50" spans="1:12" ht="39.950000000000003" customHeight="1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358</v>
      </c>
    </row>
    <row r="51" spans="1:12" ht="39.950000000000003" customHeight="1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360</v>
      </c>
    </row>
    <row r="52" spans="1:12" ht="39.950000000000003" customHeight="1">
      <c r="A52" s="29">
        <f>COUNTIF($C$1:C52,C52)+1</f>
        <v>9</v>
      </c>
      <c r="B52" s="29" t="str">
        <f t="shared" si="0"/>
        <v>(L1T2)B</v>
      </c>
      <c r="C52" s="30" t="s">
        <v>11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362</v>
      </c>
    </row>
    <row r="53" spans="1:12" ht="39.950000000000003" customHeight="1">
      <c r="A53" s="29">
        <f>COUNTIF($C$1:C53,C53)+1</f>
        <v>9</v>
      </c>
      <c r="B53" s="29" t="str">
        <f t="shared" si="0"/>
        <v>(L1T2)B</v>
      </c>
      <c r="C53" s="30" t="s">
        <v>12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66</v>
      </c>
    </row>
    <row r="54" spans="1:12" ht="39.950000000000003" customHeight="1">
      <c r="A54" s="29">
        <f>COUNTIF($C$1:C54,C54)+1</f>
        <v>9</v>
      </c>
      <c r="B54" s="29" t="str">
        <f t="shared" si="0"/>
        <v>(L1T2)B</v>
      </c>
      <c r="C54" s="30" t="s">
        <v>13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" t="s">
        <v>145</v>
      </c>
    </row>
    <row r="55" spans="1:12" ht="39.950000000000003" customHeight="1">
      <c r="A55" s="29">
        <f>COUNTIF($C$1:C55,C55)+1</f>
        <v>9</v>
      </c>
      <c r="B55" s="29" t="str">
        <f t="shared" si="0"/>
        <v>(L1T2)B</v>
      </c>
      <c r="C55" s="30" t="s">
        <v>14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364</v>
      </c>
    </row>
    <row r="56" spans="1:12" ht="39.950000000000003" customHeight="1">
      <c r="A56" s="29">
        <f>COUNTIF($C$1:C56,C56)+1</f>
        <v>9</v>
      </c>
      <c r="B56" s="29" t="str">
        <f t="shared" si="0"/>
        <v>(L1T2)B</v>
      </c>
      <c r="C56" s="30" t="s">
        <v>15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168</v>
      </c>
    </row>
    <row r="57" spans="1:12" ht="39.950000000000003" customHeight="1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169</v>
      </c>
    </row>
    <row r="58" spans="1:12" ht="39.950000000000003" customHeight="1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241</v>
      </c>
    </row>
    <row r="59" spans="1:12" ht="39.950000000000003" customHeight="1">
      <c r="A59" s="29">
        <f>COUNTIF($C$1:C59,C59)+1</f>
        <v>10</v>
      </c>
      <c r="B59" s="29" t="str">
        <f t="shared" si="0"/>
        <v>(L1T2)C</v>
      </c>
      <c r="C59" s="30" t="s">
        <v>11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279</v>
      </c>
    </row>
    <row r="60" spans="1:12" ht="39.950000000000003" customHeight="1">
      <c r="A60" s="29">
        <f>COUNTIF($C$1:C60,C60)+1</f>
        <v>10</v>
      </c>
      <c r="B60" s="29" t="str">
        <f t="shared" si="0"/>
        <v>(L1T2)C</v>
      </c>
      <c r="C60" s="30" t="s">
        <v>12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282</v>
      </c>
    </row>
    <row r="61" spans="1:12" ht="39.950000000000003" customHeight="1">
      <c r="A61" s="29">
        <f>COUNTIF($C$1:C61,C61)+1</f>
        <v>10</v>
      </c>
      <c r="B61" s="29" t="str">
        <f t="shared" si="0"/>
        <v>(L1T2)C</v>
      </c>
      <c r="C61" s="30" t="s">
        <v>13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261</v>
      </c>
    </row>
    <row r="62" spans="1:12" ht="39.950000000000003" customHeight="1">
      <c r="A62" s="29">
        <f>COUNTIF($C$1:C62,C62)+1</f>
        <v>10</v>
      </c>
      <c r="B62" s="29" t="str">
        <f t="shared" si="0"/>
        <v>(L1T2)C</v>
      </c>
      <c r="C62" s="30" t="s">
        <v>14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286</v>
      </c>
    </row>
    <row r="63" spans="1:12" ht="39.950000000000003" customHeight="1">
      <c r="A63" s="29">
        <f>COUNTIF($C$1:C63,C63)+1</f>
        <v>10</v>
      </c>
      <c r="B63" s="29" t="str">
        <f t="shared" si="0"/>
        <v>(L1T2)C</v>
      </c>
      <c r="C63" s="30" t="s">
        <v>15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234</v>
      </c>
    </row>
    <row r="64" spans="1:12" ht="39.950000000000003" customHeight="1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268</v>
      </c>
    </row>
    <row r="65" spans="1:12" ht="39.950000000000003" customHeight="1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67</v>
      </c>
    </row>
    <row r="66" spans="1:12" ht="39.950000000000003" customHeight="1">
      <c r="A66" s="29">
        <f>COUNTIF($C$1:C66,C66)+1</f>
        <v>11</v>
      </c>
      <c r="B66" s="29" t="str">
        <f t="shared" si="0"/>
        <v>(L1T2)D</v>
      </c>
      <c r="C66" s="30" t="s">
        <v>11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68</v>
      </c>
    </row>
    <row r="67" spans="1:12" ht="39.950000000000003" customHeight="1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12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298</v>
      </c>
    </row>
    <row r="68" spans="1:12" ht="39.950000000000003" customHeight="1">
      <c r="A68" s="29">
        <f>COUNTIF($C$1:C68,C68)+1</f>
        <v>11</v>
      </c>
      <c r="B68" s="29" t="str">
        <f t="shared" si="1"/>
        <v>(L1T2)D</v>
      </c>
      <c r="C68" s="30" t="s">
        <v>13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90" t="s">
        <v>62</v>
      </c>
    </row>
    <row r="69" spans="1:12" ht="39.950000000000003" customHeight="1">
      <c r="A69" s="29">
        <f>COUNTIF($C$1:C69,C69)+1</f>
        <v>11</v>
      </c>
      <c r="B69" s="29" t="str">
        <f t="shared" si="1"/>
        <v>(L1T2)D</v>
      </c>
      <c r="C69" s="30" t="s">
        <v>14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  <c r="L69" s="110" t="s">
        <v>502</v>
      </c>
    </row>
    <row r="70" spans="1:12" ht="39.950000000000003" customHeight="1">
      <c r="A70" s="29">
        <f>COUNTIF($C$1:C70,C70)+1</f>
        <v>11</v>
      </c>
      <c r="B70" s="29" t="str">
        <f t="shared" si="1"/>
        <v>(L1T2)D</v>
      </c>
      <c r="C70" s="30" t="s">
        <v>15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>
      <c r="A73" s="29">
        <f>COUNTIF($C$1:C73,C73)+1</f>
        <v>12</v>
      </c>
      <c r="B73" s="29" t="str">
        <f t="shared" si="1"/>
        <v>(L1T2)E</v>
      </c>
      <c r="C73" s="30" t="s">
        <v>11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>
      <c r="A74" s="29">
        <f>COUNTIF($C$1:C74,C74)+1</f>
        <v>12</v>
      </c>
      <c r="B74" s="29" t="str">
        <f t="shared" si="1"/>
        <v>(L1T2)E</v>
      </c>
      <c r="C74" s="30" t="s">
        <v>12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>
      <c r="A75" s="29">
        <f>COUNTIF($C$1:C75,C75)+1</f>
        <v>12</v>
      </c>
      <c r="B75" s="29" t="str">
        <f t="shared" si="1"/>
        <v>(L1T2)E</v>
      </c>
      <c r="C75" s="30" t="s">
        <v>13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>
      <c r="A76" s="29">
        <f>COUNTIF($C$1:C76,C76)+1</f>
        <v>12</v>
      </c>
      <c r="B76" s="29" t="str">
        <f t="shared" si="1"/>
        <v>(L1T2)E</v>
      </c>
      <c r="C76" s="30" t="s">
        <v>14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>
      <c r="A77" s="29">
        <f>COUNTIF($C$1:C77,C77)+1</f>
        <v>12</v>
      </c>
      <c r="B77" s="29" t="str">
        <f t="shared" si="1"/>
        <v>(L1T2)E</v>
      </c>
      <c r="C77" s="30" t="s">
        <v>15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>
      <c r="A80" s="29">
        <f>COUNTIF($C$1:C80,C80)+1</f>
        <v>13</v>
      </c>
      <c r="B80" s="29" t="str">
        <f t="shared" si="1"/>
        <v>(L1T3) A</v>
      </c>
      <c r="C80" s="30" t="s">
        <v>11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>
      <c r="A81" s="29">
        <f>COUNTIF($C$1:C81,C81)+1</f>
        <v>13</v>
      </c>
      <c r="B81" s="29" t="str">
        <f t="shared" si="1"/>
        <v>(L1T3) A</v>
      </c>
      <c r="C81" s="30" t="s">
        <v>12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>
      <c r="A82" s="29">
        <f>COUNTIF($C$1:C82,C82)+1</f>
        <v>13</v>
      </c>
      <c r="B82" s="29" t="str">
        <f t="shared" si="1"/>
        <v>(L1T3) A</v>
      </c>
      <c r="C82" s="30" t="s">
        <v>13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>
      <c r="A83" s="29">
        <f>COUNTIF($C$1:C83,C83)+1</f>
        <v>13</v>
      </c>
      <c r="B83" s="29" t="str">
        <f t="shared" si="1"/>
        <v>(L1T3) A</v>
      </c>
      <c r="C83" s="30" t="s">
        <v>14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>
      <c r="A84" s="29">
        <f>COUNTIF($C$1:C84,C84)+1</f>
        <v>13</v>
      </c>
      <c r="B84" s="29" t="str">
        <f t="shared" si="1"/>
        <v>(L1T3) A</v>
      </c>
      <c r="C84" s="30" t="s">
        <v>15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>
      <c r="A87" s="29">
        <f>COUNTIF($C$1:C87,C87)+1</f>
        <v>14</v>
      </c>
      <c r="B87" s="29" t="str">
        <f t="shared" si="1"/>
        <v>(L1T3) B</v>
      </c>
      <c r="C87" s="30" t="s">
        <v>11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>
      <c r="A88" s="29">
        <f>COUNTIF($C$1:C88,C88)+1</f>
        <v>14</v>
      </c>
      <c r="B88" s="29" t="str">
        <f t="shared" si="1"/>
        <v>(L1T3) B</v>
      </c>
      <c r="C88" s="30" t="s">
        <v>12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>
      <c r="A89" s="29">
        <f>COUNTIF($C$1:C89,C89)+1</f>
        <v>14</v>
      </c>
      <c r="B89" s="29" t="str">
        <f t="shared" si="1"/>
        <v>(L1T3) B</v>
      </c>
      <c r="C89" s="30" t="s">
        <v>13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>
      <c r="A90" s="29">
        <f>COUNTIF($C$1:C90,C90)+1</f>
        <v>14</v>
      </c>
      <c r="B90" s="29" t="str">
        <f t="shared" si="1"/>
        <v>(L1T3) B</v>
      </c>
      <c r="C90" s="30" t="s">
        <v>14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>
      <c r="A91" s="29">
        <f>COUNTIF($C$1:C91,C91)+1</f>
        <v>14</v>
      </c>
      <c r="B91" s="29" t="str">
        <f t="shared" si="1"/>
        <v>(L1T3) B</v>
      </c>
      <c r="C91" s="30" t="s">
        <v>15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>
      <c r="A93" s="29">
        <f>COUNTIF($C$1:C93,C93)+1</f>
        <v>15</v>
      </c>
      <c r="B93" s="29" t="str">
        <f>VLOOKUP(A93,$K$4:$L$73,2,FALSE)</f>
        <v>(L1T3)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>
      <c r="A94" s="29">
        <f>COUNTIF($C$1:C94,C94)+1</f>
        <v>15</v>
      </c>
      <c r="B94" s="29" t="str">
        <f t="shared" si="1"/>
        <v>(L1T3)</v>
      </c>
      <c r="C94" s="30" t="s">
        <v>11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>
      <c r="A95" s="29">
        <f>COUNTIF($C$1:C95,C95)+1</f>
        <v>15</v>
      </c>
      <c r="B95" s="29" t="str">
        <f t="shared" si="1"/>
        <v>(L1T3)</v>
      </c>
      <c r="C95" s="30" t="s">
        <v>12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>
      <c r="A96" s="29">
        <f>COUNTIF($C$1:C96,C96)+1</f>
        <v>15</v>
      </c>
      <c r="B96" s="29" t="str">
        <f t="shared" si="1"/>
        <v>(L1T3)</v>
      </c>
      <c r="C96" s="30" t="s">
        <v>13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>
      <c r="A97" s="29">
        <f>COUNTIF($C$1:C97,C97)+1</f>
        <v>15</v>
      </c>
      <c r="B97" s="29" t="str">
        <f t="shared" si="1"/>
        <v>(L1T3)</v>
      </c>
      <c r="C97" s="30" t="s">
        <v>14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>
      <c r="A98" s="29">
        <f>COUNTIF($C$1:C98,C98)+1</f>
        <v>15</v>
      </c>
      <c r="B98" s="29" t="str">
        <f t="shared" si="1"/>
        <v>(L1T3)</v>
      </c>
      <c r="C98" s="30" t="s">
        <v>15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>
      <c r="A101" s="29">
        <f>COUNTIF($C$1:C101,C101)+1</f>
        <v>16</v>
      </c>
      <c r="B101" s="29" t="str">
        <f t="shared" si="1"/>
        <v>(L1T3) D</v>
      </c>
      <c r="C101" s="30" t="s">
        <v>11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>
      <c r="A102" s="29">
        <f>COUNTIF($C$1:C102,C102)+1</f>
        <v>16</v>
      </c>
      <c r="B102" s="29" t="str">
        <f t="shared" si="1"/>
        <v>(L1T3) D</v>
      </c>
      <c r="C102" s="30" t="s">
        <v>12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>
      <c r="A103" s="29">
        <f>COUNTIF($C$1:C103,C103)+1</f>
        <v>16</v>
      </c>
      <c r="B103" s="29" t="str">
        <f t="shared" si="1"/>
        <v>(L1T3) D</v>
      </c>
      <c r="C103" s="30" t="s">
        <v>13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>
      <c r="A104" s="29">
        <f>COUNTIF($C$1:C104,C104)+1</f>
        <v>16</v>
      </c>
      <c r="B104" s="29" t="str">
        <f t="shared" si="1"/>
        <v>(L1T3) D</v>
      </c>
      <c r="C104" s="30" t="s">
        <v>14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>
      <c r="A105" s="29">
        <f>COUNTIF($C$1:C105,C105)+1</f>
        <v>16</v>
      </c>
      <c r="B105" s="29" t="str">
        <f t="shared" si="1"/>
        <v>(L1T3) D</v>
      </c>
      <c r="C105" s="30" t="s">
        <v>15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>TE132(L1T3)A
702 --- NL1</v>
      </c>
      <c r="F107" s="24" t="str">
        <f ca="1">IFERROR(INDEX(Data!$A$10:$O$1069,MATCH(CONCATENATE($C107,F$1,$B107),Data!$K$10:$K$1069,0),15),"")</f>
        <v>STA-131(L1T3)A
602 --- 0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>
      <c r="A108" s="29">
        <f>COUNTIF($C$1:C108,C108)+1</f>
        <v>17</v>
      </c>
      <c r="B108" s="29" t="str">
        <f t="shared" si="1"/>
        <v>(L1T3)A</v>
      </c>
      <c r="C108" s="30" t="s">
        <v>11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>CSE112(L1T3)A
701 --- 0</v>
      </c>
      <c r="G108" s="24" t="str">
        <f ca="1">IFERROR(INDEX(Data!$A$10:$O$1069,MATCH(CONCATENATE($C108,G$1,$B108),Data!$K$10:$K$1069,0),15),"")</f>
        <v>CSE112(L1T3)A
701 --- 0</v>
      </c>
      <c r="H108" s="24" t="str">
        <f ca="1">IFERROR(INDEX(Data!$A$10:$O$1069,MATCH(CONCATENATE($C108,H$1,$B108),Data!$K$10:$K$1069,0),15),"")</f>
        <v>TE133(L1T3)A
704 --- KZ</v>
      </c>
      <c r="I108" s="24" t="str">
        <f ca="1">IFERROR(INDEX(Data!$A$10:$O$1069,MATCH(CONCATENATE($C108,I$1,$B108),Data!$K$10:$K$1069,0),15),"")</f>
        <v>STA-131(L1T3)A
704 --- 0</v>
      </c>
    </row>
    <row r="109" spans="1:9" ht="39.950000000000003" customHeight="1">
      <c r="A109" s="29">
        <f>COUNTIF($C$1:C109,C109)+1</f>
        <v>17</v>
      </c>
      <c r="B109" s="29" t="str">
        <f t="shared" si="1"/>
        <v>(L1T3)A</v>
      </c>
      <c r="C109" s="30" t="s">
        <v>12</v>
      </c>
      <c r="D109" s="24" t="str">
        <f ca="1">IFERROR(INDEX(Data!$A$10:$O$1069,MATCH(CONCATENATE($C109,D$1,$B109),Data!$K$10:$K$1069,0),15),"")</f>
        <v>STA-131(L1T3)A
703 --- 0</v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>
      <c r="A110" s="29">
        <f>COUNTIF($C$1:C110,C110)+1</f>
        <v>17</v>
      </c>
      <c r="B110" s="29" t="str">
        <f t="shared" si="1"/>
        <v>(L1T3)A</v>
      </c>
      <c r="C110" s="30" t="s">
        <v>13</v>
      </c>
      <c r="D110" s="24" t="str">
        <f ca="1">IFERROR(INDEX(Data!$A$10:$O$1069,MATCH(CONCATENATE($C110,D$1,$B110),Data!$K$10:$K$1069,0),15),"")</f>
        <v>TE132(L1T3)A
705 --- NL1</v>
      </c>
      <c r="E110" s="24" t="str">
        <f ca="1">IFERROR(INDEX(Data!$A$10:$O$1069,MATCH(CONCATENATE($C110,E$1,$B110),Data!$K$10:$K$1069,0),15),"")</f>
        <v>TE133(L1T3)A
702 --- KZ</v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>
      <c r="A111" s="29">
        <f>COUNTIF($C$1:C111,C111)+1</f>
        <v>17</v>
      </c>
      <c r="B111" s="29" t="str">
        <f t="shared" si="1"/>
        <v>(L1T3)A</v>
      </c>
      <c r="C111" s="30" t="s">
        <v>14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>
      <c r="A112" s="29">
        <f>COUNTIF($C$1:C112,C112)+1</f>
        <v>17</v>
      </c>
      <c r="B112" s="29" t="str">
        <f t="shared" si="1"/>
        <v>(L1T3)A</v>
      </c>
      <c r="C112" s="30" t="s">
        <v>15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>STA-131(L1T3)B
602 --- 0</v>
      </c>
      <c r="H114" s="24" t="str">
        <f ca="1">IFERROR(INDEX(Data!$A$10:$O$1069,MATCH(CONCATENATE($C114,H$1,$B114),Data!$K$10:$K$1069,0),15),"")</f>
        <v>TE132(L1T3)B
702 --- NL1</v>
      </c>
      <c r="I114" s="24" t="str">
        <f ca="1">IFERROR(INDEX(Data!$A$10:$O$1069,MATCH(CONCATENATE($C114,I$1,$B114),Data!$K$10:$K$1069,0),15),"")</f>
        <v/>
      </c>
    </row>
    <row r="115" spans="1:9" ht="39.950000000000003" customHeight="1">
      <c r="A115" s="29">
        <f>COUNTIF($C$1:C115,C115)+1</f>
        <v>18</v>
      </c>
      <c r="B115" s="29" t="str">
        <f t="shared" si="1"/>
        <v>(L1T3)B</v>
      </c>
      <c r="C115" s="30" t="s">
        <v>11</v>
      </c>
      <c r="D115" s="24" t="str">
        <f ca="1">IFERROR(INDEX(Data!$A$10:$O$1069,MATCH(CONCATENATE($C115,D$1,$B115),Data!$K$10:$K$1069,0),15),"")</f>
        <v>TE132(L1T3)B
801 --- NL1</v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>
      <c r="A116" s="29">
        <f>COUNTIF($C$1:C116,C116)+1</f>
        <v>18</v>
      </c>
      <c r="B116" s="29" t="str">
        <f t="shared" si="1"/>
        <v>(L1T3)B</v>
      </c>
      <c r="C116" s="30" t="s">
        <v>12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>CSE112(L1T3)B
701 --- 0</v>
      </c>
      <c r="G116" s="24" t="str">
        <f ca="1">IFERROR(INDEX(Data!$A$10:$O$1069,MATCH(CONCATENATE($C116,G$1,$B116),Data!$K$10:$K$1069,0),15),"")</f>
        <v>CSE112(L1T3)B
701 --- 0</v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>TE133(L1T3)B
703 --- KZ</v>
      </c>
    </row>
    <row r="117" spans="1:9" ht="39.950000000000003" customHeight="1">
      <c r="A117" s="29">
        <f>COUNTIF($C$1:C117,C117)+1</f>
        <v>18</v>
      </c>
      <c r="B117" s="29" t="str">
        <f t="shared" si="1"/>
        <v>(L1T3)B</v>
      </c>
      <c r="C117" s="30" t="s">
        <v>13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>
      <c r="A118" s="29">
        <f>COUNTIF($C$1:C118,C118)+1</f>
        <v>18</v>
      </c>
      <c r="B118" s="29" t="str">
        <f t="shared" si="1"/>
        <v>(L1T3)B</v>
      </c>
      <c r="C118" s="30" t="s">
        <v>14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>STA-131(L1T3)B
702 --- 0</v>
      </c>
      <c r="I118" s="24" t="str">
        <f ca="1">IFERROR(INDEX(Data!$A$10:$O$1069,MATCH(CONCATENATE($C118,I$1,$B118),Data!$K$10:$K$1069,0),15),"")</f>
        <v>TE133(L1T3)B
705 --- KZ</v>
      </c>
    </row>
    <row r="119" spans="1:9" ht="39.950000000000003" customHeight="1">
      <c r="A119" s="29">
        <f>COUNTIF($C$1:C119,C119)+1</f>
        <v>18</v>
      </c>
      <c r="B119" s="29" t="str">
        <f t="shared" si="1"/>
        <v>(L1T3)B</v>
      </c>
      <c r="C119" s="30" t="s">
        <v>15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>
      <c r="A122" s="29">
        <f>COUNTIF($C$1:C122,C122)+1</f>
        <v>19</v>
      </c>
      <c r="B122" s="29" t="str">
        <f t="shared" si="1"/>
        <v>(L1T3)C</v>
      </c>
      <c r="C122" s="30" t="s">
        <v>11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>
      <c r="A123" s="29">
        <f>COUNTIF($C$1:C123,C123)+1</f>
        <v>19</v>
      </c>
      <c r="B123" s="29" t="str">
        <f t="shared" si="1"/>
        <v>(L1T3)C</v>
      </c>
      <c r="C123" s="30" t="s">
        <v>12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>
      <c r="A124" s="29">
        <f>COUNTIF($C$1:C124,C124)+1</f>
        <v>19</v>
      </c>
      <c r="B124" s="29" t="str">
        <f t="shared" si="1"/>
        <v>(L1T3)C</v>
      </c>
      <c r="C124" s="30" t="s">
        <v>13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>
      <c r="A125" s="29">
        <f>COUNTIF($C$1:C125,C125)+1</f>
        <v>19</v>
      </c>
      <c r="B125" s="29" t="str">
        <f t="shared" si="1"/>
        <v>(L1T3)C</v>
      </c>
      <c r="C125" s="30" t="s">
        <v>14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>
      <c r="A126" s="29">
        <f>COUNTIF($C$1:C126,C126)+1</f>
        <v>19</v>
      </c>
      <c r="B126" s="29" t="str">
        <f t="shared" si="1"/>
        <v>(L1T3)C</v>
      </c>
      <c r="C126" s="30" t="s">
        <v>15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>
      <c r="A129" s="29">
        <f>COUNTIF($C$1:C129,C129)+1</f>
        <v>20</v>
      </c>
      <c r="B129" s="29" t="str">
        <f t="shared" si="1"/>
        <v>(L1T3)D</v>
      </c>
      <c r="C129" s="30" t="s">
        <v>11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>
      <c r="A130" s="29">
        <f>COUNTIF($C$1:C130,C130)+1</f>
        <v>20</v>
      </c>
      <c r="B130" s="29" t="str">
        <f t="shared" si="1"/>
        <v>(L1T3)D</v>
      </c>
      <c r="C130" s="30" t="s">
        <v>12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13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>
      <c r="A132" s="29">
        <f>COUNTIF($C$1:C132,C132)+1</f>
        <v>20</v>
      </c>
      <c r="B132" s="29" t="str">
        <f t="shared" si="2"/>
        <v>(L1T3)D</v>
      </c>
      <c r="C132" s="30" t="s">
        <v>14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>
      <c r="A133" s="29">
        <f>COUNTIF($C$1:C133,C133)+1</f>
        <v>20</v>
      </c>
      <c r="B133" s="29" t="str">
        <f t="shared" si="2"/>
        <v>(L1T3)D</v>
      </c>
      <c r="C133" s="30" t="s">
        <v>15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TE214(L2T1)A
L-Fab --- SAS</v>
      </c>
      <c r="G135" s="24" t="str">
        <f ca="1">IFERROR(INDEX(Data!$A$10:$O$1069,MATCH(CONCATENATE($C135,G$1,$B135),Data!$K$10:$K$1069,0),15),"")</f>
        <v>TE214(L2T1)A
L-Fab --- SAS</v>
      </c>
      <c r="H135" s="24" t="str">
        <f ca="1">IFERROR(INDEX(Data!$A$10:$O$1069,MATCH(CONCATENATE($C135,H$1,$B135),Data!$K$10:$K$1069,0),15),"")</f>
        <v/>
      </c>
      <c r="I135" s="24" t="str">
        <f ca="1">IFERROR(INDEX(Data!$A$10:$O$1069,MATCH(CONCATENATE($C135,I$1,$B135),Data!$K$10:$K$1069,0),15),"")</f>
        <v>GED-211(L2T1)A
803 --- FHS</v>
      </c>
    </row>
    <row r="136" spans="1:9" ht="39.950000000000003" customHeight="1">
      <c r="A136" s="29">
        <f>COUNTIF($C$1:C136,C136)+1</f>
        <v>21</v>
      </c>
      <c r="B136" s="29" t="str">
        <f t="shared" si="2"/>
        <v>(L2T1)A</v>
      </c>
      <c r="C136" s="30" t="s">
        <v>11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>TE213(L2T1)A
802 --- SAS</v>
      </c>
      <c r="G136" s="24" t="str">
        <f ca="1">IFERROR(INDEX(Data!$A$10:$O$1069,MATCH(CONCATENATE($C136,G$1,$B136),Data!$K$10:$K$1069,0),15),"")</f>
        <v>TE211(L2T1)A
803 --- AHM</v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>GED-211(L2T1)A
802 --- FHS</v>
      </c>
    </row>
    <row r="137" spans="1:9" ht="39.950000000000003" customHeight="1">
      <c r="A137" s="29">
        <f>COUNTIF($C$1:C137,C137)+1</f>
        <v>21</v>
      </c>
      <c r="B137" s="29" t="str">
        <f t="shared" si="2"/>
        <v>(L2T1)A</v>
      </c>
      <c r="C137" s="30" t="s">
        <v>12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>TE213(L2T1)A
802 --- SAS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>TE215(L2T1)A
705 --- KZ</v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>
      <c r="A138" s="29">
        <f>COUNTIF($C$1:C138,C138)+1</f>
        <v>21</v>
      </c>
      <c r="B138" s="29" t="str">
        <f t="shared" si="2"/>
        <v>(L2T1)A</v>
      </c>
      <c r="C138" s="30" t="s">
        <v>13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>
      <c r="A139" s="29">
        <f>COUNTIF($C$1:C139,C139)+1</f>
        <v>21</v>
      </c>
      <c r="B139" s="29" t="str">
        <f t="shared" si="2"/>
        <v>(L2T1)A</v>
      </c>
      <c r="C139" s="30" t="s">
        <v>14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TE212(L2T1)A
L-Yarn1 --- 0</v>
      </c>
      <c r="G139" s="24" t="str">
        <f ca="1">IFERROR(INDEX(Data!$A$10:$O$1069,MATCH(CONCATENATE($C139,G$1,$B139),Data!$K$10:$K$1069,0),15),"")</f>
        <v>TE212(L2T1)A
L-Yarn1 --- AHM</v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>TE211(L2T1)A
802 --- AHM</v>
      </c>
    </row>
    <row r="140" spans="1:9" ht="39.950000000000003" customHeight="1">
      <c r="A140" s="29">
        <f>COUNTIF($C$1:C140,C140)+1</f>
        <v>21</v>
      </c>
      <c r="B140" s="29" t="str">
        <f t="shared" si="2"/>
        <v>(L2T1)A</v>
      </c>
      <c r="C140" s="30" t="s">
        <v>15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>TE215(L2T1)A
704 --- KZ</v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>
      <c r="A143" s="29">
        <f>COUNTIF($C$1:C143,C143)+1</f>
        <v>22</v>
      </c>
      <c r="B143" s="29" t="str">
        <f t="shared" si="2"/>
        <v>(L2-T1)A</v>
      </c>
      <c r="C143" s="30" t="s">
        <v>11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>
      <c r="A144" s="29">
        <f>COUNTIF($C$1:C144,C144)+1</f>
        <v>22</v>
      </c>
      <c r="B144" s="29" t="str">
        <f t="shared" si="2"/>
        <v>(L2-T1)A</v>
      </c>
      <c r="C144" s="30" t="s">
        <v>12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>
      <c r="A145" s="29">
        <f>COUNTIF($C$1:C145,C145)+1</f>
        <v>22</v>
      </c>
      <c r="B145" s="29" t="str">
        <f t="shared" si="2"/>
        <v>(L2-T1)A</v>
      </c>
      <c r="C145" s="30" t="s">
        <v>13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>
      <c r="A146" s="29">
        <f>COUNTIF($C$1:C146,C146)+1</f>
        <v>22</v>
      </c>
      <c r="B146" s="29" t="str">
        <f t="shared" si="2"/>
        <v>(L2-T1)A</v>
      </c>
      <c r="C146" s="30" t="s">
        <v>14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>
      <c r="A147" s="29">
        <f>COUNTIF($C$1:C147,C147)+1</f>
        <v>22</v>
      </c>
      <c r="B147" s="29" t="str">
        <f t="shared" si="2"/>
        <v>(L2-T1)A</v>
      </c>
      <c r="C147" s="30" t="s">
        <v>15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>TE212(L2T1)B
L-Yarn1 --- AHM</v>
      </c>
      <c r="G149" s="24" t="str">
        <f ca="1">IFERROR(INDEX(Data!$A$10:$O$1069,MATCH(CONCATENATE($C149,G$1,$B149),Data!$K$10:$K$1069,0),15),"")</f>
        <v>TE212(L2T1)B
L-Yarn1 --- AHM</v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>
      <c r="A150" s="29">
        <f>COUNTIF($C$1:C150,C150)+1</f>
        <v>23</v>
      </c>
      <c r="B150" s="29" t="str">
        <f t="shared" si="2"/>
        <v>(L2T1)B</v>
      </c>
      <c r="C150" s="30" t="s">
        <v>11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>TE211(L2T1)B
702 --- AHM</v>
      </c>
      <c r="F150" s="24" t="str">
        <f ca="1">IFERROR(INDEX(Data!$A$10:$O$1069,MATCH(CONCATENATE($C150,F$1,$B150),Data!$K$10:$K$1069,0),15),"")</f>
        <v>GED-211(L2T1)B
803 --- FHS</v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>
      <c r="A151" s="29">
        <f>COUNTIF($C$1:C151,C151)+1</f>
        <v>23</v>
      </c>
      <c r="B151" s="29" t="str">
        <f t="shared" si="2"/>
        <v>(L2T1)B</v>
      </c>
      <c r="C151" s="30" t="s">
        <v>12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>TE215(L2T1)B
803 --- KZ</v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>TE213(L2T1)B
802 --- SAS</v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>
      <c r="A152" s="29">
        <f>COUNTIF($C$1:C152,C152)+1</f>
        <v>23</v>
      </c>
      <c r="B152" s="29" t="str">
        <f t="shared" si="2"/>
        <v>(L2T1)B</v>
      </c>
      <c r="C152" s="30" t="s">
        <v>13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>TE211(L2T1)B
402 --- AHM</v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>GED-211(L2T1)B
802 --- FHS</v>
      </c>
      <c r="H152" s="24" t="str">
        <f ca="1">IFERROR(INDEX(Data!$A$10:$O$1069,MATCH(CONCATENATE($C152,H$1,$B152),Data!$K$10:$K$1069,0),15),"")</f>
        <v>TE213(L2T1)B
802 --- SAS</v>
      </c>
      <c r="I152" s="24" t="str">
        <f ca="1">IFERROR(INDEX(Data!$A$10:$O$1069,MATCH(CONCATENATE($C152,I$1,$B152),Data!$K$10:$K$1069,0),15),"")</f>
        <v/>
      </c>
    </row>
    <row r="153" spans="1:9" ht="39.950000000000003" customHeight="1">
      <c r="A153" s="29">
        <f>COUNTIF($C$1:C153,C153)+1</f>
        <v>23</v>
      </c>
      <c r="B153" s="29" t="str">
        <f t="shared" si="2"/>
        <v>(L2T1)B</v>
      </c>
      <c r="C153" s="30" t="s">
        <v>14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>TE215(L2T1)B
803 --- KZ</v>
      </c>
      <c r="F153" s="24" t="str">
        <f ca="1">IFERROR(INDEX(Data!$A$10:$O$1069,MATCH(CONCATENATE($C153,F$1,$B153),Data!$K$10:$K$1069,0),15),"")</f>
        <v>TE214(L2T1)B
L-Fab --- SAS</v>
      </c>
      <c r="G153" s="24" t="str">
        <f ca="1">IFERROR(INDEX(Data!$A$10:$O$1069,MATCH(CONCATENATE($C153,G$1,$B153),Data!$K$10:$K$1069,0),15),"")</f>
        <v>TE214(L2T1)B
L-Fab --- SAS</v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>
      <c r="A154" s="29">
        <f>COUNTIF($C$1:C154,C154)+1</f>
        <v>23</v>
      </c>
      <c r="B154" s="29" t="str">
        <f t="shared" si="2"/>
        <v>(L2T1)B</v>
      </c>
      <c r="C154" s="30" t="s">
        <v>15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>
      <c r="A157" s="29">
        <f>COUNTIF($C$1:C157,C157)+1</f>
        <v>24</v>
      </c>
      <c r="B157" s="29" t="str">
        <f t="shared" si="2"/>
        <v>(L2-T1)B</v>
      </c>
      <c r="C157" s="30" t="s">
        <v>11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>
      <c r="A158" s="29">
        <f>COUNTIF($C$1:C158,C158)+1</f>
        <v>24</v>
      </c>
      <c r="B158" s="29" t="str">
        <f t="shared" si="2"/>
        <v>(L2-T1)B</v>
      </c>
      <c r="C158" s="30" t="s">
        <v>12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>
      <c r="A159" s="29">
        <f>COUNTIF($C$1:C159,C159)+1</f>
        <v>24</v>
      </c>
      <c r="B159" s="29" t="str">
        <f t="shared" si="2"/>
        <v>(L2-T1)B</v>
      </c>
      <c r="C159" s="30" t="s">
        <v>13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>
      <c r="A160" s="29">
        <f>COUNTIF($C$1:C160,C160)+1</f>
        <v>24</v>
      </c>
      <c r="B160" s="29" t="str">
        <f t="shared" si="2"/>
        <v>(L2-T1)B</v>
      </c>
      <c r="C160" s="30" t="s">
        <v>14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>
      <c r="A161" s="29">
        <f>COUNTIF($C$1:C161,C161)+1</f>
        <v>24</v>
      </c>
      <c r="B161" s="29" t="str">
        <f t="shared" si="2"/>
        <v>(L2-T1)B</v>
      </c>
      <c r="C161" s="30" t="s">
        <v>15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>TE214(L2T1)C
L-Fab --- AG</v>
      </c>
      <c r="E163" s="24" t="str">
        <f ca="1">IFERROR(INDEX(Data!$A$10:$O$1069,MATCH(CONCATENATE($C163,E$1,$B163),Data!$K$10:$K$1069,0),15),"")</f>
        <v>TE214(L2T1)C
L-Fab --- AG</v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>TE211(L2T1)C
705 --- NHM</v>
      </c>
      <c r="I163" s="24" t="str">
        <f ca="1">IFERROR(INDEX(Data!$A$10:$O$1069,MATCH(CONCATENATE($C163,I$1,$B163),Data!$K$10:$K$1069,0),15),"")</f>
        <v/>
      </c>
    </row>
    <row r="164" spans="1:9" ht="39.950000000000003" customHeight="1">
      <c r="A164" s="29">
        <f>COUNTIF($C$1:C164,C164)+1</f>
        <v>25</v>
      </c>
      <c r="B164" s="29" t="str">
        <f t="shared" si="2"/>
        <v>(L2T1)C</v>
      </c>
      <c r="C164" s="30" t="s">
        <v>11</v>
      </c>
      <c r="D164" s="24" t="str">
        <f ca="1">IFERROR(INDEX(Data!$A$10:$O$1069,MATCH(CONCATENATE($C164,D$1,$B164),Data!$K$10:$K$1069,0),15),"")</f>
        <v>TE213(L2T1)C
802 --- AG</v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>TE212(L2T1)C
L-Yarn1 --- NHM</v>
      </c>
      <c r="G164" s="24" t="str">
        <f ca="1">IFERROR(INDEX(Data!$A$10:$O$1069,MATCH(CONCATENATE($C164,G$1,$B164),Data!$K$10:$K$1069,0),15),"")</f>
        <v>TE212(L2T1)C
L-Yarn1 --- NHM</v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>
      <c r="A165" s="29">
        <f>COUNTIF($C$1:C165,C165)+1</f>
        <v>25</v>
      </c>
      <c r="B165" s="29" t="str">
        <f t="shared" si="2"/>
        <v>(L2T1)C</v>
      </c>
      <c r="C165" s="30" t="s">
        <v>12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>
      <c r="A166" s="29">
        <f>COUNTIF($C$1:C166,C166)+1</f>
        <v>25</v>
      </c>
      <c r="B166" s="29" t="str">
        <f t="shared" si="2"/>
        <v>(L2T1)C</v>
      </c>
      <c r="C166" s="30" t="s">
        <v>13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>TE215(L2T1)C
703 --- KZ</v>
      </c>
      <c r="I166" s="24" t="str">
        <f ca="1">IFERROR(INDEX(Data!$A$10:$O$1069,MATCH(CONCATENATE($C166,I$1,$B166),Data!$K$10:$K$1069,0),15),"")</f>
        <v>GED-211(L2T1)C
705 --- FHS</v>
      </c>
    </row>
    <row r="167" spans="1:9" ht="39.950000000000003" customHeight="1">
      <c r="A167" s="29">
        <f>COUNTIF($C$1:C167,C167)+1</f>
        <v>25</v>
      </c>
      <c r="B167" s="29" t="str">
        <f t="shared" si="2"/>
        <v>(L2T1)C</v>
      </c>
      <c r="C167" s="30" t="s">
        <v>14</v>
      </c>
      <c r="D167" s="24" t="str">
        <f ca="1">IFERROR(INDEX(Data!$A$10:$O$1069,MATCH(CONCATENATE($C167,D$1,$B167),Data!$K$10:$K$1069,0),15),"")</f>
        <v>TE211(L2T1)C
802 --- NHM</v>
      </c>
      <c r="E167" s="24" t="str">
        <f ca="1">IFERROR(INDEX(Data!$A$10:$O$1069,MATCH(CONCATENATE($C167,E$1,$B167),Data!$K$10:$K$1069,0),15),"")</f>
        <v>GED-211(L2T1)C
702 --- FHS</v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>TE215(L2T1)C
705 --- KZ</v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>
      <c r="A168" s="29">
        <f>COUNTIF($C$1:C168,C168)+1</f>
        <v>25</v>
      </c>
      <c r="B168" s="29" t="str">
        <f t="shared" si="2"/>
        <v>(L2T1)C</v>
      </c>
      <c r="C168" s="30" t="s">
        <v>15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>
      <c r="A170" s="29">
        <v>66</v>
      </c>
      <c r="B170" s="29" t="str">
        <f>VLOOKUP(A170,$K$4:$L$73,2,FALSE)</f>
        <v>(L2T1)D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>TE211(L2T1)D
801 --- NHM</v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>TE213(L2T1)D
704 --- AI</v>
      </c>
      <c r="I170" s="24" t="str">
        <f ca="1">IFERROR(INDEX(Data!$A$10:$O$1069,MATCH(CONCATENATE($C170,I$1,$B170),Data!$K$10:$K$1069,0),15),"")</f>
        <v/>
      </c>
    </row>
    <row r="171" spans="1:9" ht="39.950000000000003" customHeight="1">
      <c r="A171" s="29">
        <v>66</v>
      </c>
      <c r="B171" s="29" t="str">
        <f t="shared" si="2"/>
        <v>(L2T1)D</v>
      </c>
      <c r="C171" s="30" t="s">
        <v>11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>TE215(L2T1)D
402 --- KZ</v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>
      <c r="A172" s="29">
        <v>66</v>
      </c>
      <c r="B172" s="29" t="str">
        <f t="shared" si="2"/>
        <v>(L2T1)D</v>
      </c>
      <c r="C172" s="30" t="s">
        <v>12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>TE213(L2T1)D
801 --- AI</v>
      </c>
      <c r="I172" s="24" t="str">
        <f ca="1">IFERROR(INDEX(Data!$A$10:$O$1069,MATCH(CONCATENATE($C172,I$1,$B172),Data!$K$10:$K$1069,0),15),"")</f>
        <v>GED-211(L2T1)D
803 --- FHS</v>
      </c>
    </row>
    <row r="173" spans="1:9" ht="39.950000000000003" customHeight="1">
      <c r="A173" s="29">
        <v>66</v>
      </c>
      <c r="B173" s="29" t="str">
        <f t="shared" si="2"/>
        <v>(L2T1)D</v>
      </c>
      <c r="C173" s="30" t="s">
        <v>13</v>
      </c>
      <c r="D173" s="24" t="str">
        <f ca="1">IFERROR(INDEX(Data!$A$10:$O$1069,MATCH(CONCATENATE($C173,D$1,$B173),Data!$K$10:$K$1069,0),15),"")</f>
        <v>TE212(L2T1)D
L-Yarn1 --- NHM</v>
      </c>
      <c r="E173" s="24" t="str">
        <f ca="1">IFERROR(INDEX(Data!$A$10:$O$1069,MATCH(CONCATENATE($C173,E$1,$B173),Data!$K$10:$K$1069,0),15),"")</f>
        <v>TE212(L2T1)D
L-Yarn1 --- NHM</v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>TE211(L2T1)D
402 --- NHM</v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>
      <c r="A174" s="29">
        <v>66</v>
      </c>
      <c r="B174" s="29" t="str">
        <f t="shared" si="2"/>
        <v>(L2T1)D</v>
      </c>
      <c r="C174" s="30" t="s">
        <v>14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>GED-211(L2T1)D
801 --- FHS</v>
      </c>
      <c r="H174" s="24" t="str">
        <f ca="1">IFERROR(INDEX(Data!$A$10:$O$1069,MATCH(CONCATENATE($C174,H$1,$B174),Data!$K$10:$K$1069,0),15),"")</f>
        <v>TE214(L2T1)D
L-Fab --- AI</v>
      </c>
      <c r="I174" s="24" t="str">
        <f ca="1">IFERROR(INDEX(Data!$A$10:$O$1069,MATCH(CONCATENATE($C174,I$1,$B174),Data!$K$10:$K$1069,0),15),"")</f>
        <v>TE214(L2T1)D
L-Fab --- AI</v>
      </c>
    </row>
    <row r="175" spans="1:9" ht="39.950000000000003" customHeight="1">
      <c r="A175" s="29">
        <v>66</v>
      </c>
      <c r="B175" s="29" t="str">
        <f t="shared" si="2"/>
        <v>(L2T1)D</v>
      </c>
      <c r="C175" s="30" t="s">
        <v>15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>TE215(L2T1)D
704 --- KZ</v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>TE221(L2T2)A
801 --- SM</v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>TE223(L2T2)A
402 --- AAA</v>
      </c>
      <c r="G177" s="33" t="str">
        <f ca="1">IFERROR(INDEX(Data!$A$10:$O$1069,MATCH(CONCATENATE($C177,G$1,$B177),Data!$K$10:$K$1069,0),15),"")</f>
        <v>TE226(L2T2)A
705 --- SR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>
      <c r="A178" s="29">
        <f>COUNTIF($C$1:C178,C178)+1</f>
        <v>27</v>
      </c>
      <c r="B178" s="29" t="str">
        <f t="shared" si="2"/>
        <v>(L2T2)A</v>
      </c>
      <c r="C178" s="30" t="s">
        <v>11</v>
      </c>
      <c r="D178" s="33" t="str">
        <f ca="1">IFERROR(INDEX(Data!$A$10:$O$1069,MATCH(CONCATENATE($C178,D$1,$B178),Data!$K$10:$K$1069,0),15),"")</f>
        <v>TE224(L2T2)A
L-QC1
709 --- AAA</v>
      </c>
      <c r="E178" s="33" t="str">
        <f ca="1">IFERROR(INDEX(Data!$A$10:$O$1069,MATCH(CONCATENATE($C178,E$1,$B178),Data!$K$10:$K$1069,0),15),"")</f>
        <v>TE224(L2T2)A
L-QC1
709 --- AAA</v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>
      <c r="A179" s="29">
        <f>COUNTIF($C$1:C179,C179)+1</f>
        <v>27</v>
      </c>
      <c r="B179" s="29" t="str">
        <f t="shared" si="2"/>
        <v>(L2T2)A</v>
      </c>
      <c r="C179" s="30" t="s">
        <v>12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>TE223(L2T2)A
402 --- AAA</v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TE226(L2T2)A
704 --- SR</v>
      </c>
      <c r="I179" s="33" t="str">
        <f ca="1">IFERROR(INDEX(Data!$A$10:$O$1069,MATCH(CONCATENATE($C179,I$1,$B179),Data!$K$10:$K$1069,0),15),"")</f>
        <v>TE221(L2T2)A
801 --- SM</v>
      </c>
    </row>
    <row r="180" spans="1:9" ht="39.950000000000003" customHeight="1">
      <c r="A180" s="29">
        <f>COUNTIF($C$1:C180,C180)+1</f>
        <v>27</v>
      </c>
      <c r="B180" s="29" t="str">
        <f t="shared" si="2"/>
        <v>(L2T2)A</v>
      </c>
      <c r="C180" s="30" t="s">
        <v>13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TE222(L2T2)A
L-Col --- 0</v>
      </c>
      <c r="G180" s="33" t="str">
        <f ca="1">IFERROR(INDEX(Data!$A$10:$O$1069,MATCH(CONCATENATE($C180,G$1,$B180),Data!$K$10:$K$1069,0),15),"")</f>
        <v>TE222(L2T2)A
L-Col --- SM</v>
      </c>
      <c r="H180" s="33" t="str">
        <f ca="1">IFERROR(INDEX(Data!$A$10:$O$1069,MATCH(CONCATENATE($C180,H$1,$B180),Data!$K$10:$K$1069,0),15),"")</f>
        <v>TE225(L2T2)A
704 --- RI</v>
      </c>
      <c r="I180" s="33" t="str">
        <f ca="1">IFERROR(INDEX(Data!$A$10:$O$1069,MATCH(CONCATENATE($C180,I$1,$B180),Data!$K$10:$K$1069,0),15),"")</f>
        <v/>
      </c>
    </row>
    <row r="181" spans="1:9" ht="39.950000000000003" customHeight="1">
      <c r="A181" s="29">
        <f>COUNTIF($C$1:C181,C181)+1</f>
        <v>27</v>
      </c>
      <c r="B181" s="29" t="str">
        <f t="shared" si="2"/>
        <v>(L2T2)A</v>
      </c>
      <c r="C181" s="30" t="s">
        <v>14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>TE225(L2T2)A
802 --- RI</v>
      </c>
      <c r="I181" s="33" t="str">
        <f ca="1">IFERROR(INDEX(Data!$A$10:$O$1069,MATCH(CONCATENATE($C181,I$1,$B181),Data!$K$10:$K$1069,0),15),"")</f>
        <v/>
      </c>
    </row>
    <row r="182" spans="1:9" ht="39.950000000000003" customHeight="1">
      <c r="A182" s="29">
        <f>COUNTIF($C$1:C182,C182)+1</f>
        <v>27</v>
      </c>
      <c r="B182" s="29" t="str">
        <f t="shared" si="2"/>
        <v>(L2T2)A</v>
      </c>
      <c r="C182" s="30" t="s">
        <v>15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>TE223(L2T2)B
402 --- AAA</v>
      </c>
      <c r="E184" s="33" t="str">
        <f ca="1">IFERROR(INDEX(Data!$A$10:$O$1069,MATCH(CONCATENATE($C184,E$1,$B184),Data!$K$10:$K$1069,0),15),"")</f>
        <v>TE226(L2T2)B
704 --- SR</v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>TE225(L2T2)B
601 --- RI</v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>
      <c r="A185" s="29">
        <f>COUNTIF($C$1:C185,C185)+1</f>
        <v>28</v>
      </c>
      <c r="B185" s="29" t="str">
        <f t="shared" si="2"/>
        <v>(L2T2)B</v>
      </c>
      <c r="C185" s="30" t="s">
        <v>11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>TE225(L2T2)B
802 --- RI</v>
      </c>
      <c r="H185" s="33" t="str">
        <f ca="1">IFERROR(INDEX(Data!$A$10:$O$1069,MATCH(CONCATENATE($C185,H$1,$B185),Data!$K$10:$K$1069,0),15),"")</f>
        <v>TE224(L2T2)B
L-QC1
709 --- AAA</v>
      </c>
      <c r="I185" s="33" t="str">
        <f ca="1">IFERROR(INDEX(Data!$A$10:$O$1069,MATCH(CONCATENATE($C185,I$1,$B185),Data!$K$10:$K$1069,0),15),"")</f>
        <v>TE224(L2T2)B
L-QC1
709 --- AAA</v>
      </c>
    </row>
    <row r="186" spans="1:9" ht="39.950000000000003" customHeight="1">
      <c r="A186" s="29">
        <f>COUNTIF($C$1:C186,C186)+1</f>
        <v>28</v>
      </c>
      <c r="B186" s="29" t="str">
        <f t="shared" si="2"/>
        <v>(L2T2)B</v>
      </c>
      <c r="C186" s="30" t="s">
        <v>12</v>
      </c>
      <c r="D186" s="33" t="str">
        <f ca="1">IFERROR(INDEX(Data!$A$10:$O$1069,MATCH(CONCATENATE($C186,D$1,$B186),Data!$K$10:$K$1069,0),15),"")</f>
        <v>TE223(L2T2)B
402 --- AAA</v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TE226(L2T2)B
705 --- SR</v>
      </c>
      <c r="G186" s="33" t="str">
        <f ca="1">IFERROR(INDEX(Data!$A$10:$O$1069,MATCH(CONCATENATE($C186,G$1,$B186),Data!$K$10:$K$1069,0),15),"")</f>
        <v>TE221(L2T2)B
402 --- TAC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>
      <c r="A187" s="29">
        <f>COUNTIF($C$1:C187,C187)+1</f>
        <v>28</v>
      </c>
      <c r="B187" s="29" t="str">
        <f t="shared" si="2"/>
        <v>(L2T2)B</v>
      </c>
      <c r="C187" s="30" t="s">
        <v>13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>
      <c r="A188" s="29">
        <f>COUNTIF($C$1:C188,C188)+1</f>
        <v>28</v>
      </c>
      <c r="B188" s="29" t="str">
        <f t="shared" si="2"/>
        <v>(L2T2)B</v>
      </c>
      <c r="C188" s="30" t="s">
        <v>14</v>
      </c>
      <c r="D188" s="33" t="str">
        <f ca="1">IFERROR(INDEX(Data!$A$10:$O$1069,MATCH(CONCATENATE($C188,D$1,$B188),Data!$K$10:$K$1069,0),15),"")</f>
        <v>TE221(L2T2)B
705 --- TAC</v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>TE222(L2T2)B
L-Col --- TAC</v>
      </c>
      <c r="G188" s="33" t="str">
        <f ca="1">IFERROR(INDEX(Data!$A$10:$O$1069,MATCH(CONCATENATE($C188,G$1,$B188),Data!$K$10:$K$1069,0),15),"")</f>
        <v>TE222(L2T2)B
L-Col --- TAC</v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>
      <c r="A189" s="29">
        <f>COUNTIF($C$1:C189,C189)+1</f>
        <v>28</v>
      </c>
      <c r="B189" s="29" t="str">
        <f t="shared" si="2"/>
        <v>(L2T2)B</v>
      </c>
      <c r="C189" s="30" t="s">
        <v>15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>
      <c r="A192" s="29">
        <f>COUNTIF($C$1:C192,C192)+1</f>
        <v>29</v>
      </c>
      <c r="B192" s="29" t="str">
        <f t="shared" si="2"/>
        <v>(L2T2)C</v>
      </c>
      <c r="C192" s="30" t="s">
        <v>11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>
      <c r="A193" s="29">
        <f>COUNTIF($C$1:C193,C193)+1</f>
        <v>29</v>
      </c>
      <c r="B193" s="29" t="str">
        <f t="shared" si="2"/>
        <v>(L2T2)C</v>
      </c>
      <c r="C193" s="30" t="s">
        <v>12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>
      <c r="A194" s="29">
        <f>COUNTIF($C$1:C194,C194)+1</f>
        <v>29</v>
      </c>
      <c r="B194" s="29" t="str">
        <f t="shared" si="2"/>
        <v>(L2T2)C</v>
      </c>
      <c r="C194" s="30" t="s">
        <v>13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14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>
      <c r="A196" s="29">
        <f>COUNTIF($C$1:C196,C196)+1</f>
        <v>29</v>
      </c>
      <c r="B196" s="29" t="str">
        <f t="shared" si="3"/>
        <v>(L2T2)C</v>
      </c>
      <c r="C196" s="30" t="s">
        <v>15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>TE233(L2T3)A
803 --- NRD</v>
      </c>
      <c r="F198" s="24" t="str">
        <f ca="1">IFERROR(INDEX(Data!$A$10:$O$1069,MATCH(CONCATENATE($C198,F$1,$B198),Data!$K$10:$K$1069,0),15),"")</f>
        <v>TE-232(L2T3)A
L-App --- MRR</v>
      </c>
      <c r="G198" s="24" t="str">
        <f ca="1">IFERROR(INDEX(Data!$A$10:$O$1069,MATCH(CONCATENATE($C198,G$1,$B198),Data!$K$10:$K$1069,0),15),"")</f>
        <v>TE-232(L2T3)A
L-App --- MRR</v>
      </c>
      <c r="H198" s="24" t="str">
        <f ca="1">IFERROR(INDEX(Data!$A$10:$O$1069,MATCH(CONCATENATE($C198,H$1,$B198),Data!$K$10:$K$1069,0),15),"")</f>
        <v>TE231(L2T3)A
801 --- MRR</v>
      </c>
      <c r="I198" s="24" t="str">
        <f ca="1">IFERROR(INDEX(Data!$A$10:$O$1069,MATCH(CONCATENATE($C198,I$1,$B198),Data!$K$10:$K$1069,0),15),"")</f>
        <v/>
      </c>
    </row>
    <row r="199" spans="1:9" ht="39.950000000000003" customHeight="1">
      <c r="A199" s="29">
        <f>COUNTIF($C$1:C199,C199)+1</f>
        <v>30</v>
      </c>
      <c r="B199" s="29" t="str">
        <f t="shared" si="3"/>
        <v>(L2T3)A</v>
      </c>
      <c r="C199" s="30" t="s">
        <v>11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>TE235(L2T3)A
802 --- MSI</v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>TE234(L2T3)A
L-ENG --- 0</v>
      </c>
      <c r="I199" s="24" t="str">
        <f ca="1">IFERROR(INDEX(Data!$A$10:$O$1069,MATCH(CONCATENATE($C199,I$1,$B199),Data!$K$10:$K$1069,0),15),"")</f>
        <v>TE234(L2T3)A
L-ENG --- NL1</v>
      </c>
    </row>
    <row r="200" spans="1:9" ht="39.950000000000003" customHeight="1">
      <c r="A200" s="29">
        <f>COUNTIF($C$1:C200,C200)+1</f>
        <v>30</v>
      </c>
      <c r="B200" s="29" t="str">
        <f t="shared" si="3"/>
        <v>(L2T3)A</v>
      </c>
      <c r="C200" s="30" t="s">
        <v>12</v>
      </c>
      <c r="D200" s="24" t="str">
        <f ca="1">IFERROR(INDEX(Data!$A$10:$O$1069,MATCH(CONCATENATE($C200,D$1,$B200),Data!$K$10:$K$1069,0),15),"")</f>
        <v>MKT-231(L2T3)A
801 --- MAB</v>
      </c>
      <c r="E200" s="24" t="str">
        <f ca="1">IFERROR(INDEX(Data!$A$10:$O$1069,MATCH(CONCATENATE($C200,E$1,$B200),Data!$K$10:$K$1069,0),15),"")</f>
        <v>TE235(L2T3)A
705 --- MSI</v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>
      <c r="A201" s="29">
        <f>COUNTIF($C$1:C201,C201)+1</f>
        <v>30</v>
      </c>
      <c r="B201" s="29" t="str">
        <f t="shared" si="3"/>
        <v>(L2T3)A</v>
      </c>
      <c r="C201" s="30" t="s">
        <v>13</v>
      </c>
      <c r="D201" s="24" t="str">
        <f ca="1">IFERROR(INDEX(Data!$A$10:$O$1069,MATCH(CONCATENATE($C201,D$1,$B201),Data!$K$10:$K$1069,0),15),"")</f>
        <v>MKT-231(L2T3)A
801 --- MAB</v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>TE231(L2T3)A
705 --- MRR</v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>ACT-231(L2T3)A
802 --- 0</v>
      </c>
    </row>
    <row r="202" spans="1:9" ht="39.950000000000003" customHeight="1">
      <c r="A202" s="29">
        <f>COUNTIF($C$1:C202,C202)+1</f>
        <v>30</v>
      </c>
      <c r="B202" s="29" t="str">
        <f t="shared" si="3"/>
        <v>(L2T3)A</v>
      </c>
      <c r="C202" s="30" t="s">
        <v>14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>
      <c r="A203" s="29">
        <f>COUNTIF($C$1:C203,C203)+1</f>
        <v>30</v>
      </c>
      <c r="B203" s="29" t="str">
        <f t="shared" si="3"/>
        <v>(L2T3)A</v>
      </c>
      <c r="C203" s="30" t="s">
        <v>15</v>
      </c>
      <c r="D203" s="24" t="str">
        <f ca="1">IFERROR(INDEX(Data!$A$10:$O$1069,MATCH(CONCATENATE($C203,D$1,$B203),Data!$K$10:$K$1069,0),15),"")</f>
        <v>TE233(L2T3)A
803 --- NRD</v>
      </c>
      <c r="E203" s="24" t="str">
        <f ca="1">IFERROR(INDEX(Data!$A$10:$O$1069,MATCH(CONCATENATE($C203,E$1,$B203),Data!$K$10:$K$1069,0),15),"")</f>
        <v>ACT-231(L2T3)A
801 --- 0</v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>TE233(L2T3)B
803 --- NRD</v>
      </c>
      <c r="E205" s="24" t="str">
        <f ca="1">IFERROR(INDEX(Data!$A$10:$O$1069,MATCH(CONCATENATE($C205,E$1,$B205),Data!$K$10:$K$1069,0),15),"")</f>
        <v>TE231(L2T3)B
801 --- MRH</v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>TE235(L2T3)B
704 --- MSI</v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>
      <c r="A206" s="29">
        <f>COUNTIF($C$1:C206,C206)+1</f>
        <v>31</v>
      </c>
      <c r="B206" s="29" t="str">
        <f t="shared" si="3"/>
        <v>(L2T3)B</v>
      </c>
      <c r="C206" s="30" t="s">
        <v>11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>MKT-231(L2T3)B
402 --- MAB</v>
      </c>
      <c r="G206" s="24" t="str">
        <f ca="1">IFERROR(INDEX(Data!$A$10:$O$1069,MATCH(CONCATENATE($C206,G$1,$B206),Data!$K$10:$K$1069,0),15),"")</f>
        <v>TE235(L2T3)B
702 --- MSI</v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>
      <c r="A207" s="29">
        <f>COUNTIF($C$1:C207,C207)+1</f>
        <v>31</v>
      </c>
      <c r="B207" s="29" t="str">
        <f t="shared" si="3"/>
        <v>(L2T3)B</v>
      </c>
      <c r="C207" s="30" t="s">
        <v>12</v>
      </c>
      <c r="D207" s="24" t="str">
        <f ca="1">IFERROR(INDEX(Data!$A$10:$O$1069,MATCH(CONCATENATE($C207,D$1,$B207),Data!$K$10:$K$1069,0),15),"")</f>
        <v>TE234(L2T3)B
L-mec --- 0</v>
      </c>
      <c r="E207" s="24" t="str">
        <f ca="1">IFERROR(INDEX(Data!$A$10:$O$1069,MATCH(CONCATENATE($C207,E$1,$B207),Data!$K$10:$K$1069,0),15),"")</f>
        <v>TE234(L2T3)B
L-mec --- NL1</v>
      </c>
      <c r="F207" s="24" t="str">
        <f ca="1">IFERROR(INDEX(Data!$A$10:$O$1069,MATCH(CONCATENATE($C207,F$1,$B207),Data!$K$10:$K$1069,0),15),"")</f>
        <v>ACT-231(L2T3)B
711 --- 0</v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>
      <c r="A208" s="29">
        <f>COUNTIF($C$1:C208,C208)+1</f>
        <v>31</v>
      </c>
      <c r="B208" s="29" t="str">
        <f t="shared" si="3"/>
        <v>(L2T3)B</v>
      </c>
      <c r="C208" s="30" t="s">
        <v>13</v>
      </c>
      <c r="D208" s="24" t="str">
        <f ca="1">IFERROR(INDEX(Data!$A$10:$O$1069,MATCH(CONCATENATE($C208,D$1,$B208),Data!$K$10:$K$1069,0),15),"")</f>
        <v>TE232(L2T3)B
L-App --- MRH</v>
      </c>
      <c r="E208" s="24" t="str">
        <f ca="1">IFERROR(INDEX(Data!$A$10:$O$1069,MATCH(CONCATENATE($C208,E$1,$B208),Data!$K$10:$K$1069,0),15),"")</f>
        <v>TE232(L2T3)B
L-App --- MRH</v>
      </c>
      <c r="F208" s="24" t="str">
        <f ca="1">IFERROR(INDEX(Data!$A$10:$O$1069,MATCH(CONCATENATE($C208,F$1,$B208),Data!$K$10:$K$1069,0),15),"")</f>
        <v>MKT-231(L2T3)B
801 --- MAB</v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>
      <c r="A209" s="29">
        <f>COUNTIF($C$1:C209,C209)+1</f>
        <v>31</v>
      </c>
      <c r="B209" s="29" t="str">
        <f t="shared" si="3"/>
        <v>(L2T3)B</v>
      </c>
      <c r="C209" s="30" t="s">
        <v>14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>TE231(L2T3)B
705 --- MRH</v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>
      <c r="A210" s="29">
        <f>COUNTIF($C$1:C210,C210)+1</f>
        <v>31</v>
      </c>
      <c r="B210" s="29" t="str">
        <f t="shared" si="3"/>
        <v>(L2T3)B</v>
      </c>
      <c r="C210" s="30" t="s">
        <v>15</v>
      </c>
      <c r="D210" s="24" t="str">
        <f ca="1">IFERROR(INDEX(Data!$A$10:$O$1069,MATCH(CONCATENATE($C210,D$1,$B210),Data!$K$10:$K$1069,0),15),"")</f>
        <v>ACT-231(L2T3)B
801 --- 0</v>
      </c>
      <c r="E210" s="24" t="str">
        <f ca="1">IFERROR(INDEX(Data!$A$10:$O$1069,MATCH(CONCATENATE($C210,E$1,$B210),Data!$K$10:$K$1069,0),15),"")</f>
        <v>TE233(L2T3)B
803 --- NRD</v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>
      <c r="A213" s="29">
        <f>COUNTIF($C$1:C213,C213)+1</f>
        <v>32</v>
      </c>
      <c r="B213" s="29" t="str">
        <f t="shared" si="3"/>
        <v>(L3T1) A</v>
      </c>
      <c r="C213" s="30" t="s">
        <v>11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>
      <c r="A214" s="29">
        <f>COUNTIF($C$1:C214,C214)+1</f>
        <v>32</v>
      </c>
      <c r="B214" s="29" t="str">
        <f t="shared" si="3"/>
        <v>(L3T1) A</v>
      </c>
      <c r="C214" s="30" t="s">
        <v>12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>
      <c r="A215" s="29">
        <f>COUNTIF($C$1:C215,C215)+1</f>
        <v>32</v>
      </c>
      <c r="B215" s="29" t="str">
        <f t="shared" si="3"/>
        <v>(L3T1) A</v>
      </c>
      <c r="C215" s="30" t="s">
        <v>13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>
      <c r="A216" s="29">
        <f>COUNTIF($C$1:C216,C216)+1</f>
        <v>32</v>
      </c>
      <c r="B216" s="29" t="str">
        <f t="shared" si="3"/>
        <v>(L3T1) A</v>
      </c>
      <c r="C216" s="30" t="s">
        <v>14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>
      <c r="A217" s="29">
        <f>COUNTIF($C$1:C217,C217)+1</f>
        <v>32</v>
      </c>
      <c r="B217" s="29" t="str">
        <f t="shared" si="3"/>
        <v>(L3T1) A</v>
      </c>
      <c r="C217" s="30" t="s">
        <v>15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>
      <c r="A220" s="29">
        <f>COUNTIF($C$1:C220,C220)+1</f>
        <v>33</v>
      </c>
      <c r="B220" s="29" t="str">
        <f t="shared" si="3"/>
        <v>(L3T1) B</v>
      </c>
      <c r="C220" s="30" t="s">
        <v>11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>
      <c r="A221" s="29">
        <f>COUNTIF($C$1:C221,C221)+1</f>
        <v>33</v>
      </c>
      <c r="B221" s="29" t="str">
        <f t="shared" si="3"/>
        <v>(L3T1) B</v>
      </c>
      <c r="C221" s="30" t="s">
        <v>12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>
      <c r="A222" s="29">
        <f>COUNTIF($C$1:C222,C222)+1</f>
        <v>33</v>
      </c>
      <c r="B222" s="29" t="str">
        <f t="shared" si="3"/>
        <v>(L3T1) B</v>
      </c>
      <c r="C222" s="30" t="s">
        <v>13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>
      <c r="A223" s="29">
        <f>COUNTIF($C$1:C223,C223)+1</f>
        <v>33</v>
      </c>
      <c r="B223" s="29" t="str">
        <f t="shared" si="3"/>
        <v>(L3T1) B</v>
      </c>
      <c r="C223" s="30" t="s">
        <v>14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>
      <c r="A224" s="29">
        <f>COUNTIF($C$1:C224,C224)+1</f>
        <v>33</v>
      </c>
      <c r="B224" s="29" t="str">
        <f t="shared" si="3"/>
        <v>(L3T1) B</v>
      </c>
      <c r="C224" s="30" t="s">
        <v>15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>
      <c r="A227" s="29">
        <f>COUNTIF($C$1:C227,C227)+1</f>
        <v>34</v>
      </c>
      <c r="B227" s="29" t="str">
        <f t="shared" si="3"/>
        <v>(L3T1)(A)</v>
      </c>
      <c r="C227" s="30" t="s">
        <v>11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>
      <c r="A228" s="29">
        <f>COUNTIF($C$1:C228,C228)+1</f>
        <v>34</v>
      </c>
      <c r="B228" s="29" t="str">
        <f t="shared" si="3"/>
        <v>(L3T1)(A)</v>
      </c>
      <c r="C228" s="30" t="s">
        <v>12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>
      <c r="A229" s="29">
        <f>COUNTIF($C$1:C229,C229)+1</f>
        <v>34</v>
      </c>
      <c r="B229" s="29" t="str">
        <f t="shared" si="3"/>
        <v>(L3T1)(A)</v>
      </c>
      <c r="C229" s="30" t="s">
        <v>13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>
      <c r="A230" s="29">
        <f>COUNTIF($C$1:C230,C230)+1</f>
        <v>34</v>
      </c>
      <c r="B230" s="29" t="str">
        <f t="shared" si="3"/>
        <v>(L3T1)(A)</v>
      </c>
      <c r="C230" s="30" t="s">
        <v>14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>
      <c r="A231" s="29">
        <f>COUNTIF($C$1:C231,C231)+1</f>
        <v>34</v>
      </c>
      <c r="B231" s="29" t="str">
        <f t="shared" si="3"/>
        <v>(L3T1)(A)</v>
      </c>
      <c r="C231" s="30" t="s">
        <v>15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>TE311(L3T1)A
L-Yarn1 --- MR1</v>
      </c>
      <c r="E233" s="24" t="str">
        <f ca="1">IFERROR(INDEX(Data!$A$10:$O$1069,MATCH(CONCATENATE($C233,E$1,$B233),Data!$K$10:$K$1069,0),15),"")</f>
        <v>TE311(L3T1)A
L-Yarn1 --- MR1</v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TE312(L3T1)A
703 --- MR1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>
      <c r="A234" s="29">
        <f>COUNTIF($C$1:C234,C234)+1</f>
        <v>35</v>
      </c>
      <c r="B234" s="29" t="str">
        <f t="shared" si="3"/>
        <v>(L3T1)A</v>
      </c>
      <c r="C234" s="30" t="s">
        <v>11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>TE317(L3T1)A
801 --- SM</v>
      </c>
      <c r="F234" s="24" t="str">
        <f ca="1">IFERROR(INDEX(Data!$A$10:$O$1069,MATCH(CONCATENATE($C234,F$1,$B234),Data!$K$10:$K$1069,0),15),"")</f>
        <v>TE314(L3T1)A
L-Fab --- AG</v>
      </c>
      <c r="G234" s="24" t="str">
        <f ca="1">IFERROR(INDEX(Data!$A$10:$O$1069,MATCH(CONCATENATE($C234,G$1,$B234),Data!$K$10:$K$1069,0),15),"")</f>
        <v>TE314(L3T1)A
L-Fab --- AG</v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>
      <c r="A235" s="29">
        <f>COUNTIF($C$1:C235,C235)+1</f>
        <v>35</v>
      </c>
      <c r="B235" s="29" t="str">
        <f t="shared" si="3"/>
        <v>(L3T1)A</v>
      </c>
      <c r="C235" s="30" t="s">
        <v>12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>TE313(L3T1)A
704 --- AG</v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>TE317(L3T1)A
801 --- SM</v>
      </c>
      <c r="H235" s="24" t="str">
        <f ca="1">IFERROR(INDEX(Data!$A$10:$O$1069,MATCH(CONCATENATE($C235,H$1,$B235),Data!$K$10:$K$1069,0),15),"")</f>
        <v>TE312(L3T1)A
703 --- MR1</v>
      </c>
      <c r="I235" s="24" t="str">
        <f ca="1">IFERROR(INDEX(Data!$A$10:$O$1069,MATCH(CONCATENATE($C235,I$1,$B235),Data!$K$10:$K$1069,0),15),"")</f>
        <v/>
      </c>
    </row>
    <row r="236" spans="1:9" ht="39.950000000000003" customHeight="1">
      <c r="A236" s="29">
        <f>COUNTIF($C$1:C236,C236)+1</f>
        <v>35</v>
      </c>
      <c r="B236" s="29" t="str">
        <f t="shared" si="3"/>
        <v>(L3T1)A</v>
      </c>
      <c r="C236" s="30" t="s">
        <v>13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TE315(L3T1)A
803 --- NF</v>
      </c>
      <c r="G236" s="24" t="str">
        <f ca="1">IFERROR(INDEX(Data!$A$10:$O$1069,MATCH(CONCATENATE($C236,G$1,$B236),Data!$K$10:$K$1069,0),15),"")</f>
        <v>TE313(L3T1)A
803 --- AG</v>
      </c>
      <c r="H236" s="24" t="str">
        <f ca="1">IFERROR(INDEX(Data!$A$10:$O$1069,MATCH(CONCATENATE($C236,H$1,$B236),Data!$K$10:$K$1069,0),15),"")</f>
        <v/>
      </c>
      <c r="I236" s="24" t="str">
        <f ca="1">IFERROR(INDEX(Data!$A$10:$O$1069,MATCH(CONCATENATE($C236,I$1,$B236),Data!$K$10:$K$1069,0),15),"")</f>
        <v/>
      </c>
    </row>
    <row r="237" spans="1:9" ht="39.950000000000003" customHeight="1">
      <c r="A237" s="29">
        <f>COUNTIF($C$1:C237,C237)+1</f>
        <v>35</v>
      </c>
      <c r="B237" s="29" t="str">
        <f t="shared" si="3"/>
        <v>(L3T1)A</v>
      </c>
      <c r="C237" s="30" t="s">
        <v>14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>TE315(L3T1)A
802 --- NF</v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TE316(L3T1)A
L-QC2
708 --- NF</v>
      </c>
      <c r="I237" s="24" t="str">
        <f ca="1">IFERROR(INDEX(Data!$A$10:$O$1069,MATCH(CONCATENATE($C237,I$1,$B237),Data!$K$10:$K$1069,0),15),"")</f>
        <v>TE316(L3T1)A
L-QC2
708 --- NF</v>
      </c>
    </row>
    <row r="238" spans="1:9" ht="39.950000000000003" customHeight="1">
      <c r="A238" s="29">
        <f>COUNTIF($C$1:C238,C238)+1</f>
        <v>35</v>
      </c>
      <c r="B238" s="29" t="str">
        <f t="shared" si="3"/>
        <v>(L3T1)A</v>
      </c>
      <c r="C238" s="30" t="s">
        <v>15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>TE313(L3T1)B
802 --- AG</v>
      </c>
      <c r="H240" s="24" t="str">
        <f ca="1">IFERROR(INDEX(Data!$A$10:$O$1069,MATCH(CONCATENATE($C240,H$1,$B240),Data!$K$10:$K$1069,0),15),"")</f>
        <v>TE316(L3T1)B
L-QC2
708 --- NF</v>
      </c>
      <c r="I240" s="24" t="str">
        <f ca="1">IFERROR(INDEX(Data!$A$10:$O$1069,MATCH(CONCATENATE($C240,I$1,$B240),Data!$K$10:$K$1069,0),15),"")</f>
        <v>TE316(L3T1)B
L-QC2
708 --- NF</v>
      </c>
    </row>
    <row r="241" spans="1:9" ht="39.950000000000003" customHeight="1">
      <c r="A241" s="29">
        <f>COUNTIF($C$1:C241,C241)+1</f>
        <v>36</v>
      </c>
      <c r="B241" s="29" t="str">
        <f t="shared" si="3"/>
        <v>(L3T1)B</v>
      </c>
      <c r="C241" s="30" t="s">
        <v>11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>TE315(L3T1)B
801 --- NF</v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>TE312(L3T1)B
402 --- MR1</v>
      </c>
      <c r="I241" s="24" t="str">
        <f ca="1">IFERROR(INDEX(Data!$A$10:$O$1069,MATCH(CONCATENATE($C241,I$1,$B241),Data!$K$10:$K$1069,0),15),"")</f>
        <v>TE317(L3T1)B
801 --- SM</v>
      </c>
    </row>
    <row r="242" spans="1:9" ht="39.950000000000003" customHeight="1">
      <c r="A242" s="29">
        <f>COUNTIF($C$1:C242,C242)+1</f>
        <v>36</v>
      </c>
      <c r="B242" s="29" t="str">
        <f t="shared" si="3"/>
        <v>(L3T1)B</v>
      </c>
      <c r="C242" s="30" t="s">
        <v>12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>TE315(L3T1)B
702 --- NF</v>
      </c>
      <c r="H242" s="24" t="str">
        <f ca="1">IFERROR(INDEX(Data!$A$10:$O$1069,MATCH(CONCATENATE($C242,H$1,$B242),Data!$K$10:$K$1069,0),15),"")</f>
        <v>TE314(L3T1)B
L-Fab --- AG</v>
      </c>
      <c r="I242" s="24" t="str">
        <f ca="1">IFERROR(INDEX(Data!$A$10:$O$1069,MATCH(CONCATENATE($C242,I$1,$B242),Data!$K$10:$K$1069,0),15),"")</f>
        <v>TE314(L3T1)B
L-Fab --- AG</v>
      </c>
    </row>
    <row r="243" spans="1:9" ht="39.950000000000003" customHeight="1">
      <c r="A243" s="29">
        <f>COUNTIF($C$1:C243,C243)+1</f>
        <v>36</v>
      </c>
      <c r="B243" s="29" t="str">
        <f t="shared" si="3"/>
        <v>(L3T1)B</v>
      </c>
      <c r="C243" s="30" t="s">
        <v>13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>TE313(L3T1)B
801 --- AG</v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>
      <c r="A244" s="29">
        <f>COUNTIF($C$1:C244,C244)+1</f>
        <v>36</v>
      </c>
      <c r="B244" s="29" t="str">
        <f t="shared" si="3"/>
        <v>(L3T1)B</v>
      </c>
      <c r="C244" s="30" t="s">
        <v>14</v>
      </c>
      <c r="D244" s="24" t="str">
        <f ca="1">IFERROR(INDEX(Data!$A$10:$O$1069,MATCH(CONCATENATE($C244,D$1,$B244),Data!$K$10:$K$1069,0),15),"")</f>
        <v>TE311(L3T1)B
L-Yarn2 --- MR1</v>
      </c>
      <c r="E244" s="24" t="str">
        <f ca="1">IFERROR(INDEX(Data!$A$10:$O$1069,MATCH(CONCATENATE($C244,E$1,$B244),Data!$K$10:$K$1069,0),15),"")</f>
        <v>TE311(L3T1)B
L-Yarn2 --- MR1</v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>TE312(L3T1)B
802 --- MR1</v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>
      <c r="A245" s="29">
        <f>COUNTIF($C$1:C245,C245)+1</f>
        <v>36</v>
      </c>
      <c r="B245" s="29" t="str">
        <f t="shared" si="3"/>
        <v>(L3T1)B</v>
      </c>
      <c r="C245" s="30" t="s">
        <v>15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>
      <c r="A248" s="29">
        <f>COUNTIF($C$1:C248,C248)+1</f>
        <v>37</v>
      </c>
      <c r="B248" s="29" t="str">
        <f t="shared" si="3"/>
        <v>(L3T1)PC</v>
      </c>
      <c r="C248" s="30" t="s">
        <v>11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>
      <c r="A249" s="29">
        <f>COUNTIF($C$1:C249,C249)+1</f>
        <v>37</v>
      </c>
      <c r="B249" s="29" t="str">
        <f t="shared" si="3"/>
        <v>(L3T1)PC</v>
      </c>
      <c r="C249" s="30" t="s">
        <v>12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>
      <c r="A250" s="29">
        <f>COUNTIF($C$1:C250,C250)+1</f>
        <v>37</v>
      </c>
      <c r="B250" s="29" t="str">
        <f t="shared" si="3"/>
        <v>(L3T1)PC</v>
      </c>
      <c r="C250" s="30" t="s">
        <v>13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>
      <c r="A251" s="29">
        <f>COUNTIF($C$1:C251,C251)+1</f>
        <v>37</v>
      </c>
      <c r="B251" s="29" t="str">
        <f t="shared" si="3"/>
        <v>(L3T1)PC</v>
      </c>
      <c r="C251" s="30" t="s">
        <v>14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>
      <c r="A252" s="29">
        <f>COUNTIF($C$1:C252,C252)+1</f>
        <v>37</v>
      </c>
      <c r="B252" s="29" t="str">
        <f t="shared" si="3"/>
        <v>(L3T1)PC</v>
      </c>
      <c r="C252" s="30" t="s">
        <v>15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>
      <c r="A255" s="29">
        <f>COUNTIF($C$1:C255,C255)+1</f>
        <v>38</v>
      </c>
      <c r="B255" s="29" t="str">
        <f t="shared" si="3"/>
        <v>(L3T2(C)</v>
      </c>
      <c r="C255" s="30" t="s">
        <v>11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>
      <c r="A256" s="29">
        <f>COUNTIF($C$1:C256,C256)+1</f>
        <v>38</v>
      </c>
      <c r="B256" s="29" t="str">
        <f t="shared" si="3"/>
        <v>(L3T2(C)</v>
      </c>
      <c r="C256" s="30" t="s">
        <v>12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>
      <c r="A257" s="29">
        <f>COUNTIF($C$1:C257,C257)+1</f>
        <v>38</v>
      </c>
      <c r="B257" s="29" t="str">
        <f t="shared" si="3"/>
        <v>(L3T2(C)</v>
      </c>
      <c r="C257" s="30" t="s">
        <v>13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>
      <c r="A258" s="29">
        <f>COUNTIF($C$1:C258,C258)+1</f>
        <v>38</v>
      </c>
      <c r="B258" s="29" t="str">
        <f t="shared" si="3"/>
        <v>(L3T2(C)</v>
      </c>
      <c r="C258" s="30" t="s">
        <v>14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15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>
      <c r="A262" s="29">
        <f>COUNTIF($C$1:C262,C262)+1</f>
        <v>39</v>
      </c>
      <c r="B262" s="29" t="str">
        <f t="shared" si="4"/>
        <v>(L3T2) A</v>
      </c>
      <c r="C262" s="30" t="s">
        <v>11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>
      <c r="A263" s="29">
        <f>COUNTIF($C$1:C263,C263)+1</f>
        <v>39</v>
      </c>
      <c r="B263" s="29" t="str">
        <f t="shared" si="4"/>
        <v>(L3T2) A</v>
      </c>
      <c r="C263" s="30" t="s">
        <v>12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>
      <c r="A264" s="29">
        <f>COUNTIF($C$1:C264,C264)+1</f>
        <v>39</v>
      </c>
      <c r="B264" s="29" t="str">
        <f t="shared" si="4"/>
        <v>(L3T2) A</v>
      </c>
      <c r="C264" s="30" t="s">
        <v>13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>
      <c r="A265" s="29">
        <f>COUNTIF($C$1:C265,C265)+1</f>
        <v>39</v>
      </c>
      <c r="B265" s="29" t="str">
        <f t="shared" si="4"/>
        <v>(L3T2) A</v>
      </c>
      <c r="C265" s="30" t="s">
        <v>14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>
      <c r="A266" s="29">
        <f>COUNTIF($C$1:C266,C266)+1</f>
        <v>39</v>
      </c>
      <c r="B266" s="29" t="str">
        <f t="shared" si="4"/>
        <v>(L3T2) A</v>
      </c>
      <c r="C266" s="30" t="s">
        <v>15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>
      <c r="A269" s="29">
        <f>COUNTIF($C$1:C269,C269)+1</f>
        <v>40</v>
      </c>
      <c r="B269" s="29" t="str">
        <f t="shared" si="4"/>
        <v>(L3T2) B</v>
      </c>
      <c r="C269" s="30" t="s">
        <v>11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>
      <c r="A270" s="29">
        <f>COUNTIF($C$1:C270,C270)+1</f>
        <v>40</v>
      </c>
      <c r="B270" s="29" t="str">
        <f t="shared" si="4"/>
        <v>(L3T2) B</v>
      </c>
      <c r="C270" s="30" t="s">
        <v>12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>
      <c r="A271" s="29">
        <f>COUNTIF($C$1:C271,C271)+1</f>
        <v>40</v>
      </c>
      <c r="B271" s="29" t="str">
        <f t="shared" si="4"/>
        <v>(L3T2) B</v>
      </c>
      <c r="C271" s="30" t="s">
        <v>13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>
      <c r="A272" s="29">
        <f>COUNTIF($C$1:C272,C272)+1</f>
        <v>40</v>
      </c>
      <c r="B272" s="29" t="str">
        <f t="shared" si="4"/>
        <v>(L3T2) B</v>
      </c>
      <c r="C272" s="30" t="s">
        <v>14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>
      <c r="A273" s="29">
        <f>COUNTIF($C$1:C273,C273)+1</f>
        <v>40</v>
      </c>
      <c r="B273" s="29" t="str">
        <f t="shared" si="4"/>
        <v>(L3T2) B</v>
      </c>
      <c r="C273" s="30" t="s">
        <v>15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>TE324(L3T2)A
L-QC1
709 --- FS</v>
      </c>
      <c r="E275" s="24" t="str">
        <f ca="1">IFERROR(INDEX(Data!$A$10:$O$1069,MATCH(CONCATENATE($C275,E$1,$B275),Data!$K$10:$K$1069,0),15),"")</f>
        <v>TE324(L3T2)A
L-QC1
709 --- FS</v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>TE327(L3T2)A
402 --- 0</v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>
      <c r="A276" s="29">
        <f>COUNTIF($C$1:C276,C276)+1</f>
        <v>41</v>
      </c>
      <c r="B276" s="29" t="str">
        <f t="shared" si="4"/>
        <v>(L3T2)A</v>
      </c>
      <c r="C276" s="30" t="s">
        <v>11</v>
      </c>
      <c r="D276" s="24" t="str">
        <f ca="1">IFERROR(INDEX(Data!$A$10:$O$1069,MATCH(CONCATENATE($C276,D$1,$B276),Data!$K$10:$K$1069,0),15),"")</f>
        <v>TE322(L3T2)A
L-Col --- FHA</v>
      </c>
      <c r="E276" s="24" t="str">
        <f ca="1">IFERROR(INDEX(Data!$A$10:$O$1069,MATCH(CONCATENATE($C276,E$1,$B276),Data!$K$10:$K$1069,0),15),"")</f>
        <v>TE322(L3T2)A
L-Col --- FHA</v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>TE321(L3T2)A
711 --- FHA</v>
      </c>
      <c r="H276" s="24" t="str">
        <f ca="1">IFERROR(INDEX(Data!$A$10:$O$1069,MATCH(CONCATENATE($C276,H$1,$B276),Data!$K$10:$K$1069,0),15),"")</f>
        <v>TE323(L3T2)A
705 --- FS</v>
      </c>
      <c r="I276" s="24" t="str">
        <f ca="1">IFERROR(INDEX(Data!$A$10:$O$1069,MATCH(CONCATENATE($C276,I$1,$B276),Data!$K$10:$K$1069,0),15),"")</f>
        <v/>
      </c>
    </row>
    <row r="277" spans="1:9" ht="39.950000000000003" customHeight="1">
      <c r="A277" s="29">
        <f>COUNTIF($C$1:C277,C277)+1</f>
        <v>41</v>
      </c>
      <c r="B277" s="29" t="str">
        <f t="shared" si="4"/>
        <v>(L3T2)A</v>
      </c>
      <c r="C277" s="30" t="s">
        <v>12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>TE321(L3T2)A
703 --- FHA</v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>TE327(L3T2)A
803 --- 0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>
      <c r="A278" s="29">
        <f>COUNTIF($C$1:C278,C278)+1</f>
        <v>41</v>
      </c>
      <c r="B278" s="29" t="str">
        <f t="shared" si="4"/>
        <v>(L3T2)A</v>
      </c>
      <c r="C278" s="30" t="s">
        <v>13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>TE323(L3T2)A
705 --- FS</v>
      </c>
      <c r="F278" s="24" t="str">
        <f ca="1">IFERROR(INDEX(Data!$A$10:$O$1069,MATCH(CONCATENATE($C278,F$1,$B278),Data!$K$10:$K$1069,0),15),"")</f>
        <v>TE325(L3T2)A
402 --- 0</v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>
      <c r="A279" s="29">
        <f>COUNTIF($C$1:C279,C279)+1</f>
        <v>41</v>
      </c>
      <c r="B279" s="29" t="str">
        <f t="shared" si="4"/>
        <v>(L3T2)A</v>
      </c>
      <c r="C279" s="30" t="s">
        <v>14</v>
      </c>
      <c r="D279" s="24" t="str">
        <f ca="1">IFERROR(INDEX(Data!$A$10:$O$1069,MATCH(CONCATENATE($C279,D$1,$B279),Data!$K$10:$K$1069,0),15),"")</f>
        <v>TE326(L3T2)A
L-Elec 505 --- 0</v>
      </c>
      <c r="E279" s="24" t="str">
        <f ca="1">IFERROR(INDEX(Data!$A$10:$O$1069,MATCH(CONCATENATE($C279,E$1,$B279),Data!$K$10:$K$1069,0),15),"")</f>
        <v>TE326(L3T2)A
L-Elec 505 --- 0</v>
      </c>
      <c r="F279" s="24" t="str">
        <f ca="1">IFERROR(INDEX(Data!$A$10:$O$1069,MATCH(CONCATENATE($C279,F$1,$B279),Data!$K$10:$K$1069,0),15),"")</f>
        <v>TE325(L3T2)A
705 --- 0</v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>
      <c r="A280" s="29">
        <f>COUNTIF($C$1:C280,C280)+1</f>
        <v>41</v>
      </c>
      <c r="B280" s="29" t="str">
        <f t="shared" si="4"/>
        <v>(L3T2)A</v>
      </c>
      <c r="C280" s="30" t="s">
        <v>15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>TE322(L3T2)B
L-Col --- FHA</v>
      </c>
      <c r="E282" s="24" t="str">
        <f ca="1">IFERROR(INDEX(Data!$A$10:$O$1069,MATCH(CONCATENATE($C282,E$1,$B282),Data!$K$10:$K$1069,0),15),"")</f>
        <v>TE322(L3T2)B
L-Col --- FHA</v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>TE321(L3T2)B
711 --- FHA</v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>
      <c r="A283" s="29">
        <f>COUNTIF($C$1:C283,C283)+1</f>
        <v>42</v>
      </c>
      <c r="B283" s="29" t="str">
        <f t="shared" si="4"/>
        <v>(L3T2)B</v>
      </c>
      <c r="C283" s="30" t="s">
        <v>11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>
      <c r="A284" s="29">
        <f>COUNTIF($C$1:C284,C284)+1</f>
        <v>42</v>
      </c>
      <c r="B284" s="29" t="str">
        <f t="shared" si="4"/>
        <v>(L3T2)B</v>
      </c>
      <c r="C284" s="30" t="s">
        <v>12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>TE321(L3T2)B
703 --- FHA</v>
      </c>
      <c r="H284" s="24" t="str">
        <f ca="1">IFERROR(INDEX(Data!$A$10:$O$1069,MATCH(CONCATENATE($C284,H$1,$B284),Data!$K$10:$K$1069,0),15),"")</f>
        <v>TE324(L3T2)B
L-QC1
709 --- FS</v>
      </c>
      <c r="I284" s="24" t="str">
        <f ca="1">IFERROR(INDEX(Data!$A$10:$O$1069,MATCH(CONCATENATE($C284,I$1,$B284),Data!$K$10:$K$1069,0),15),"")</f>
        <v>TE324(L3T2)B
L-QC1
709 --- FS</v>
      </c>
    </row>
    <row r="285" spans="1:9" ht="39.950000000000003" customHeight="1">
      <c r="A285" s="29">
        <f>COUNTIF($C$1:C285,C285)+1</f>
        <v>42</v>
      </c>
      <c r="B285" s="29" t="str">
        <f t="shared" si="4"/>
        <v>(L3T2)B</v>
      </c>
      <c r="C285" s="30" t="s">
        <v>13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>TE323(L3T2)B
705 --- FS</v>
      </c>
      <c r="H285" s="24" t="str">
        <f ca="1">IFERROR(INDEX(Data!$A$10:$O$1069,MATCH(CONCATENATE($C285,H$1,$B285),Data!$K$10:$K$1069,0),15),"")</f>
        <v>TE327(L3T2)B
705 --- 0</v>
      </c>
      <c r="I285" s="24" t="str">
        <f ca="1">IFERROR(INDEX(Data!$A$10:$O$1069,MATCH(CONCATENATE($C285,I$1,$B285),Data!$K$10:$K$1069,0),15),"")</f>
        <v/>
      </c>
    </row>
    <row r="286" spans="1:9" ht="39.950000000000003" customHeight="1">
      <c r="A286" s="29">
        <f>COUNTIF($C$1:C286,C286)+1</f>
        <v>42</v>
      </c>
      <c r="B286" s="29" t="str">
        <f t="shared" si="4"/>
        <v>(L3T2)B</v>
      </c>
      <c r="C286" s="30" t="s">
        <v>14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>TE327(L3T2)B
704 --- 0</v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>TE325(L3T2)B
402 --- 0</v>
      </c>
      <c r="H286" s="24" t="str">
        <f ca="1">IFERROR(INDEX(Data!$A$10:$O$1069,MATCH(CONCATENATE($C286,H$1,$B286),Data!$K$10:$K$1069,0),15),"")</f>
        <v>TE323(L3T2)B
704 ---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>
      <c r="A287" s="29">
        <f>COUNTIF($C$1:C287,C287)+1</f>
        <v>42</v>
      </c>
      <c r="B287" s="29" t="str">
        <f t="shared" si="4"/>
        <v>(L3T2)B</v>
      </c>
      <c r="C287" s="30" t="s">
        <v>15</v>
      </c>
      <c r="D287" s="24" t="str">
        <f ca="1">IFERROR(INDEX(Data!$A$10:$O$1069,MATCH(CONCATENATE($C287,D$1,$B287),Data!$K$10:$K$1069,0),15),"")</f>
        <v>TE326(L3T2)B
L-Elec 505 --- 0</v>
      </c>
      <c r="E287" s="24" t="str">
        <f ca="1">IFERROR(INDEX(Data!$A$10:$O$1069,MATCH(CONCATENATE($C287,E$1,$B287),Data!$K$10:$K$1069,0),15),"")</f>
        <v>TE326(L3T2)B
L-Elec 505 --- 0</v>
      </c>
      <c r="F287" s="24" t="str">
        <f ca="1">IFERROR(INDEX(Data!$A$10:$O$1069,MATCH(CONCATENATE($C287,F$1,$B287),Data!$K$10:$K$1069,0),15),"")</f>
        <v>TE325(L3T2)B
402 --- 0</v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>
      <c r="A290" s="29">
        <f>COUNTIF($C$1:C290,C290)+1</f>
        <v>43</v>
      </c>
      <c r="B290" s="29" t="str">
        <f t="shared" si="4"/>
        <v>(L3T2)C</v>
      </c>
      <c r="C290" s="30" t="s">
        <v>11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>
      <c r="A291" s="29">
        <f>COUNTIF($C$1:C291,C291)+1</f>
        <v>43</v>
      </c>
      <c r="B291" s="29" t="str">
        <f t="shared" si="4"/>
        <v>(L3T2)C</v>
      </c>
      <c r="C291" s="30" t="s">
        <v>12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>
      <c r="A292" s="29">
        <f>COUNTIF($C$1:C292,C292)+1</f>
        <v>43</v>
      </c>
      <c r="B292" s="29" t="str">
        <f t="shared" si="4"/>
        <v>(L3T2)C</v>
      </c>
      <c r="C292" s="30" t="s">
        <v>13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>
      <c r="A293" s="29">
        <f>COUNTIF($C$1:C293,C293)+1</f>
        <v>43</v>
      </c>
      <c r="B293" s="29" t="str">
        <f t="shared" si="4"/>
        <v>(L3T2)C</v>
      </c>
      <c r="C293" s="30" t="s">
        <v>14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>
      <c r="A294" s="29">
        <f>COUNTIF($C$1:C294,C294)+1</f>
        <v>43</v>
      </c>
      <c r="B294" s="29" t="str">
        <f t="shared" si="4"/>
        <v>(L3T2)C</v>
      </c>
      <c r="C294" s="30" t="s">
        <v>15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>
      <c r="A297" s="29">
        <f>COUNTIF($C$1:C297,C297)+1</f>
        <v>44</v>
      </c>
      <c r="B297" s="29" t="str">
        <f t="shared" si="5"/>
        <v>(L3T2)D</v>
      </c>
      <c r="C297" s="30" t="s">
        <v>11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>
      <c r="A298" s="29">
        <f>COUNTIF($C$1:C298,C298)+1</f>
        <v>44</v>
      </c>
      <c r="B298" s="29" t="str">
        <f t="shared" si="5"/>
        <v>(L3T2)D</v>
      </c>
      <c r="C298" s="30" t="s">
        <v>12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>
      <c r="A299" s="29">
        <f>COUNTIF($C$1:C299,C299)+1</f>
        <v>44</v>
      </c>
      <c r="B299" s="29" t="str">
        <f t="shared" si="5"/>
        <v>(L3T2)D</v>
      </c>
      <c r="C299" s="30" t="s">
        <v>13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>
      <c r="A300" s="29">
        <f>COUNTIF($C$1:C300,C300)+1</f>
        <v>44</v>
      </c>
      <c r="B300" s="29" t="str">
        <f t="shared" si="5"/>
        <v>(L3T2)D</v>
      </c>
      <c r="C300" s="30" t="s">
        <v>14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>
      <c r="A301" s="29">
        <f>COUNTIF($C$1:C301,C301)+1</f>
        <v>44</v>
      </c>
      <c r="B301" s="29" t="str">
        <f t="shared" si="5"/>
        <v>(L3T2)D</v>
      </c>
      <c r="C301" s="30" t="s">
        <v>15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>TE326(L3T2)D
L-Drw --- RSK</v>
      </c>
      <c r="G301" s="24" t="str">
        <f ca="1">IFERROR(INDEX(Data!$A$10:$O$1069,MATCH(CONCATENATE($C301,G$1,$B301),Data!$K$10:$K$1069,0),15),"")</f>
        <v>TE326(L3T2)D
L-Drw --- RSK</v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803 --- FS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>
      <c r="A304" s="29">
        <f>COUNTIF($C$1:C304,C304)+1</f>
        <v>45</v>
      </c>
      <c r="B304" s="29" t="str">
        <f t="shared" si="5"/>
        <v>(L3T3)A</v>
      </c>
      <c r="C304" s="30" t="s">
        <v>11</v>
      </c>
      <c r="D304" s="24" t="str">
        <f ca="1">IFERROR(INDEX(Data!$A$10:$O$1069,MATCH(CONCATENATE($C304,D$1,$B304),Data!$K$10:$K$1069,0),15),"")</f>
        <v>TE331(L3T3)A
704 --- MAB</v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>TE333(L3T3)A
704 --- TAC</v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>
      <c r="A305" s="29">
        <f>COUNTIF($C$1:C305,C305)+1</f>
        <v>45</v>
      </c>
      <c r="B305" s="29" t="str">
        <f t="shared" si="5"/>
        <v>(L3T3)A</v>
      </c>
      <c r="C305" s="30" t="s">
        <v>12</v>
      </c>
      <c r="D305" s="24" t="str">
        <f ca="1">IFERROR(INDEX(Data!$A$10:$O$1069,MATCH(CONCATENATE($C305,D$1,$B305),Data!$K$10:$K$1069,0),15),"")</f>
        <v>TE335(L3T3)A
705 --- FS</v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>TE331(L3T3)A
702 --- MAB</v>
      </c>
      <c r="G305" s="24" t="str">
        <f ca="1">IFERROR(INDEX(Data!$A$10:$O$1069,MATCH(CONCATENATE($C305,G$1,$B305),Data!$K$10:$K$1069,0),15),"")</f>
        <v>TE334(L3T3)A
704 --- MSI</v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>
      <c r="A306" s="29">
        <f>COUNTIF($C$1:C306,C306)+1</f>
        <v>45</v>
      </c>
      <c r="B306" s="29" t="str">
        <f t="shared" si="5"/>
        <v>(L3T3)A</v>
      </c>
      <c r="C306" s="30" t="s">
        <v>13</v>
      </c>
      <c r="D306" s="24" t="str">
        <f ca="1">IFERROR(INDEX(Data!$A$10:$O$1069,MATCH(CONCATENATE($C306,D$1,$B306),Data!$K$10:$K$1069,0),15),"")</f>
        <v>TE333(L3T3)A
704 --- TAC</v>
      </c>
      <c r="E306" s="24" t="str">
        <f ca="1">IFERROR(INDEX(Data!$A$10:$O$1069,MATCH(CONCATENATE($C306,E$1,$B306),Data!$K$10:$K$1069,0),15),"")</f>
        <v>TE334(L3T3)A
704 ---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>
      <c r="A307" s="29">
        <f>COUNTIF($C$1:C307,C307)+1</f>
        <v>45</v>
      </c>
      <c r="B307" s="29" t="str">
        <f t="shared" si="5"/>
        <v>(L3T3)A</v>
      </c>
      <c r="C307" s="30" t="s">
        <v>14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>
      <c r="A308" s="29">
        <f>COUNTIF($C$1:C308,C308)+1</f>
        <v>45</v>
      </c>
      <c r="B308" s="29" t="str">
        <f t="shared" si="5"/>
        <v>(L3T3)A</v>
      </c>
      <c r="C308" s="30" t="s">
        <v>15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>TE334(L3T3)B
703 --- MSI</v>
      </c>
      <c r="F310" s="24" t="str">
        <f ca="1">IFERROR(INDEX(Data!$A$10:$O$1069,MATCH(CONCATENATE($C310,F$1,$B310),Data!$K$10:$K$1069,0),15),"")</f>
        <v>TE333(L3T3)B
703 --- TAC</v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>
      <c r="A311" s="29">
        <f>COUNTIF($C$1:C311,C311)+1</f>
        <v>46</v>
      </c>
      <c r="B311" s="29" t="str">
        <f t="shared" si="5"/>
        <v>(L3T3)B</v>
      </c>
      <c r="C311" s="30" t="s">
        <v>11</v>
      </c>
      <c r="D311" s="24" t="str">
        <f ca="1">IFERROR(INDEX(Data!$A$10:$O$1069,MATCH(CONCATENATE($C311,D$1,$B311),Data!$K$10:$K$1069,0),15),"")</f>
        <v>TE331(L3T3)B
705 --- TAC</v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>TE335(L3T3)B
705 --- FS</v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>
      <c r="A312" s="29">
        <f>COUNTIF($C$1:C312,C312)+1</f>
        <v>46</v>
      </c>
      <c r="B312" s="29" t="str">
        <f t="shared" si="5"/>
        <v>(L3T3)B</v>
      </c>
      <c r="C312" s="30" t="s">
        <v>12</v>
      </c>
      <c r="D312" s="24" t="str">
        <f ca="1">IFERROR(INDEX(Data!$A$10:$O$1069,MATCH(CONCATENATE($C312,D$1,$B312),Data!$K$10:$K$1069,0),15),"")</f>
        <v>TE331(L3T3)B
704 --- TAC</v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>
      <c r="A313" s="29">
        <f>COUNTIF($C$1:C313,C313)+1</f>
        <v>46</v>
      </c>
      <c r="B313" s="29" t="str">
        <f t="shared" si="5"/>
        <v>(L3T3)B</v>
      </c>
      <c r="C313" s="30" t="s">
        <v>13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TE333(L3T3)B
702 --- TAC</v>
      </c>
      <c r="G313" s="24" t="str">
        <f ca="1">IFERROR(INDEX(Data!$A$10:$O$1069,MATCH(CONCATENATE($C313,G$1,$B313),Data!$K$10:$K$1069,0),15),"")</f>
        <v>TE334(L3T3)B
702 --- MSI</v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>
      <c r="A314" s="29">
        <f>COUNTIF($C$1:C314,C314)+1</f>
        <v>46</v>
      </c>
      <c r="B314" s="29" t="str">
        <f t="shared" si="5"/>
        <v>(L3T3)B</v>
      </c>
      <c r="C314" s="30" t="s">
        <v>14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>TE335(L3T3)B
704 --- FS</v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>
      <c r="A315" s="29">
        <f>COUNTIF($C$1:C315,C315)+1</f>
        <v>46</v>
      </c>
      <c r="B315" s="29" t="str">
        <f t="shared" si="5"/>
        <v>(L3T3)B</v>
      </c>
      <c r="C315" s="30" t="s">
        <v>15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>
      <c r="A318" s="29">
        <f>COUNTIF($C$1:C318,C318)+1</f>
        <v>47</v>
      </c>
      <c r="B318" s="29" t="str">
        <f t="shared" si="5"/>
        <v>(L3T3)C</v>
      </c>
      <c r="C318" s="30" t="s">
        <v>11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>
      <c r="A319" s="29">
        <f>COUNTIF($C$1:C319,C319)+1</f>
        <v>47</v>
      </c>
      <c r="B319" s="29" t="str">
        <f t="shared" si="5"/>
        <v>(L3T3)C</v>
      </c>
      <c r="C319" s="30" t="s">
        <v>12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>
      <c r="A320" s="29">
        <f>COUNTIF($C$1:C320,C320)+1</f>
        <v>47</v>
      </c>
      <c r="B320" s="29" t="str">
        <f t="shared" si="5"/>
        <v>(L3T3)C</v>
      </c>
      <c r="C320" s="30" t="s">
        <v>13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>
      <c r="A321" s="29">
        <f>COUNTIF($C$1:C321,C321)+1</f>
        <v>47</v>
      </c>
      <c r="B321" s="29" t="str">
        <f t="shared" si="5"/>
        <v>(L3T3)C</v>
      </c>
      <c r="C321" s="30" t="s">
        <v>14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>
      <c r="A322" s="29">
        <f>COUNTIF($C$1:C322,C322)+1</f>
        <v>47</v>
      </c>
      <c r="B322" s="29" t="str">
        <f t="shared" si="5"/>
        <v>(L3T3)C</v>
      </c>
      <c r="C322" s="30" t="s">
        <v>15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>
      <c r="A325" s="29">
        <f>COUNTIF($C$1:C325,C325)+1</f>
        <v>48</v>
      </c>
      <c r="B325" s="29" t="str">
        <f t="shared" si="5"/>
        <v>(L3T3)D</v>
      </c>
      <c r="C325" s="30" t="s">
        <v>11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>
      <c r="A326" s="29">
        <f>COUNTIF($C$1:C326,C326)+1</f>
        <v>48</v>
      </c>
      <c r="B326" s="29" t="str">
        <f t="shared" si="5"/>
        <v>(L3T3)D</v>
      </c>
      <c r="C326" s="30" t="s">
        <v>12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>
      <c r="A327" s="29">
        <f>COUNTIF($C$1:C327,C327)+1</f>
        <v>48</v>
      </c>
      <c r="B327" s="29" t="str">
        <f t="shared" si="5"/>
        <v>(L3T3)D</v>
      </c>
      <c r="C327" s="30" t="s">
        <v>13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>
      <c r="A328" s="29">
        <f>COUNTIF($C$1:C328,C328)+1</f>
        <v>48</v>
      </c>
      <c r="B328" s="29" t="str">
        <f t="shared" si="5"/>
        <v>(L3T3)D</v>
      </c>
      <c r="C328" s="30" t="s">
        <v>14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>
      <c r="A329" s="29">
        <f>COUNTIF($C$1:C329,C329)+1</f>
        <v>48</v>
      </c>
      <c r="B329" s="29" t="str">
        <f t="shared" si="5"/>
        <v>(L3T3)D</v>
      </c>
      <c r="C329" s="30" t="s">
        <v>15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>TE415(L4T1)A
802 --- ZU</v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>TE419(L4T1)A
702 --- AN</v>
      </c>
      <c r="H331" s="24" t="str">
        <f ca="1">IFERROR(INDEX(Data!$A$10:$O$1069,MATCH(CONCATENATE($C331,H$1,$B331),Data!$K$10:$K$1069,0),15),"")</f>
        <v>TE417(L4T1)A
402 --- MRK</v>
      </c>
      <c r="I331" s="24" t="str">
        <f ca="1">IFERROR(INDEX(Data!$A$10:$O$1069,MATCH(CONCATENATE($C331,I$1,$B331),Data!$K$10:$K$1069,0),15),"")</f>
        <v/>
      </c>
    </row>
    <row r="332" spans="1:9" ht="39.950000000000003" customHeight="1">
      <c r="A332" s="29">
        <v>50</v>
      </c>
      <c r="B332" s="29" t="str">
        <f t="shared" si="5"/>
        <v>(L4T1)A</v>
      </c>
      <c r="C332" s="30" t="s">
        <v>11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>TE4111(L4T1)A
702 --- MMH</v>
      </c>
      <c r="G332" s="24" t="str">
        <f ca="1">IFERROR(INDEX(Data!$A$10:$O$1069,MATCH(CONCATENATE($C332,G$1,$B332),Data!$K$10:$K$1069,0),15),"")</f>
        <v>TE419(L4T1)A
703 --- AN</v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>
      <c r="A333" s="29">
        <v>50</v>
      </c>
      <c r="B333" s="29" t="str">
        <f t="shared" si="5"/>
        <v>(L4T1)A</v>
      </c>
      <c r="C333" s="30" t="s">
        <v>12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>TE4110(L4T1)A
803 --- RI</v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>TE417(L4T1)A
402 --- MRK</v>
      </c>
    </row>
    <row r="334" spans="1:9" ht="39.950000000000003" customHeight="1">
      <c r="A334" s="29">
        <v>50</v>
      </c>
      <c r="B334" s="29" t="str">
        <f t="shared" si="5"/>
        <v>(L4T1)A</v>
      </c>
      <c r="C334" s="30" t="s">
        <v>13</v>
      </c>
      <c r="D334" s="24" t="str">
        <f ca="1">IFERROR(INDEX(Data!$A$10:$O$1069,MATCH(CONCATENATE($C334,D$1,$B334),Data!$K$10:$K$1069,0),15),"")</f>
        <v>TE4111(L4T1)A
702 --- MMH</v>
      </c>
      <c r="E334" s="24" t="str">
        <f ca="1">IFERROR(INDEX(Data!$A$10:$O$1069,MATCH(CONCATENATE($C334,E$1,$B334),Data!$K$10:$K$1069,0),15),"")</f>
        <v>TE4110(L4T1)A
803 --- RI</v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>TE415(L4T1)A
803 --- ZU</v>
      </c>
    </row>
    <row r="335" spans="1:9" ht="39.950000000000003" customHeight="1">
      <c r="A335" s="29">
        <v>50</v>
      </c>
      <c r="B335" s="29" t="str">
        <f t="shared" si="5"/>
        <v>(L4T1)A</v>
      </c>
      <c r="C335" s="30" t="s">
        <v>14</v>
      </c>
      <c r="D335" s="24" t="str">
        <f ca="1">IFERROR(INDEX(Data!$A$10:$O$1069,MATCH(CONCATENATE($C335,D$1,$B335),Data!$K$10:$K$1069,0),15),"")</f>
        <v>TE416(L4T1)A
L-Col --- 0</v>
      </c>
      <c r="E335" s="24" t="str">
        <f ca="1">IFERROR(INDEX(Data!$A$10:$O$1069,MATCH(CONCATENATE($C335,E$1,$B335),Data!$K$10:$K$1069,0),15),"")</f>
        <v>TE416(L4T1)A
L-Col --- 0</v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>
      <c r="A336" s="29">
        <v>50</v>
      </c>
      <c r="B336" s="29" t="str">
        <f t="shared" si="5"/>
        <v>(L4T1)A</v>
      </c>
      <c r="C336" s="30" t="s">
        <v>15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>TE417(L4T1)B
402 --- MRK</v>
      </c>
    </row>
    <row r="339" spans="1:9" ht="39.950000000000003" customHeight="1">
      <c r="A339" s="29">
        <v>51</v>
      </c>
      <c r="B339" s="29" t="str">
        <f t="shared" si="5"/>
        <v>(L4T1)B</v>
      </c>
      <c r="C339" s="30" t="s">
        <v>11</v>
      </c>
      <c r="D339" s="24" t="str">
        <f ca="1">IFERROR(INDEX(Data!$A$10:$O$1069,MATCH(CONCATENATE($C339,D$1,$B339),Data!$K$10:$K$1069,0),15),"")</f>
        <v>TE4111(L4T1)B
703 --- MMH</v>
      </c>
      <c r="E339" s="24" t="str">
        <f ca="1">IFERROR(INDEX(Data!$A$10:$O$1069,MATCH(CONCATENATE($C339,E$1,$B339),Data!$K$10:$K$1069,0),15),"")</f>
        <v>TE4110(L4T1)B
703 --- RI</v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>
      <c r="A340" s="29">
        <v>51</v>
      </c>
      <c r="B340" s="29" t="str">
        <f t="shared" si="5"/>
        <v>(L4T1)B</v>
      </c>
      <c r="C340" s="30" t="s">
        <v>12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>TE4111(L4T1)B
702 --- MMH</v>
      </c>
      <c r="F340" s="24" t="str">
        <f ca="1">IFERROR(INDEX(Data!$A$10:$O$1069,MATCH(CONCATENATE($C340,F$1,$B340),Data!$K$10:$K$1069,0),15),"")</f>
        <v>TE419(L4T1)B
802 --- AN</v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>
      <c r="A341" s="29">
        <v>51</v>
      </c>
      <c r="B341" s="29" t="str">
        <f t="shared" si="5"/>
        <v>(L4T1)B</v>
      </c>
      <c r="C341" s="30" t="s">
        <v>13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>TE419(L4T1)B
703 --- AN</v>
      </c>
      <c r="H341" s="24" t="str">
        <f ca="1">IFERROR(INDEX(Data!$A$10:$O$1069,MATCH(CONCATENATE($C341,H$1,$B341),Data!$K$10:$K$1069,0),15),"")</f>
        <v/>
      </c>
      <c r="I341" s="24" t="str">
        <f ca="1">IFERROR(INDEX(Data!$A$10:$O$1069,MATCH(CONCATENATE($C341,I$1,$B341),Data!$K$10:$K$1069,0),15),"")</f>
        <v>TE417(L4T1)B
402 --- MRK</v>
      </c>
    </row>
    <row r="342" spans="1:9" ht="39.950000000000003" customHeight="1">
      <c r="A342" s="29">
        <v>51</v>
      </c>
      <c r="B342" s="29" t="str">
        <f t="shared" si="5"/>
        <v>(L4T1)B</v>
      </c>
      <c r="C342" s="30" t="s">
        <v>14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>TE4110(L4T1)B
803 --- RI</v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>
      <c r="A343" s="29">
        <v>51</v>
      </c>
      <c r="B343" s="29" t="str">
        <f t="shared" si="5"/>
        <v>(L4T1)B</v>
      </c>
      <c r="C343" s="30" t="s">
        <v>15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>
      <c r="A346" s="29">
        <v>62</v>
      </c>
      <c r="B346" s="29" t="str">
        <f t="shared" si="6"/>
        <v>(L4T1)C</v>
      </c>
      <c r="C346" s="30" t="s">
        <v>11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>TE4111(L4T1)C
704 --- AI</v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>TE419(L4T1)C
703 --- AN</v>
      </c>
    </row>
    <row r="347" spans="1:9" ht="39.950000000000003" customHeight="1">
      <c r="A347" s="29">
        <v>62</v>
      </c>
      <c r="B347" s="29" t="str">
        <f t="shared" si="6"/>
        <v>(L4T1)C</v>
      </c>
      <c r="C347" s="30" t="s">
        <v>12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>TE4110(L4T1)C
711 --- NL1</v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>
      <c r="A348" s="29">
        <v>62</v>
      </c>
      <c r="B348" s="29" t="str">
        <f t="shared" si="6"/>
        <v>(L4T1)C</v>
      </c>
      <c r="C348" s="30" t="s">
        <v>13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>TE4111(L4T1)C
704 --- AI</v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>
      <c r="A349" s="29">
        <v>62</v>
      </c>
      <c r="B349" s="29" t="str">
        <f t="shared" si="6"/>
        <v>(L4T1)C</v>
      </c>
      <c r="C349" s="30" t="s">
        <v>14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>TE4110(L4T1)C
703 --- NL1</v>
      </c>
      <c r="I349" s="24" t="str">
        <f ca="1">IFERROR(INDEX(Data!$A$10:$O$1069,MATCH(CONCATENATE($C349,I$1,$B349),Data!$K$10:$K$1069,0),15),"")</f>
        <v>TE419(L4T1)C
703 --- AN</v>
      </c>
    </row>
    <row r="350" spans="1:9" ht="39.950000000000003" customHeight="1">
      <c r="A350" s="29">
        <v>62</v>
      </c>
      <c r="B350" s="29" t="str">
        <f t="shared" si="6"/>
        <v>(L4T1)C</v>
      </c>
      <c r="C350" s="30" t="s">
        <v>15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>
      <c r="A353" s="29">
        <v>63</v>
      </c>
      <c r="B353" s="29" t="str">
        <f t="shared" si="7"/>
        <v>(L4T1)D</v>
      </c>
      <c r="C353" s="30" t="s">
        <v>11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>TE4111(L4T1)D
704 --- AI</v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>TE4110(L4T1)D
402 --- NL1</v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>
      <c r="A354" s="29">
        <v>63</v>
      </c>
      <c r="B354" s="29" t="str">
        <f t="shared" si="7"/>
        <v>(L4T1)D</v>
      </c>
      <c r="C354" s="30" t="s">
        <v>12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>TE4111(L4T1)D
704 --- AI</v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>TE419(L4T1)D
802 --- AN</v>
      </c>
      <c r="I354" s="24" t="str">
        <f ca="1">IFERROR(INDEX(Data!$A$10:$O$1069,MATCH(CONCATENATE($C354,I$1,$B354),Data!$K$10:$K$1069,0),15),"")</f>
        <v>TE4110(L4T1)D
705 --- NL1</v>
      </c>
    </row>
    <row r="355" spans="1:9" ht="39.950000000000003" customHeight="1">
      <c r="A355" s="29">
        <v>63</v>
      </c>
      <c r="B355" s="29" t="str">
        <f t="shared" si="7"/>
        <v>(L4T1)D</v>
      </c>
      <c r="C355" s="30" t="s">
        <v>13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>
      <c r="A356" s="29">
        <v>63</v>
      </c>
      <c r="B356" s="29" t="str">
        <f t="shared" si="7"/>
        <v>(L4T1)D</v>
      </c>
      <c r="C356" s="30" t="s">
        <v>14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>TE419(L4T1)D
703 --- AN</v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>
      <c r="A357" s="29">
        <v>63</v>
      </c>
      <c r="B357" s="29" t="str">
        <f t="shared" si="7"/>
        <v>(L4T1)D</v>
      </c>
      <c r="C357" s="30" t="s">
        <v>15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>TE425(L4T2)A
802 --- ZU</v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>TE423(L4T2)A
704 --- AI</v>
      </c>
      <c r="G359" s="24" t="str">
        <f ca="1">IFERROR(INDEX(Data!$A$10:$O$1069,MATCH(CONCATENATE($C359,G$1,$B359),Data!$K$10:$K$1069,0),15),"")</f>
        <v/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>
      <c r="A360" s="29">
        <v>53</v>
      </c>
      <c r="B360" s="29" t="str">
        <f t="shared" si="8"/>
        <v>(L4T2)A</v>
      </c>
      <c r="C360" s="30" t="s">
        <v>11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>TE427(L4T2)A
703 --- AAM</v>
      </c>
      <c r="G360" s="24" t="str">
        <f ca="1">IFERROR(INDEX(Data!$A$10:$O$1069,MATCH(CONCATENATE($C360,G$1,$B360),Data!$K$10:$K$1069,0),15),"")</f>
        <v>TE4212(L4T2)A
705 --- MRR</v>
      </c>
      <c r="H360" s="24" t="str">
        <f ca="1">IFERROR(INDEX(Data!$A$10:$O$1069,MATCH(CONCATENATE($C360,H$1,$B360),Data!$K$10:$K$1069,0),15),"")</f>
        <v>TE428(L4T2)A
701 --- 0</v>
      </c>
      <c r="I360" s="24" t="str">
        <f ca="1">IFERROR(INDEX(Data!$A$10:$O$1069,MATCH(CONCATENATE($C360,I$1,$B360),Data!$K$10:$K$1069,0),15),"")</f>
        <v>TE428(L4T2)A
701 --- AAM</v>
      </c>
    </row>
    <row r="361" spans="1:9" ht="39.950000000000003" customHeight="1">
      <c r="A361" s="29">
        <v>53</v>
      </c>
      <c r="B361" s="29" t="str">
        <f t="shared" si="8"/>
        <v>(L4T2)A</v>
      </c>
      <c r="C361" s="30" t="s">
        <v>12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>TE4213(L4T2)A
304 --- MH</v>
      </c>
      <c r="F361" s="24" t="str">
        <f ca="1">IFERROR(INDEX(Data!$A$10:$O$1069,MATCH(CONCATENATE($C361,F$1,$B361),Data!$K$10:$K$1069,0),15),"")</f>
        <v>TE427(L4T2)A
703 --- AAM</v>
      </c>
      <c r="G361" s="24" t="str">
        <f ca="1">IFERROR(INDEX(Data!$A$10:$O$1069,MATCH(CONCATENATE($C361,G$1,$B361),Data!$K$10:$K$1069,0),15),"")</f>
        <v/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>TE425(L4T2)A
802 --- ZU</v>
      </c>
    </row>
    <row r="362" spans="1:9" ht="39.950000000000003" customHeight="1">
      <c r="A362" s="29">
        <v>53</v>
      </c>
      <c r="B362" s="29" t="str">
        <f t="shared" si="8"/>
        <v>(L4T2)A</v>
      </c>
      <c r="C362" s="30" t="s">
        <v>13</v>
      </c>
      <c r="D362" s="24" t="str">
        <f ca="1">IFERROR(INDEX(Data!$A$10:$O$1069,MATCH(CONCATENATE($C362,D$1,$B362),Data!$K$10:$K$1069,0),15),"")</f>
        <v>TE425(L4T2)A
L-Col --- 0</v>
      </c>
      <c r="E362" s="24" t="str">
        <f ca="1">IFERROR(INDEX(Data!$A$10:$O$1069,MATCH(CONCATENATE($C362,E$1,$B362),Data!$K$10:$K$1069,0),15),"")</f>
        <v>TE4213(L4T2)A
304 --- MH</v>
      </c>
      <c r="F362" s="24" t="str">
        <f ca="1">IFERROR(INDEX(Data!$A$10:$O$1069,MATCH(CONCATENATE($C362,F$1,$B362),Data!$K$10:$K$1069,0),15),"")</f>
        <v>TE4210(L4T2)A
703 --- MMH</v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>TE4212(L4T2)A
801 --- MRR</v>
      </c>
      <c r="I362" s="24" t="str">
        <f ca="1">IFERROR(INDEX(Data!$A$10:$O$1069,MATCH(CONCATENATE($C362,I$1,$B362),Data!$K$10:$K$1069,0),15),"")</f>
        <v/>
      </c>
    </row>
    <row r="363" spans="1:9" ht="39.950000000000003" customHeight="1">
      <c r="A363" s="29">
        <v>53</v>
      </c>
      <c r="B363" s="29" t="str">
        <f t="shared" si="8"/>
        <v>(L4T2)A</v>
      </c>
      <c r="C363" s="30" t="s">
        <v>14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>TE423(L4T2)A
702 --- AI</v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>
      <c r="A364" s="29">
        <v>53</v>
      </c>
      <c r="B364" s="29" t="str">
        <f t="shared" si="8"/>
        <v>(L4T2)A</v>
      </c>
      <c r="C364" s="30" t="s">
        <v>15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/>
      </c>
      <c r="G366" s="24" t="str">
        <f ca="1">IFERROR(INDEX(Data!$A$10:$O$1069,MATCH(CONCATENATE($C366,G$1,$B366),Data!$K$10:$K$1069,0),15),"")</f>
        <v/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>
      <c r="A367" s="29">
        <v>54</v>
      </c>
      <c r="B367" s="29" t="str">
        <f t="shared" si="9"/>
        <v>(L4T2)B</v>
      </c>
      <c r="C367" s="30" t="s">
        <v>11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>TE4212(L4T2)B
705 --- MRR</v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>
      <c r="A368" s="29">
        <v>54</v>
      </c>
      <c r="B368" s="29" t="str">
        <f t="shared" si="9"/>
        <v>(L4T2)B</v>
      </c>
      <c r="C368" s="30" t="s">
        <v>12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/>
      </c>
      <c r="G368" s="24" t="str">
        <f ca="1">IFERROR(INDEX(Data!$A$10:$O$1069,MATCH(CONCATENATE($C368,G$1,$B368),Data!$K$10:$K$1069,0),15),"")</f>
        <v>TE4213(L4T2)B
303 --- MH</v>
      </c>
      <c r="H368" s="24" t="str">
        <f ca="1">IFERROR(INDEX(Data!$A$10:$O$1069,MATCH(CONCATENATE($C368,H$1,$B368),Data!$K$10:$K$1069,0),15),"")</f>
        <v>TE428(L4T2)B
701 --- 0</v>
      </c>
      <c r="I368" s="24" t="str">
        <f ca="1">IFERROR(INDEX(Data!$A$10:$O$1069,MATCH(CONCATENATE($C368,I$1,$B368),Data!$K$10:$K$1069,0),15),"")</f>
        <v>TE428(L4T2)B
701 --- AAM</v>
      </c>
    </row>
    <row r="369" spans="1:9" ht="39.950000000000003" customHeight="1">
      <c r="A369" s="29">
        <v>54</v>
      </c>
      <c r="B369" s="29" t="str">
        <f t="shared" si="9"/>
        <v>(L4T2)B</v>
      </c>
      <c r="C369" s="30" t="s">
        <v>13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/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>TE4213(L4T2)B
304 --- MH</v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>TE427(L4T2)B
703 --- AAM</v>
      </c>
    </row>
    <row r="370" spans="1:9" ht="39.950000000000003" customHeight="1">
      <c r="A370" s="29">
        <v>54</v>
      </c>
      <c r="B370" s="29" t="str">
        <f t="shared" si="9"/>
        <v>(L4T2)B</v>
      </c>
      <c r="C370" s="30" t="s">
        <v>14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>TE427(L4T2)B
703 --- AAM</v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>TE4212(L4T2)B
705 --- MRR</v>
      </c>
      <c r="I370" s="24" t="str">
        <f ca="1">IFERROR(INDEX(Data!$A$10:$O$1069,MATCH(CONCATENATE($C370,I$1,$B370),Data!$K$10:$K$1069,0),15),"")</f>
        <v/>
      </c>
    </row>
    <row r="371" spans="1:9" ht="39.950000000000003" customHeight="1">
      <c r="A371" s="29">
        <v>54</v>
      </c>
      <c r="B371" s="29" t="str">
        <f t="shared" si="9"/>
        <v>(L4T2)B</v>
      </c>
      <c r="C371" s="30" t="s">
        <v>15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61"/>
  <sheetViews>
    <sheetView topLeftCell="A31" workbookViewId="0">
      <selection activeCell="E42" sqref="E42"/>
    </sheetView>
  </sheetViews>
  <sheetFormatPr defaultRowHeight="12.75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80" t="s">
        <v>79</v>
      </c>
      <c r="B2" s="81" t="s">
        <v>63</v>
      </c>
    </row>
    <row r="4" spans="1:9">
      <c r="A4" s="62" t="s">
        <v>64</v>
      </c>
      <c r="B4" s="63"/>
      <c r="C4" s="62" t="s">
        <v>50</v>
      </c>
      <c r="D4" s="63"/>
      <c r="E4" s="63"/>
      <c r="F4" s="63"/>
      <c r="G4" s="63"/>
      <c r="H4" s="63"/>
      <c r="I4" s="64"/>
    </row>
    <row r="5" spans="1:9">
      <c r="A5" s="62" t="s">
        <v>49</v>
      </c>
      <c r="B5" s="62" t="s">
        <v>51</v>
      </c>
      <c r="C5" s="65" t="s">
        <v>1</v>
      </c>
      <c r="D5" s="66" t="s">
        <v>2</v>
      </c>
      <c r="E5" s="66" t="s">
        <v>3</v>
      </c>
      <c r="F5" s="66" t="s">
        <v>4</v>
      </c>
      <c r="G5" s="66" t="s">
        <v>5</v>
      </c>
      <c r="H5" s="66" t="s">
        <v>6</v>
      </c>
      <c r="I5" s="67" t="s">
        <v>62</v>
      </c>
    </row>
    <row r="6" spans="1:9">
      <c r="A6" s="65">
        <v>0</v>
      </c>
      <c r="B6" s="65" t="s">
        <v>11</v>
      </c>
      <c r="C6" s="68">
        <v>16</v>
      </c>
      <c r="D6" s="69">
        <v>16</v>
      </c>
      <c r="E6" s="69">
        <v>16</v>
      </c>
      <c r="F6" s="69">
        <v>15</v>
      </c>
      <c r="G6" s="69">
        <v>19</v>
      </c>
      <c r="H6" s="69">
        <v>13</v>
      </c>
      <c r="I6" s="70">
        <v>95</v>
      </c>
    </row>
    <row r="7" spans="1:9">
      <c r="A7" s="71"/>
      <c r="B7" s="72" t="s">
        <v>12</v>
      </c>
      <c r="C7" s="73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74">
        <v>86</v>
      </c>
    </row>
    <row r="8" spans="1:9">
      <c r="A8" s="71"/>
      <c r="B8" s="72" t="s">
        <v>13</v>
      </c>
      <c r="C8" s="73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74">
        <v>103</v>
      </c>
    </row>
    <row r="9" spans="1:9">
      <c r="A9" s="71"/>
      <c r="B9" s="72" t="s">
        <v>14</v>
      </c>
      <c r="C9" s="73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74">
        <v>109</v>
      </c>
    </row>
    <row r="10" spans="1:9">
      <c r="A10" s="71"/>
      <c r="B10" s="72" t="s">
        <v>15</v>
      </c>
      <c r="C10" s="73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74">
        <v>153</v>
      </c>
    </row>
    <row r="11" spans="1:9">
      <c r="A11" s="71"/>
      <c r="B11" s="72" t="s">
        <v>0</v>
      </c>
      <c r="C11" s="73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74">
        <v>123</v>
      </c>
    </row>
    <row r="12" spans="1:9">
      <c r="A12" s="82" t="s">
        <v>65</v>
      </c>
      <c r="B12" s="83"/>
      <c r="C12" s="84">
        <v>119</v>
      </c>
      <c r="D12" s="85">
        <v>101</v>
      </c>
      <c r="E12" s="85">
        <v>110</v>
      </c>
      <c r="F12" s="85">
        <v>104</v>
      </c>
      <c r="G12" s="85">
        <v>120</v>
      </c>
      <c r="H12" s="85">
        <v>115</v>
      </c>
      <c r="I12" s="86">
        <v>669</v>
      </c>
    </row>
    <row r="13" spans="1:9">
      <c r="A13" s="65" t="s">
        <v>103</v>
      </c>
      <c r="B13" s="65" t="s">
        <v>11</v>
      </c>
      <c r="C13" s="68">
        <v>1</v>
      </c>
      <c r="D13" s="69"/>
      <c r="E13" s="69"/>
      <c r="F13" s="69"/>
      <c r="G13" s="69">
        <v>1</v>
      </c>
      <c r="H13" s="69">
        <v>1</v>
      </c>
      <c r="I13" s="70">
        <v>3</v>
      </c>
    </row>
    <row r="14" spans="1:9">
      <c r="A14" s="71"/>
      <c r="B14" s="72" t="s">
        <v>12</v>
      </c>
      <c r="C14" s="73">
        <v>1</v>
      </c>
      <c r="D14" s="9"/>
      <c r="E14" s="9"/>
      <c r="F14" s="9">
        <v>1</v>
      </c>
      <c r="G14" s="9">
        <v>1</v>
      </c>
      <c r="H14" s="9">
        <v>1</v>
      </c>
      <c r="I14" s="74">
        <v>4</v>
      </c>
    </row>
    <row r="15" spans="1:9">
      <c r="A15" s="71"/>
      <c r="B15" s="72" t="s">
        <v>13</v>
      </c>
      <c r="C15" s="73">
        <v>1</v>
      </c>
      <c r="D15" s="9"/>
      <c r="E15" s="9"/>
      <c r="F15" s="9"/>
      <c r="G15" s="9"/>
      <c r="H15" s="9"/>
      <c r="I15" s="74">
        <v>1</v>
      </c>
    </row>
    <row r="16" spans="1:9">
      <c r="A16" s="71"/>
      <c r="B16" s="72" t="s">
        <v>14</v>
      </c>
      <c r="C16" s="73">
        <v>1</v>
      </c>
      <c r="D16" s="9"/>
      <c r="E16" s="9">
        <v>1</v>
      </c>
      <c r="F16" s="9"/>
      <c r="G16" s="9"/>
      <c r="H16" s="9"/>
      <c r="I16" s="74">
        <v>2</v>
      </c>
    </row>
    <row r="17" spans="1:9">
      <c r="A17" s="71"/>
      <c r="B17" s="72" t="s">
        <v>0</v>
      </c>
      <c r="C17" s="73">
        <v>1</v>
      </c>
      <c r="D17" s="9"/>
      <c r="E17" s="9">
        <v>1</v>
      </c>
      <c r="F17" s="9">
        <v>1</v>
      </c>
      <c r="G17" s="9"/>
      <c r="H17" s="9"/>
      <c r="I17" s="74">
        <v>3</v>
      </c>
    </row>
    <row r="18" spans="1:9">
      <c r="A18" s="82" t="s">
        <v>113</v>
      </c>
      <c r="B18" s="83"/>
      <c r="C18" s="84">
        <v>5</v>
      </c>
      <c r="D18" s="85"/>
      <c r="E18" s="85">
        <v>2</v>
      </c>
      <c r="F18" s="85">
        <v>2</v>
      </c>
      <c r="G18" s="85">
        <v>2</v>
      </c>
      <c r="H18" s="85">
        <v>2</v>
      </c>
      <c r="I18" s="86">
        <v>13</v>
      </c>
    </row>
    <row r="19" spans="1:9">
      <c r="A19" s="65" t="s">
        <v>87</v>
      </c>
      <c r="B19" s="65" t="s">
        <v>11</v>
      </c>
      <c r="C19" s="68"/>
      <c r="D19" s="69">
        <v>1</v>
      </c>
      <c r="E19" s="69"/>
      <c r="F19" s="69">
        <v>1</v>
      </c>
      <c r="G19" s="69"/>
      <c r="H19" s="69">
        <v>1</v>
      </c>
      <c r="I19" s="70">
        <v>3</v>
      </c>
    </row>
    <row r="20" spans="1:9">
      <c r="A20" s="71"/>
      <c r="B20" s="72" t="s">
        <v>12</v>
      </c>
      <c r="C20" s="73"/>
      <c r="D20" s="9"/>
      <c r="E20" s="9">
        <v>1</v>
      </c>
      <c r="F20" s="9"/>
      <c r="G20" s="9"/>
      <c r="H20" s="9">
        <v>1</v>
      </c>
      <c r="I20" s="74">
        <v>2</v>
      </c>
    </row>
    <row r="21" spans="1:9">
      <c r="A21" s="71"/>
      <c r="B21" s="72" t="s">
        <v>13</v>
      </c>
      <c r="C21" s="73"/>
      <c r="D21" s="9"/>
      <c r="E21" s="9"/>
      <c r="F21" s="9">
        <v>1</v>
      </c>
      <c r="G21" s="9"/>
      <c r="H21" s="9">
        <v>1</v>
      </c>
      <c r="I21" s="74">
        <v>2</v>
      </c>
    </row>
    <row r="22" spans="1:9">
      <c r="A22" s="71"/>
      <c r="B22" s="72" t="s">
        <v>14</v>
      </c>
      <c r="C22" s="73"/>
      <c r="D22" s="9">
        <v>2</v>
      </c>
      <c r="E22" s="9"/>
      <c r="F22" s="9">
        <v>1</v>
      </c>
      <c r="G22" s="9"/>
      <c r="H22" s="9">
        <v>1</v>
      </c>
      <c r="I22" s="74">
        <v>4</v>
      </c>
    </row>
    <row r="23" spans="1:9">
      <c r="A23" s="71"/>
      <c r="B23" s="72" t="s">
        <v>0</v>
      </c>
      <c r="C23" s="73"/>
      <c r="D23" s="9">
        <v>1</v>
      </c>
      <c r="E23" s="9"/>
      <c r="F23" s="9">
        <v>1</v>
      </c>
      <c r="G23" s="9">
        <v>1</v>
      </c>
      <c r="H23" s="9">
        <v>1</v>
      </c>
      <c r="I23" s="74">
        <v>4</v>
      </c>
    </row>
    <row r="24" spans="1:9">
      <c r="A24" s="82" t="s">
        <v>105</v>
      </c>
      <c r="B24" s="83"/>
      <c r="C24" s="84"/>
      <c r="D24" s="85">
        <v>4</v>
      </c>
      <c r="E24" s="85">
        <v>1</v>
      </c>
      <c r="F24" s="85">
        <v>4</v>
      </c>
      <c r="G24" s="85">
        <v>1</v>
      </c>
      <c r="H24" s="85">
        <v>5</v>
      </c>
      <c r="I24" s="86">
        <v>15</v>
      </c>
    </row>
    <row r="25" spans="1:9">
      <c r="A25" s="65" t="s">
        <v>264</v>
      </c>
      <c r="B25" s="65" t="s">
        <v>11</v>
      </c>
      <c r="C25" s="68">
        <v>1</v>
      </c>
      <c r="D25" s="69"/>
      <c r="E25" s="69"/>
      <c r="F25" s="69"/>
      <c r="G25" s="69"/>
      <c r="H25" s="69"/>
      <c r="I25" s="70">
        <v>1</v>
      </c>
    </row>
    <row r="26" spans="1:9">
      <c r="A26" s="71"/>
      <c r="B26" s="72" t="s">
        <v>13</v>
      </c>
      <c r="C26" s="73"/>
      <c r="D26" s="9"/>
      <c r="E26" s="9"/>
      <c r="F26" s="9"/>
      <c r="G26" s="9">
        <v>1</v>
      </c>
      <c r="H26" s="9"/>
      <c r="I26" s="74">
        <v>1</v>
      </c>
    </row>
    <row r="27" spans="1:9">
      <c r="A27" s="82" t="s">
        <v>299</v>
      </c>
      <c r="B27" s="83"/>
      <c r="C27" s="84">
        <v>1</v>
      </c>
      <c r="D27" s="85"/>
      <c r="E27" s="85"/>
      <c r="F27" s="85"/>
      <c r="G27" s="85">
        <v>1</v>
      </c>
      <c r="H27" s="85"/>
      <c r="I27" s="86">
        <v>2</v>
      </c>
    </row>
    <row r="28" spans="1:9">
      <c r="A28" s="65" t="s">
        <v>122</v>
      </c>
      <c r="B28" s="65" t="s">
        <v>11</v>
      </c>
      <c r="C28" s="68">
        <v>1</v>
      </c>
      <c r="D28" s="69"/>
      <c r="E28" s="69">
        <v>1</v>
      </c>
      <c r="F28" s="69">
        <v>1</v>
      </c>
      <c r="G28" s="69"/>
      <c r="H28" s="69"/>
      <c r="I28" s="70">
        <v>3</v>
      </c>
    </row>
    <row r="29" spans="1:9">
      <c r="A29" s="71"/>
      <c r="B29" s="72" t="s">
        <v>12</v>
      </c>
      <c r="C29" s="73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74">
        <v>6</v>
      </c>
    </row>
    <row r="30" spans="1:9">
      <c r="A30" s="71"/>
      <c r="B30" s="72" t="s">
        <v>13</v>
      </c>
      <c r="C30" s="73"/>
      <c r="D30" s="9"/>
      <c r="E30" s="9">
        <v>2</v>
      </c>
      <c r="F30" s="9"/>
      <c r="G30" s="9">
        <v>1</v>
      </c>
      <c r="H30" s="9"/>
      <c r="I30" s="74">
        <v>3</v>
      </c>
    </row>
    <row r="31" spans="1:9">
      <c r="A31" s="71"/>
      <c r="B31" s="72" t="s">
        <v>14</v>
      </c>
      <c r="C31" s="73"/>
      <c r="D31" s="9">
        <v>1</v>
      </c>
      <c r="E31" s="9"/>
      <c r="F31" s="9">
        <v>1</v>
      </c>
      <c r="G31" s="9"/>
      <c r="H31" s="9"/>
      <c r="I31" s="74">
        <v>2</v>
      </c>
    </row>
    <row r="32" spans="1:9">
      <c r="A32" s="71"/>
      <c r="B32" s="72" t="s">
        <v>0</v>
      </c>
      <c r="C32" s="73"/>
      <c r="D32" s="9">
        <v>1</v>
      </c>
      <c r="E32" s="9"/>
      <c r="F32" s="9">
        <v>1</v>
      </c>
      <c r="G32" s="9"/>
      <c r="H32" s="9"/>
      <c r="I32" s="74">
        <v>2</v>
      </c>
    </row>
    <row r="33" spans="1:9">
      <c r="A33" s="82" t="s">
        <v>123</v>
      </c>
      <c r="B33" s="83"/>
      <c r="C33" s="84">
        <v>2</v>
      </c>
      <c r="D33" s="85">
        <v>3</v>
      </c>
      <c r="E33" s="85">
        <v>4</v>
      </c>
      <c r="F33" s="85">
        <v>5</v>
      </c>
      <c r="G33" s="85">
        <v>2</v>
      </c>
      <c r="H33" s="85"/>
      <c r="I33" s="86">
        <v>16</v>
      </c>
    </row>
    <row r="34" spans="1:9">
      <c r="A34" s="65" t="s">
        <v>112</v>
      </c>
      <c r="B34" s="65" t="s">
        <v>11</v>
      </c>
      <c r="C34" s="68"/>
      <c r="D34" s="69">
        <v>1</v>
      </c>
      <c r="E34" s="69">
        <v>1</v>
      </c>
      <c r="F34" s="69">
        <v>1</v>
      </c>
      <c r="G34" s="69">
        <v>1</v>
      </c>
      <c r="H34" s="69">
        <v>1</v>
      </c>
      <c r="I34" s="70">
        <v>5</v>
      </c>
    </row>
    <row r="35" spans="1:9">
      <c r="A35" s="71"/>
      <c r="B35" s="72" t="s">
        <v>12</v>
      </c>
      <c r="C35" s="73"/>
      <c r="D35" s="9"/>
      <c r="E35" s="9">
        <v>1</v>
      </c>
      <c r="F35" s="9"/>
      <c r="G35" s="9">
        <v>1</v>
      </c>
      <c r="H35" s="9"/>
      <c r="I35" s="74">
        <v>2</v>
      </c>
    </row>
    <row r="36" spans="1:9">
      <c r="A36" s="71"/>
      <c r="B36" s="72" t="s">
        <v>13</v>
      </c>
      <c r="C36" s="73"/>
      <c r="D36" s="9">
        <v>1</v>
      </c>
      <c r="E36" s="9">
        <v>1</v>
      </c>
      <c r="F36" s="9">
        <v>1</v>
      </c>
      <c r="G36" s="9"/>
      <c r="H36" s="9">
        <v>1</v>
      </c>
      <c r="I36" s="74">
        <v>4</v>
      </c>
    </row>
    <row r="37" spans="1:9">
      <c r="A37" s="71"/>
      <c r="B37" s="72" t="s">
        <v>14</v>
      </c>
      <c r="C37" s="73"/>
      <c r="D37" s="9">
        <v>1</v>
      </c>
      <c r="E37" s="9"/>
      <c r="F37" s="9"/>
      <c r="G37" s="9"/>
      <c r="H37" s="9"/>
      <c r="I37" s="74">
        <v>1</v>
      </c>
    </row>
    <row r="38" spans="1:9">
      <c r="A38" s="71"/>
      <c r="B38" s="72" t="s">
        <v>0</v>
      </c>
      <c r="C38" s="73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74">
        <v>7</v>
      </c>
    </row>
    <row r="39" spans="1:9">
      <c r="A39" s="82" t="s">
        <v>114</v>
      </c>
      <c r="B39" s="83"/>
      <c r="C39" s="84"/>
      <c r="D39" s="85">
        <v>5</v>
      </c>
      <c r="E39" s="85">
        <v>4</v>
      </c>
      <c r="F39" s="85">
        <v>4</v>
      </c>
      <c r="G39" s="85">
        <v>3</v>
      </c>
      <c r="H39" s="85">
        <v>3</v>
      </c>
      <c r="I39" s="86">
        <v>19</v>
      </c>
    </row>
    <row r="40" spans="1:9">
      <c r="A40" s="65" t="s">
        <v>277</v>
      </c>
      <c r="B40" s="65" t="s">
        <v>12</v>
      </c>
      <c r="C40" s="68">
        <v>1</v>
      </c>
      <c r="D40" s="69">
        <v>1</v>
      </c>
      <c r="E40" s="69"/>
      <c r="F40" s="69"/>
      <c r="G40" s="69"/>
      <c r="H40" s="69"/>
      <c r="I40" s="70">
        <v>2</v>
      </c>
    </row>
    <row r="41" spans="1:9">
      <c r="A41" s="82" t="s">
        <v>300</v>
      </c>
      <c r="B41" s="83"/>
      <c r="C41" s="84">
        <v>1</v>
      </c>
      <c r="D41" s="85">
        <v>1</v>
      </c>
      <c r="E41" s="85"/>
      <c r="F41" s="85"/>
      <c r="G41" s="85"/>
      <c r="H41" s="85"/>
      <c r="I41" s="86">
        <v>2</v>
      </c>
    </row>
    <row r="42" spans="1:9">
      <c r="A42" s="65" t="s">
        <v>102</v>
      </c>
      <c r="B42" s="65" t="s">
        <v>11</v>
      </c>
      <c r="C42" s="68"/>
      <c r="D42" s="69"/>
      <c r="E42" s="69">
        <v>1</v>
      </c>
      <c r="F42" s="69"/>
      <c r="G42" s="69"/>
      <c r="H42" s="69">
        <v>1</v>
      </c>
      <c r="I42" s="70">
        <v>2</v>
      </c>
    </row>
    <row r="43" spans="1:9">
      <c r="A43" s="71"/>
      <c r="B43" s="72" t="s">
        <v>12</v>
      </c>
      <c r="C43" s="73">
        <v>1</v>
      </c>
      <c r="D43" s="9">
        <v>1</v>
      </c>
      <c r="E43" s="9"/>
      <c r="F43" s="9">
        <v>1</v>
      </c>
      <c r="G43" s="9"/>
      <c r="H43" s="9"/>
      <c r="I43" s="74">
        <v>3</v>
      </c>
    </row>
    <row r="44" spans="1:9">
      <c r="A44" s="71"/>
      <c r="B44" s="72" t="s">
        <v>13</v>
      </c>
      <c r="C44" s="73">
        <v>1</v>
      </c>
      <c r="D44" s="9">
        <v>1</v>
      </c>
      <c r="E44" s="9"/>
      <c r="F44" s="9"/>
      <c r="G44" s="9"/>
      <c r="H44" s="9"/>
      <c r="I44" s="74">
        <v>2</v>
      </c>
    </row>
    <row r="45" spans="1:9">
      <c r="A45" s="71"/>
      <c r="B45" s="72" t="s">
        <v>14</v>
      </c>
      <c r="C45" s="73"/>
      <c r="D45" s="9"/>
      <c r="E45" s="9">
        <v>1</v>
      </c>
      <c r="F45" s="9"/>
      <c r="G45" s="9">
        <v>1</v>
      </c>
      <c r="H45" s="9">
        <v>1</v>
      </c>
      <c r="I45" s="74">
        <v>3</v>
      </c>
    </row>
    <row r="46" spans="1:9">
      <c r="A46" s="71"/>
      <c r="B46" s="72" t="s">
        <v>0</v>
      </c>
      <c r="C46" s="73"/>
      <c r="D46" s="9"/>
      <c r="E46" s="9"/>
      <c r="F46" s="9"/>
      <c r="G46" s="9">
        <v>1</v>
      </c>
      <c r="H46" s="9"/>
      <c r="I46" s="74">
        <v>1</v>
      </c>
    </row>
    <row r="47" spans="1:9">
      <c r="A47" s="82" t="s">
        <v>115</v>
      </c>
      <c r="B47" s="83"/>
      <c r="C47" s="84">
        <v>2</v>
      </c>
      <c r="D47" s="85">
        <v>2</v>
      </c>
      <c r="E47" s="85">
        <v>2</v>
      </c>
      <c r="F47" s="85">
        <v>1</v>
      </c>
      <c r="G47" s="85">
        <v>2</v>
      </c>
      <c r="H47" s="85">
        <v>2</v>
      </c>
      <c r="I47" s="86">
        <v>11</v>
      </c>
    </row>
    <row r="48" spans="1:9">
      <c r="A48" s="65" t="s">
        <v>216</v>
      </c>
      <c r="B48" s="65" t="s">
        <v>11</v>
      </c>
      <c r="C48" s="68"/>
      <c r="D48" s="69"/>
      <c r="E48" s="69"/>
      <c r="F48" s="69">
        <v>1</v>
      </c>
      <c r="G48" s="69"/>
      <c r="H48" s="69">
        <v>1</v>
      </c>
      <c r="I48" s="70">
        <v>2</v>
      </c>
    </row>
    <row r="49" spans="1:9">
      <c r="A49" s="71"/>
      <c r="B49" s="72" t="s">
        <v>12</v>
      </c>
      <c r="C49" s="73"/>
      <c r="D49" s="9"/>
      <c r="E49" s="9"/>
      <c r="F49" s="9">
        <v>1</v>
      </c>
      <c r="G49" s="9"/>
      <c r="H49" s="9"/>
      <c r="I49" s="74">
        <v>1</v>
      </c>
    </row>
    <row r="50" spans="1:9">
      <c r="A50" s="71"/>
      <c r="B50" s="72" t="s">
        <v>13</v>
      </c>
      <c r="C50" s="73"/>
      <c r="D50" s="9"/>
      <c r="E50" s="9"/>
      <c r="F50" s="9"/>
      <c r="G50" s="9">
        <v>1</v>
      </c>
      <c r="H50" s="9">
        <v>1</v>
      </c>
      <c r="I50" s="74">
        <v>2</v>
      </c>
    </row>
    <row r="51" spans="1:9">
      <c r="A51" s="71"/>
      <c r="B51" s="72" t="s">
        <v>0</v>
      </c>
      <c r="C51" s="73"/>
      <c r="D51" s="9"/>
      <c r="E51" s="9"/>
      <c r="F51" s="9">
        <v>1</v>
      </c>
      <c r="G51" s="9"/>
      <c r="H51" s="9">
        <v>1</v>
      </c>
      <c r="I51" s="74">
        <v>2</v>
      </c>
    </row>
    <row r="52" spans="1:9">
      <c r="A52" s="82" t="s">
        <v>301</v>
      </c>
      <c r="B52" s="83"/>
      <c r="C52" s="84"/>
      <c r="D52" s="85"/>
      <c r="E52" s="85"/>
      <c r="F52" s="85">
        <v>3</v>
      </c>
      <c r="G52" s="85">
        <v>1</v>
      </c>
      <c r="H52" s="85">
        <v>3</v>
      </c>
      <c r="I52" s="86">
        <v>7</v>
      </c>
    </row>
    <row r="53" spans="1:9">
      <c r="A53" s="65" t="s">
        <v>16</v>
      </c>
      <c r="B53" s="65" t="s">
        <v>11</v>
      </c>
      <c r="C53" s="68"/>
      <c r="D53" s="69"/>
      <c r="E53" s="69"/>
      <c r="F53" s="69"/>
      <c r="G53" s="69"/>
      <c r="H53" s="69">
        <v>1</v>
      </c>
      <c r="I53" s="70">
        <v>1</v>
      </c>
    </row>
    <row r="54" spans="1:9">
      <c r="A54" s="71"/>
      <c r="B54" s="72" t="s">
        <v>13</v>
      </c>
      <c r="C54" s="73"/>
      <c r="D54" s="9"/>
      <c r="E54" s="9"/>
      <c r="F54" s="9"/>
      <c r="G54" s="9"/>
      <c r="H54" s="9">
        <v>1</v>
      </c>
      <c r="I54" s="74">
        <v>1</v>
      </c>
    </row>
    <row r="55" spans="1:9">
      <c r="A55" s="71"/>
      <c r="B55" s="72" t="s">
        <v>0</v>
      </c>
      <c r="C55" s="73"/>
      <c r="D55" s="9"/>
      <c r="E55" s="9">
        <v>1</v>
      </c>
      <c r="F55" s="9">
        <v>1</v>
      </c>
      <c r="G55" s="9">
        <v>1</v>
      </c>
      <c r="H55" s="9">
        <v>1</v>
      </c>
      <c r="I55" s="74">
        <v>4</v>
      </c>
    </row>
    <row r="56" spans="1:9">
      <c r="A56" s="82" t="s">
        <v>106</v>
      </c>
      <c r="B56" s="83"/>
      <c r="C56" s="84"/>
      <c r="D56" s="85"/>
      <c r="E56" s="85">
        <v>1</v>
      </c>
      <c r="F56" s="85">
        <v>1</v>
      </c>
      <c r="G56" s="85">
        <v>1</v>
      </c>
      <c r="H56" s="85">
        <v>3</v>
      </c>
      <c r="I56" s="86">
        <v>6</v>
      </c>
    </row>
    <row r="57" spans="1:9">
      <c r="A57" s="65" t="s">
        <v>94</v>
      </c>
      <c r="B57" s="65" t="s">
        <v>11</v>
      </c>
      <c r="C57" s="68">
        <v>1</v>
      </c>
      <c r="D57" s="69">
        <v>1</v>
      </c>
      <c r="E57" s="69"/>
      <c r="F57" s="69">
        <v>1</v>
      </c>
      <c r="G57" s="69"/>
      <c r="H57" s="69"/>
      <c r="I57" s="70">
        <v>3</v>
      </c>
    </row>
    <row r="58" spans="1:9">
      <c r="A58" s="71"/>
      <c r="B58" s="72" t="s">
        <v>12</v>
      </c>
      <c r="C58" s="73"/>
      <c r="D58" s="9"/>
      <c r="E58" s="9">
        <v>1</v>
      </c>
      <c r="F58" s="9"/>
      <c r="G58" s="9">
        <v>1</v>
      </c>
      <c r="H58" s="9"/>
      <c r="I58" s="74">
        <v>2</v>
      </c>
    </row>
    <row r="59" spans="1:9">
      <c r="A59" s="71"/>
      <c r="B59" s="72" t="s">
        <v>13</v>
      </c>
      <c r="C59" s="73">
        <v>1</v>
      </c>
      <c r="D59" s="9">
        <v>1</v>
      </c>
      <c r="E59" s="9">
        <v>1</v>
      </c>
      <c r="F59" s="9">
        <v>1</v>
      </c>
      <c r="G59" s="9"/>
      <c r="H59" s="9"/>
      <c r="I59" s="74">
        <v>4</v>
      </c>
    </row>
    <row r="60" spans="1:9">
      <c r="A60" s="71"/>
      <c r="B60" s="72" t="s">
        <v>0</v>
      </c>
      <c r="C60" s="73">
        <v>1</v>
      </c>
      <c r="D60" s="9">
        <v>1</v>
      </c>
      <c r="E60" s="9"/>
      <c r="F60" s="9">
        <v>1</v>
      </c>
      <c r="G60" s="9"/>
      <c r="H60" s="9"/>
      <c r="I60" s="74">
        <v>3</v>
      </c>
    </row>
    <row r="61" spans="1:9">
      <c r="A61" s="82" t="s">
        <v>101</v>
      </c>
      <c r="B61" s="83"/>
      <c r="C61" s="84">
        <v>3</v>
      </c>
      <c r="D61" s="85">
        <v>3</v>
      </c>
      <c r="E61" s="85">
        <v>2</v>
      </c>
      <c r="F61" s="85">
        <v>3</v>
      </c>
      <c r="G61" s="85">
        <v>1</v>
      </c>
      <c r="H61" s="85"/>
      <c r="I61" s="86">
        <v>12</v>
      </c>
    </row>
    <row r="62" spans="1:9">
      <c r="A62" s="65" t="s">
        <v>120</v>
      </c>
      <c r="B62" s="65" t="s">
        <v>13</v>
      </c>
      <c r="C62" s="68">
        <v>1</v>
      </c>
      <c r="D62" s="69"/>
      <c r="E62" s="69"/>
      <c r="F62" s="69"/>
      <c r="G62" s="69"/>
      <c r="H62" s="69">
        <v>1</v>
      </c>
      <c r="I62" s="70">
        <v>2</v>
      </c>
    </row>
    <row r="63" spans="1:9">
      <c r="A63" s="71"/>
      <c r="B63" s="72" t="s">
        <v>14</v>
      </c>
      <c r="C63" s="73">
        <v>1</v>
      </c>
      <c r="D63" s="9"/>
      <c r="E63" s="9"/>
      <c r="F63" s="9"/>
      <c r="G63" s="9"/>
      <c r="H63" s="9">
        <v>1</v>
      </c>
      <c r="I63" s="74">
        <v>2</v>
      </c>
    </row>
    <row r="64" spans="1:9">
      <c r="A64" s="82" t="s">
        <v>121</v>
      </c>
      <c r="B64" s="83"/>
      <c r="C64" s="84">
        <v>2</v>
      </c>
      <c r="D64" s="85"/>
      <c r="E64" s="85"/>
      <c r="F64" s="85"/>
      <c r="G64" s="85"/>
      <c r="H64" s="85">
        <v>2</v>
      </c>
      <c r="I64" s="86">
        <v>4</v>
      </c>
    </row>
    <row r="65" spans="1:9">
      <c r="A65" s="65" t="s">
        <v>143</v>
      </c>
      <c r="B65" s="65" t="s">
        <v>11</v>
      </c>
      <c r="C65" s="68"/>
      <c r="D65" s="69"/>
      <c r="E65" s="69"/>
      <c r="F65" s="69">
        <v>1</v>
      </c>
      <c r="G65" s="69"/>
      <c r="H65" s="69">
        <v>1</v>
      </c>
      <c r="I65" s="70">
        <v>2</v>
      </c>
    </row>
    <row r="66" spans="1:9">
      <c r="A66" s="71"/>
      <c r="B66" s="72" t="s">
        <v>14</v>
      </c>
      <c r="C66" s="73">
        <v>1</v>
      </c>
      <c r="D66" s="9">
        <v>2</v>
      </c>
      <c r="E66" s="9"/>
      <c r="F66" s="9"/>
      <c r="G66" s="9"/>
      <c r="H66" s="9"/>
      <c r="I66" s="74">
        <v>3</v>
      </c>
    </row>
    <row r="67" spans="1:9">
      <c r="A67" s="71"/>
      <c r="B67" s="72" t="s">
        <v>0</v>
      </c>
      <c r="C67" s="73"/>
      <c r="D67" s="9"/>
      <c r="E67" s="9">
        <v>1</v>
      </c>
      <c r="F67" s="9">
        <v>1</v>
      </c>
      <c r="G67" s="9"/>
      <c r="H67" s="9">
        <v>1</v>
      </c>
      <c r="I67" s="74">
        <v>3</v>
      </c>
    </row>
    <row r="68" spans="1:9">
      <c r="A68" s="82" t="s">
        <v>146</v>
      </c>
      <c r="B68" s="83"/>
      <c r="C68" s="84">
        <v>1</v>
      </c>
      <c r="D68" s="85">
        <v>2</v>
      </c>
      <c r="E68" s="85">
        <v>1</v>
      </c>
      <c r="F68" s="85">
        <v>2</v>
      </c>
      <c r="G68" s="85"/>
      <c r="H68" s="85">
        <v>2</v>
      </c>
      <c r="I68" s="86">
        <v>8</v>
      </c>
    </row>
    <row r="69" spans="1:9">
      <c r="A69" s="65" t="s">
        <v>247</v>
      </c>
      <c r="B69" s="65" t="s">
        <v>13</v>
      </c>
      <c r="C69" s="68"/>
      <c r="D69" s="69"/>
      <c r="E69" s="69">
        <v>1</v>
      </c>
      <c r="F69" s="69">
        <v>1</v>
      </c>
      <c r="G69" s="69"/>
      <c r="H69" s="69"/>
      <c r="I69" s="70">
        <v>2</v>
      </c>
    </row>
    <row r="70" spans="1:9">
      <c r="A70" s="71"/>
      <c r="B70" s="72" t="s">
        <v>14</v>
      </c>
      <c r="C70" s="73"/>
      <c r="D70" s="9"/>
      <c r="E70" s="9">
        <v>1</v>
      </c>
      <c r="F70" s="9"/>
      <c r="G70" s="9"/>
      <c r="H70" s="9"/>
      <c r="I70" s="74">
        <v>1</v>
      </c>
    </row>
    <row r="71" spans="1:9">
      <c r="A71" s="82" t="s">
        <v>302</v>
      </c>
      <c r="B71" s="83"/>
      <c r="C71" s="84"/>
      <c r="D71" s="85"/>
      <c r="E71" s="85">
        <v>2</v>
      </c>
      <c r="F71" s="85">
        <v>1</v>
      </c>
      <c r="G71" s="85"/>
      <c r="H71" s="85"/>
      <c r="I71" s="86">
        <v>3</v>
      </c>
    </row>
    <row r="72" spans="1:9">
      <c r="A72" s="65" t="s">
        <v>272</v>
      </c>
      <c r="B72" s="65" t="s">
        <v>11</v>
      </c>
      <c r="C72" s="68"/>
      <c r="D72" s="69"/>
      <c r="E72" s="69"/>
      <c r="F72" s="69"/>
      <c r="G72" s="69"/>
      <c r="H72" s="69">
        <v>1</v>
      </c>
      <c r="I72" s="70">
        <v>1</v>
      </c>
    </row>
    <row r="73" spans="1:9">
      <c r="A73" s="71"/>
      <c r="B73" s="72" t="s">
        <v>14</v>
      </c>
      <c r="C73" s="73"/>
      <c r="D73" s="9"/>
      <c r="E73" s="9"/>
      <c r="F73" s="9"/>
      <c r="G73" s="9"/>
      <c r="H73" s="9">
        <v>1</v>
      </c>
      <c r="I73" s="74">
        <v>1</v>
      </c>
    </row>
    <row r="74" spans="1:9">
      <c r="A74" s="71"/>
      <c r="B74" s="72" t="s">
        <v>15</v>
      </c>
      <c r="C74" s="73">
        <v>1</v>
      </c>
      <c r="D74" s="9">
        <v>1</v>
      </c>
      <c r="E74" s="9"/>
      <c r="F74" s="9"/>
      <c r="G74" s="9"/>
      <c r="H74" s="9"/>
      <c r="I74" s="74">
        <v>2</v>
      </c>
    </row>
    <row r="75" spans="1:9">
      <c r="A75" s="82" t="s">
        <v>303</v>
      </c>
      <c r="B75" s="83"/>
      <c r="C75" s="84">
        <v>1</v>
      </c>
      <c r="D75" s="85">
        <v>1</v>
      </c>
      <c r="E75" s="85"/>
      <c r="F75" s="85"/>
      <c r="G75" s="85"/>
      <c r="H75" s="85">
        <v>2</v>
      </c>
      <c r="I75" s="86">
        <v>4</v>
      </c>
    </row>
    <row r="76" spans="1:9">
      <c r="A76" s="65" t="s">
        <v>271</v>
      </c>
      <c r="B76" s="65" t="s">
        <v>15</v>
      </c>
      <c r="C76" s="68"/>
      <c r="D76" s="69"/>
      <c r="E76" s="69"/>
      <c r="F76" s="69"/>
      <c r="G76" s="69">
        <v>1</v>
      </c>
      <c r="H76" s="69">
        <v>1</v>
      </c>
      <c r="I76" s="70">
        <v>2</v>
      </c>
    </row>
    <row r="77" spans="1:9">
      <c r="A77" s="71"/>
      <c r="B77" s="72" t="s">
        <v>0</v>
      </c>
      <c r="C77" s="73">
        <v>1</v>
      </c>
      <c r="D77" s="9">
        <v>1</v>
      </c>
      <c r="E77" s="9"/>
      <c r="F77" s="9"/>
      <c r="G77" s="9"/>
      <c r="H77" s="9"/>
      <c r="I77" s="74">
        <v>2</v>
      </c>
    </row>
    <row r="78" spans="1:9">
      <c r="A78" s="82" t="s">
        <v>304</v>
      </c>
      <c r="B78" s="83"/>
      <c r="C78" s="84">
        <v>1</v>
      </c>
      <c r="D78" s="85">
        <v>1</v>
      </c>
      <c r="E78" s="85"/>
      <c r="F78" s="85"/>
      <c r="G78" s="85">
        <v>1</v>
      </c>
      <c r="H78" s="85">
        <v>1</v>
      </c>
      <c r="I78" s="86">
        <v>4</v>
      </c>
    </row>
    <row r="79" spans="1:9">
      <c r="A79" s="65" t="s">
        <v>235</v>
      </c>
      <c r="B79" s="65" t="s">
        <v>11</v>
      </c>
      <c r="C79" s="68">
        <v>1</v>
      </c>
      <c r="D79" s="69"/>
      <c r="E79" s="69">
        <v>1</v>
      </c>
      <c r="F79" s="69"/>
      <c r="G79" s="69"/>
      <c r="H79" s="69"/>
      <c r="I79" s="70">
        <v>2</v>
      </c>
    </row>
    <row r="80" spans="1:9">
      <c r="A80" s="71"/>
      <c r="B80" s="72" t="s">
        <v>12</v>
      </c>
      <c r="C80" s="73"/>
      <c r="D80" s="9">
        <v>1</v>
      </c>
      <c r="E80" s="9"/>
      <c r="F80" s="9">
        <v>1</v>
      </c>
      <c r="G80" s="9"/>
      <c r="H80" s="9">
        <v>1</v>
      </c>
      <c r="I80" s="74">
        <v>3</v>
      </c>
    </row>
    <row r="81" spans="1:9">
      <c r="A81" s="71"/>
      <c r="B81" s="72" t="s">
        <v>13</v>
      </c>
      <c r="C81" s="73">
        <v>1</v>
      </c>
      <c r="D81" s="9">
        <v>1</v>
      </c>
      <c r="E81" s="9">
        <v>1</v>
      </c>
      <c r="F81" s="9"/>
      <c r="G81" s="9">
        <v>2</v>
      </c>
      <c r="H81" s="9"/>
      <c r="I81" s="74">
        <v>5</v>
      </c>
    </row>
    <row r="82" spans="1:9">
      <c r="A82" s="71"/>
      <c r="B82" s="72" t="s">
        <v>14</v>
      </c>
      <c r="C82" s="73"/>
      <c r="D82" s="9">
        <v>1</v>
      </c>
      <c r="E82" s="9"/>
      <c r="F82" s="9">
        <v>1</v>
      </c>
      <c r="G82" s="9"/>
      <c r="H82" s="9"/>
      <c r="I82" s="74">
        <v>2</v>
      </c>
    </row>
    <row r="83" spans="1:9">
      <c r="A83" s="71"/>
      <c r="B83" s="72" t="s">
        <v>0</v>
      </c>
      <c r="C83" s="73"/>
      <c r="D83" s="9"/>
      <c r="E83" s="9">
        <v>1</v>
      </c>
      <c r="F83" s="9"/>
      <c r="G83" s="9"/>
      <c r="H83" s="9"/>
      <c r="I83" s="74">
        <v>1</v>
      </c>
    </row>
    <row r="84" spans="1:9">
      <c r="A84" s="82" t="s">
        <v>305</v>
      </c>
      <c r="B84" s="83"/>
      <c r="C84" s="84">
        <v>2</v>
      </c>
      <c r="D84" s="85">
        <v>3</v>
      </c>
      <c r="E84" s="85">
        <v>3</v>
      </c>
      <c r="F84" s="85">
        <v>2</v>
      </c>
      <c r="G84" s="85">
        <v>2</v>
      </c>
      <c r="H84" s="85">
        <v>1</v>
      </c>
      <c r="I84" s="86">
        <v>13</v>
      </c>
    </row>
    <row r="85" spans="1:9">
      <c r="A85" s="65" t="s">
        <v>21</v>
      </c>
      <c r="B85" s="65" t="s">
        <v>11</v>
      </c>
      <c r="C85" s="68"/>
      <c r="D85" s="69"/>
      <c r="E85" s="69">
        <v>1</v>
      </c>
      <c r="F85" s="69"/>
      <c r="G85" s="69">
        <v>1</v>
      </c>
      <c r="H85" s="69">
        <v>1</v>
      </c>
      <c r="I85" s="70">
        <v>3</v>
      </c>
    </row>
    <row r="86" spans="1:9">
      <c r="A86" s="71"/>
      <c r="B86" s="72" t="s">
        <v>12</v>
      </c>
      <c r="C86" s="73"/>
      <c r="D86" s="9"/>
      <c r="E86" s="9">
        <v>1</v>
      </c>
      <c r="F86" s="9"/>
      <c r="G86" s="9">
        <v>1</v>
      </c>
      <c r="H86" s="9">
        <v>1</v>
      </c>
      <c r="I86" s="74">
        <v>3</v>
      </c>
    </row>
    <row r="87" spans="1:9">
      <c r="A87" s="71"/>
      <c r="B87" s="72" t="s">
        <v>13</v>
      </c>
      <c r="C87" s="73"/>
      <c r="D87" s="9"/>
      <c r="E87" s="9">
        <v>1</v>
      </c>
      <c r="F87" s="9"/>
      <c r="G87" s="9">
        <v>1</v>
      </c>
      <c r="H87" s="9"/>
      <c r="I87" s="74">
        <v>2</v>
      </c>
    </row>
    <row r="88" spans="1:9">
      <c r="A88" s="71"/>
      <c r="B88" s="72" t="s">
        <v>14</v>
      </c>
      <c r="C88" s="73"/>
      <c r="D88" s="9"/>
      <c r="E88" s="9">
        <v>1</v>
      </c>
      <c r="F88" s="9"/>
      <c r="G88" s="9">
        <v>1</v>
      </c>
      <c r="H88" s="9"/>
      <c r="I88" s="74">
        <v>2</v>
      </c>
    </row>
    <row r="89" spans="1:9">
      <c r="A89" s="71"/>
      <c r="B89" s="72" t="s">
        <v>0</v>
      </c>
      <c r="C89" s="73"/>
      <c r="D89" s="9"/>
      <c r="E89" s="9">
        <v>1</v>
      </c>
      <c r="F89" s="9"/>
      <c r="G89" s="9">
        <v>1</v>
      </c>
      <c r="H89" s="9"/>
      <c r="I89" s="74">
        <v>2</v>
      </c>
    </row>
    <row r="90" spans="1:9">
      <c r="A90" s="82" t="s">
        <v>107</v>
      </c>
      <c r="B90" s="83"/>
      <c r="C90" s="84"/>
      <c r="D90" s="85"/>
      <c r="E90" s="85">
        <v>5</v>
      </c>
      <c r="F90" s="85"/>
      <c r="G90" s="85">
        <v>5</v>
      </c>
      <c r="H90" s="85">
        <v>2</v>
      </c>
      <c r="I90" s="86">
        <v>12</v>
      </c>
    </row>
    <row r="91" spans="1:9">
      <c r="A91" s="65" t="s">
        <v>266</v>
      </c>
      <c r="B91" s="65" t="s">
        <v>11</v>
      </c>
      <c r="C91" s="68">
        <v>1</v>
      </c>
      <c r="D91" s="69"/>
      <c r="E91" s="69"/>
      <c r="F91" s="69"/>
      <c r="G91" s="69"/>
      <c r="H91" s="69"/>
      <c r="I91" s="70">
        <v>1</v>
      </c>
    </row>
    <row r="92" spans="1:9">
      <c r="A92" s="82" t="s">
        <v>306</v>
      </c>
      <c r="B92" s="83"/>
      <c r="C92" s="84">
        <v>1</v>
      </c>
      <c r="D92" s="85"/>
      <c r="E92" s="85"/>
      <c r="F92" s="85"/>
      <c r="G92" s="85"/>
      <c r="H92" s="85"/>
      <c r="I92" s="86">
        <v>1</v>
      </c>
    </row>
    <row r="93" spans="1:9">
      <c r="A93" s="65" t="s">
        <v>23</v>
      </c>
      <c r="B93" s="65" t="s">
        <v>11</v>
      </c>
      <c r="C93" s="68">
        <v>1</v>
      </c>
      <c r="D93" s="69">
        <v>1</v>
      </c>
      <c r="E93" s="69">
        <v>1</v>
      </c>
      <c r="F93" s="69">
        <v>1</v>
      </c>
      <c r="G93" s="69"/>
      <c r="H93" s="69"/>
      <c r="I93" s="70">
        <v>4</v>
      </c>
    </row>
    <row r="94" spans="1:9">
      <c r="A94" s="71"/>
      <c r="B94" s="72" t="s">
        <v>12</v>
      </c>
      <c r="C94" s="73"/>
      <c r="D94" s="9">
        <v>1</v>
      </c>
      <c r="E94" s="9"/>
      <c r="F94" s="9">
        <v>2</v>
      </c>
      <c r="G94" s="9"/>
      <c r="H94" s="9"/>
      <c r="I94" s="74">
        <v>3</v>
      </c>
    </row>
    <row r="95" spans="1:9">
      <c r="A95" s="71"/>
      <c r="B95" s="72" t="s">
        <v>13</v>
      </c>
      <c r="C95" s="73"/>
      <c r="D95" s="9">
        <v>2</v>
      </c>
      <c r="E95" s="9"/>
      <c r="F95" s="9">
        <v>2</v>
      </c>
      <c r="G95" s="9"/>
      <c r="H95" s="9"/>
      <c r="I95" s="74">
        <v>4</v>
      </c>
    </row>
    <row r="96" spans="1:9">
      <c r="A96" s="82" t="s">
        <v>108</v>
      </c>
      <c r="B96" s="83"/>
      <c r="C96" s="84">
        <v>1</v>
      </c>
      <c r="D96" s="85">
        <v>4</v>
      </c>
      <c r="E96" s="85">
        <v>1</v>
      </c>
      <c r="F96" s="85">
        <v>5</v>
      </c>
      <c r="G96" s="85"/>
      <c r="H96" s="85"/>
      <c r="I96" s="86">
        <v>11</v>
      </c>
    </row>
    <row r="97" spans="1:9">
      <c r="A97" s="65" t="s">
        <v>215</v>
      </c>
      <c r="B97" s="65" t="s">
        <v>13</v>
      </c>
      <c r="C97" s="68"/>
      <c r="D97" s="69"/>
      <c r="E97" s="69">
        <v>1</v>
      </c>
      <c r="F97" s="69">
        <v>1</v>
      </c>
      <c r="G97" s="69">
        <v>1</v>
      </c>
      <c r="H97" s="69">
        <v>1</v>
      </c>
      <c r="I97" s="70">
        <v>4</v>
      </c>
    </row>
    <row r="98" spans="1:9">
      <c r="A98" s="71"/>
      <c r="B98" s="72" t="s">
        <v>14</v>
      </c>
      <c r="C98" s="73"/>
      <c r="D98" s="9"/>
      <c r="E98" s="9">
        <v>1</v>
      </c>
      <c r="F98" s="9"/>
      <c r="G98" s="9"/>
      <c r="H98" s="9"/>
      <c r="I98" s="74">
        <v>1</v>
      </c>
    </row>
    <row r="99" spans="1:9">
      <c r="A99" s="71"/>
      <c r="B99" s="72" t="s">
        <v>0</v>
      </c>
      <c r="C99" s="73"/>
      <c r="D99" s="9"/>
      <c r="E99" s="9"/>
      <c r="F99" s="9"/>
      <c r="G99" s="9">
        <v>1</v>
      </c>
      <c r="H99" s="9">
        <v>1</v>
      </c>
      <c r="I99" s="74">
        <v>2</v>
      </c>
    </row>
    <row r="100" spans="1:9">
      <c r="A100" s="82" t="s">
        <v>307</v>
      </c>
      <c r="B100" s="83"/>
      <c r="C100" s="84"/>
      <c r="D100" s="85"/>
      <c r="E100" s="85">
        <v>2</v>
      </c>
      <c r="F100" s="85">
        <v>1</v>
      </c>
      <c r="G100" s="85">
        <v>2</v>
      </c>
      <c r="H100" s="85">
        <v>2</v>
      </c>
      <c r="I100" s="86">
        <v>7</v>
      </c>
    </row>
    <row r="101" spans="1:9">
      <c r="A101" s="65" t="s">
        <v>140</v>
      </c>
      <c r="B101" s="65" t="s">
        <v>11</v>
      </c>
      <c r="C101" s="68"/>
      <c r="D101" s="69">
        <v>1</v>
      </c>
      <c r="E101" s="69"/>
      <c r="F101" s="69"/>
      <c r="G101" s="69"/>
      <c r="H101" s="69"/>
      <c r="I101" s="70">
        <v>1</v>
      </c>
    </row>
    <row r="102" spans="1:9">
      <c r="A102" s="71"/>
      <c r="B102" s="72" t="s">
        <v>12</v>
      </c>
      <c r="C102" s="73">
        <v>1</v>
      </c>
      <c r="D102" s="9">
        <v>2</v>
      </c>
      <c r="E102" s="9"/>
      <c r="F102" s="9"/>
      <c r="G102" s="9"/>
      <c r="H102" s="9"/>
      <c r="I102" s="74">
        <v>3</v>
      </c>
    </row>
    <row r="103" spans="1:9">
      <c r="A103" s="71"/>
      <c r="B103" s="72" t="s">
        <v>13</v>
      </c>
      <c r="C103" s="73">
        <v>1</v>
      </c>
      <c r="D103" s="9">
        <v>1</v>
      </c>
      <c r="E103" s="9"/>
      <c r="F103" s="9">
        <v>1</v>
      </c>
      <c r="G103" s="9"/>
      <c r="H103" s="9"/>
      <c r="I103" s="74">
        <v>3</v>
      </c>
    </row>
    <row r="104" spans="1:9">
      <c r="A104" s="71"/>
      <c r="B104" s="72" t="s">
        <v>14</v>
      </c>
      <c r="C104" s="73">
        <v>1</v>
      </c>
      <c r="D104" s="9">
        <v>1</v>
      </c>
      <c r="E104" s="9"/>
      <c r="F104" s="9"/>
      <c r="G104" s="9"/>
      <c r="H104" s="9"/>
      <c r="I104" s="74">
        <v>2</v>
      </c>
    </row>
    <row r="105" spans="1:9">
      <c r="A105" s="71"/>
      <c r="B105" s="72" t="s">
        <v>0</v>
      </c>
      <c r="C105" s="73"/>
      <c r="D105" s="9"/>
      <c r="E105" s="9">
        <v>1</v>
      </c>
      <c r="F105" s="9"/>
      <c r="G105" s="9"/>
      <c r="H105" s="9"/>
      <c r="I105" s="74">
        <v>1</v>
      </c>
    </row>
    <row r="106" spans="1:9">
      <c r="A106" s="82" t="s">
        <v>147</v>
      </c>
      <c r="B106" s="83"/>
      <c r="C106" s="84">
        <v>3</v>
      </c>
      <c r="D106" s="85">
        <v>5</v>
      </c>
      <c r="E106" s="85">
        <v>1</v>
      </c>
      <c r="F106" s="85">
        <v>1</v>
      </c>
      <c r="G106" s="85"/>
      <c r="H106" s="85"/>
      <c r="I106" s="86">
        <v>10</v>
      </c>
    </row>
    <row r="107" spans="1:9">
      <c r="A107" s="65" t="s">
        <v>86</v>
      </c>
      <c r="B107" s="65" t="s">
        <v>11</v>
      </c>
      <c r="C107" s="68">
        <v>1</v>
      </c>
      <c r="D107" s="69"/>
      <c r="E107" s="69">
        <v>1</v>
      </c>
      <c r="F107" s="69"/>
      <c r="G107" s="69"/>
      <c r="H107" s="69"/>
      <c r="I107" s="70">
        <v>2</v>
      </c>
    </row>
    <row r="108" spans="1:9">
      <c r="A108" s="71"/>
      <c r="B108" s="72" t="s">
        <v>12</v>
      </c>
      <c r="C108" s="73">
        <v>1</v>
      </c>
      <c r="D108" s="9">
        <v>1</v>
      </c>
      <c r="E108" s="9"/>
      <c r="F108" s="9">
        <v>1</v>
      </c>
      <c r="G108" s="9"/>
      <c r="H108" s="9"/>
      <c r="I108" s="74">
        <v>3</v>
      </c>
    </row>
    <row r="109" spans="1:9">
      <c r="A109" s="71"/>
      <c r="B109" s="72" t="s">
        <v>13</v>
      </c>
      <c r="C109" s="73">
        <v>1</v>
      </c>
      <c r="D109" s="9"/>
      <c r="E109" s="9">
        <v>1</v>
      </c>
      <c r="F109" s="9"/>
      <c r="G109" s="9"/>
      <c r="H109" s="9"/>
      <c r="I109" s="74">
        <v>2</v>
      </c>
    </row>
    <row r="110" spans="1:9">
      <c r="A110" s="71"/>
      <c r="B110" s="72" t="s">
        <v>14</v>
      </c>
      <c r="C110" s="73">
        <v>1</v>
      </c>
      <c r="D110" s="9"/>
      <c r="E110" s="9"/>
      <c r="F110" s="9"/>
      <c r="G110" s="9"/>
      <c r="H110" s="9"/>
      <c r="I110" s="74">
        <v>1</v>
      </c>
    </row>
    <row r="111" spans="1:9">
      <c r="A111" s="82" t="s">
        <v>109</v>
      </c>
      <c r="B111" s="83"/>
      <c r="C111" s="84">
        <v>4</v>
      </c>
      <c r="D111" s="85">
        <v>1</v>
      </c>
      <c r="E111" s="85">
        <v>2</v>
      </c>
      <c r="F111" s="85">
        <v>1</v>
      </c>
      <c r="G111" s="85"/>
      <c r="H111" s="85"/>
      <c r="I111" s="86">
        <v>8</v>
      </c>
    </row>
    <row r="112" spans="1:9">
      <c r="A112" s="65" t="s">
        <v>223</v>
      </c>
      <c r="B112" s="65" t="s">
        <v>11</v>
      </c>
      <c r="C112" s="68"/>
      <c r="D112" s="69">
        <v>1</v>
      </c>
      <c r="E112" s="69"/>
      <c r="F112" s="69">
        <v>1</v>
      </c>
      <c r="G112" s="69"/>
      <c r="H112" s="69"/>
      <c r="I112" s="70">
        <v>2</v>
      </c>
    </row>
    <row r="113" spans="1:9">
      <c r="A113" s="71"/>
      <c r="B113" s="72" t="s">
        <v>12</v>
      </c>
      <c r="C113" s="73"/>
      <c r="D113" s="9">
        <v>1</v>
      </c>
      <c r="E113" s="9"/>
      <c r="F113" s="9">
        <v>1</v>
      </c>
      <c r="G113" s="9"/>
      <c r="H113" s="9"/>
      <c r="I113" s="74">
        <v>2</v>
      </c>
    </row>
    <row r="114" spans="1:9">
      <c r="A114" s="71"/>
      <c r="B114" s="72" t="s">
        <v>13</v>
      </c>
      <c r="C114" s="73"/>
      <c r="D114" s="9">
        <v>1</v>
      </c>
      <c r="E114" s="9"/>
      <c r="F114" s="9">
        <v>1</v>
      </c>
      <c r="G114" s="9"/>
      <c r="H114" s="9"/>
      <c r="I114" s="74">
        <v>2</v>
      </c>
    </row>
    <row r="115" spans="1:9">
      <c r="A115" s="71"/>
      <c r="B115" s="72" t="s">
        <v>14</v>
      </c>
      <c r="C115" s="73"/>
      <c r="D115" s="9">
        <v>1</v>
      </c>
      <c r="E115" s="9"/>
      <c r="F115" s="9"/>
      <c r="G115" s="9">
        <v>1</v>
      </c>
      <c r="H115" s="9"/>
      <c r="I115" s="74">
        <v>2</v>
      </c>
    </row>
    <row r="116" spans="1:9">
      <c r="A116" s="71"/>
      <c r="B116" s="72" t="s">
        <v>0</v>
      </c>
      <c r="C116" s="73"/>
      <c r="D116" s="9">
        <v>1</v>
      </c>
      <c r="E116" s="9"/>
      <c r="F116" s="9"/>
      <c r="G116" s="9"/>
      <c r="H116" s="9"/>
      <c r="I116" s="74">
        <v>1</v>
      </c>
    </row>
    <row r="117" spans="1:9">
      <c r="A117" s="82" t="s">
        <v>308</v>
      </c>
      <c r="B117" s="83"/>
      <c r="C117" s="84"/>
      <c r="D117" s="85">
        <v>5</v>
      </c>
      <c r="E117" s="85"/>
      <c r="F117" s="85">
        <v>3</v>
      </c>
      <c r="G117" s="85">
        <v>1</v>
      </c>
      <c r="H117" s="85"/>
      <c r="I117" s="86">
        <v>9</v>
      </c>
    </row>
    <row r="118" spans="1:9">
      <c r="A118" s="65" t="s">
        <v>284</v>
      </c>
      <c r="B118" s="65" t="s">
        <v>15</v>
      </c>
      <c r="C118" s="68"/>
      <c r="D118" s="69"/>
      <c r="E118" s="69">
        <v>1</v>
      </c>
      <c r="F118" s="69"/>
      <c r="G118" s="69"/>
      <c r="H118" s="69"/>
      <c r="I118" s="70">
        <v>1</v>
      </c>
    </row>
    <row r="119" spans="1:9">
      <c r="A119" s="82" t="s">
        <v>380</v>
      </c>
      <c r="B119" s="83"/>
      <c r="C119" s="84"/>
      <c r="D119" s="85"/>
      <c r="E119" s="85">
        <v>1</v>
      </c>
      <c r="F119" s="85"/>
      <c r="G119" s="85"/>
      <c r="H119" s="85"/>
      <c r="I119" s="86">
        <v>1</v>
      </c>
    </row>
    <row r="120" spans="1:9">
      <c r="A120" s="65" t="s">
        <v>170</v>
      </c>
      <c r="B120" s="65" t="s">
        <v>14</v>
      </c>
      <c r="C120" s="68"/>
      <c r="D120" s="69"/>
      <c r="E120" s="69"/>
      <c r="F120" s="69"/>
      <c r="G120" s="69"/>
      <c r="H120" s="69">
        <v>1</v>
      </c>
      <c r="I120" s="70">
        <v>1</v>
      </c>
    </row>
    <row r="121" spans="1:9">
      <c r="A121" s="71"/>
      <c r="B121" s="72" t="s">
        <v>0</v>
      </c>
      <c r="C121" s="73"/>
      <c r="D121" s="9"/>
      <c r="E121" s="9"/>
      <c r="F121" s="9"/>
      <c r="G121" s="9"/>
      <c r="H121" s="9">
        <v>1</v>
      </c>
      <c r="I121" s="74">
        <v>1</v>
      </c>
    </row>
    <row r="122" spans="1:9">
      <c r="A122" s="82" t="s">
        <v>172</v>
      </c>
      <c r="B122" s="83"/>
      <c r="C122" s="84"/>
      <c r="D122" s="85"/>
      <c r="E122" s="85"/>
      <c r="F122" s="85"/>
      <c r="G122" s="85"/>
      <c r="H122" s="85">
        <v>2</v>
      </c>
      <c r="I122" s="86">
        <v>2</v>
      </c>
    </row>
    <row r="123" spans="1:9">
      <c r="A123" s="65" t="s">
        <v>124</v>
      </c>
      <c r="B123" s="65" t="s">
        <v>11</v>
      </c>
      <c r="C123" s="68"/>
      <c r="D123" s="69">
        <v>1</v>
      </c>
      <c r="E123" s="69"/>
      <c r="F123" s="69"/>
      <c r="G123" s="69">
        <v>1</v>
      </c>
      <c r="H123" s="69">
        <v>1</v>
      </c>
      <c r="I123" s="70">
        <v>3</v>
      </c>
    </row>
    <row r="124" spans="1:9">
      <c r="A124" s="71"/>
      <c r="B124" s="72" t="s">
        <v>12</v>
      </c>
      <c r="C124" s="73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74">
        <v>6</v>
      </c>
    </row>
    <row r="125" spans="1:9">
      <c r="A125" s="71"/>
      <c r="B125" s="72" t="s">
        <v>13</v>
      </c>
      <c r="C125" s="73"/>
      <c r="D125" s="9"/>
      <c r="E125" s="9"/>
      <c r="F125" s="9"/>
      <c r="G125" s="9">
        <v>1</v>
      </c>
      <c r="H125" s="9">
        <v>1</v>
      </c>
      <c r="I125" s="74">
        <v>2</v>
      </c>
    </row>
    <row r="126" spans="1:9">
      <c r="A126" s="71"/>
      <c r="B126" s="72" t="s">
        <v>14</v>
      </c>
      <c r="C126" s="73"/>
      <c r="D126" s="9">
        <v>1</v>
      </c>
      <c r="E126" s="9"/>
      <c r="F126" s="9"/>
      <c r="G126" s="9">
        <v>1</v>
      </c>
      <c r="H126" s="9"/>
      <c r="I126" s="74">
        <v>2</v>
      </c>
    </row>
    <row r="127" spans="1:9">
      <c r="A127" s="71"/>
      <c r="B127" s="72" t="s">
        <v>0</v>
      </c>
      <c r="C127" s="73"/>
      <c r="D127" s="9"/>
      <c r="E127" s="9">
        <v>1</v>
      </c>
      <c r="F127" s="9"/>
      <c r="G127" s="9">
        <v>1</v>
      </c>
      <c r="H127" s="9"/>
      <c r="I127" s="74">
        <v>2</v>
      </c>
    </row>
    <row r="128" spans="1:9">
      <c r="A128" s="82" t="s">
        <v>125</v>
      </c>
      <c r="B128" s="83"/>
      <c r="C128" s="84">
        <v>1</v>
      </c>
      <c r="D128" s="85">
        <v>3</v>
      </c>
      <c r="E128" s="85">
        <v>2</v>
      </c>
      <c r="F128" s="85">
        <v>1</v>
      </c>
      <c r="G128" s="85">
        <v>5</v>
      </c>
      <c r="H128" s="85">
        <v>3</v>
      </c>
      <c r="I128" s="86">
        <v>15</v>
      </c>
    </row>
    <row r="129" spans="1:9">
      <c r="A129" s="65" t="s">
        <v>204</v>
      </c>
      <c r="B129" s="65" t="s">
        <v>12</v>
      </c>
      <c r="C129" s="68"/>
      <c r="D129" s="69"/>
      <c r="E129" s="69">
        <v>1</v>
      </c>
      <c r="F129" s="69">
        <v>1</v>
      </c>
      <c r="G129" s="69"/>
      <c r="H129" s="69"/>
      <c r="I129" s="70">
        <v>2</v>
      </c>
    </row>
    <row r="130" spans="1:9">
      <c r="A130" s="71"/>
      <c r="B130" s="72" t="s">
        <v>13</v>
      </c>
      <c r="C130" s="73">
        <v>1</v>
      </c>
      <c r="D130" s="9">
        <v>2</v>
      </c>
      <c r="E130" s="9"/>
      <c r="F130" s="9"/>
      <c r="G130" s="9"/>
      <c r="H130" s="9"/>
      <c r="I130" s="74">
        <v>3</v>
      </c>
    </row>
    <row r="131" spans="1:9">
      <c r="A131" s="71"/>
      <c r="B131" s="72" t="s">
        <v>14</v>
      </c>
      <c r="C131" s="73"/>
      <c r="D131" s="9">
        <v>1</v>
      </c>
      <c r="E131" s="9"/>
      <c r="F131" s="9"/>
      <c r="G131" s="9"/>
      <c r="H131" s="9"/>
      <c r="I131" s="74">
        <v>1</v>
      </c>
    </row>
    <row r="132" spans="1:9">
      <c r="A132" s="71"/>
      <c r="B132" s="72" t="s">
        <v>0</v>
      </c>
      <c r="C132" s="73"/>
      <c r="D132" s="9"/>
      <c r="E132" s="9">
        <v>1</v>
      </c>
      <c r="F132" s="9">
        <v>1</v>
      </c>
      <c r="G132" s="9"/>
      <c r="H132" s="9"/>
      <c r="I132" s="74">
        <v>2</v>
      </c>
    </row>
    <row r="133" spans="1:9">
      <c r="A133" s="82" t="s">
        <v>309</v>
      </c>
      <c r="B133" s="83"/>
      <c r="C133" s="84">
        <v>1</v>
      </c>
      <c r="D133" s="85">
        <v>3</v>
      </c>
      <c r="E133" s="85">
        <v>2</v>
      </c>
      <c r="F133" s="85">
        <v>2</v>
      </c>
      <c r="G133" s="85"/>
      <c r="H133" s="85"/>
      <c r="I133" s="86">
        <v>8</v>
      </c>
    </row>
    <row r="134" spans="1:9">
      <c r="A134" s="65" t="s">
        <v>244</v>
      </c>
      <c r="B134" s="65" t="s">
        <v>14</v>
      </c>
      <c r="C134" s="68"/>
      <c r="D134" s="69"/>
      <c r="E134" s="69"/>
      <c r="F134" s="69"/>
      <c r="G134" s="69"/>
      <c r="H134" s="69">
        <v>1</v>
      </c>
      <c r="I134" s="70">
        <v>1</v>
      </c>
    </row>
    <row r="135" spans="1:9">
      <c r="A135" s="71"/>
      <c r="B135" s="72" t="s">
        <v>0</v>
      </c>
      <c r="C135" s="73"/>
      <c r="D135" s="9"/>
      <c r="E135" s="9"/>
      <c r="F135" s="9"/>
      <c r="G135" s="9"/>
      <c r="H135" s="9">
        <v>1</v>
      </c>
      <c r="I135" s="74">
        <v>1</v>
      </c>
    </row>
    <row r="136" spans="1:9">
      <c r="A136" s="82" t="s">
        <v>310</v>
      </c>
      <c r="B136" s="83"/>
      <c r="C136" s="84"/>
      <c r="D136" s="85"/>
      <c r="E136" s="85"/>
      <c r="F136" s="85"/>
      <c r="G136" s="85"/>
      <c r="H136" s="85">
        <v>2</v>
      </c>
      <c r="I136" s="86">
        <v>2</v>
      </c>
    </row>
    <row r="137" spans="1:9">
      <c r="A137" s="65" t="s">
        <v>117</v>
      </c>
      <c r="B137" s="65" t="s">
        <v>11</v>
      </c>
      <c r="C137" s="68"/>
      <c r="D137" s="69"/>
      <c r="E137" s="69">
        <v>1</v>
      </c>
      <c r="F137" s="69"/>
      <c r="G137" s="69"/>
      <c r="H137" s="69"/>
      <c r="I137" s="70">
        <v>1</v>
      </c>
    </row>
    <row r="138" spans="1:9">
      <c r="A138" s="71"/>
      <c r="B138" s="72" t="s">
        <v>12</v>
      </c>
      <c r="C138" s="73"/>
      <c r="D138" s="9">
        <v>1</v>
      </c>
      <c r="E138" s="9"/>
      <c r="F138" s="9"/>
      <c r="G138" s="9"/>
      <c r="H138" s="9"/>
      <c r="I138" s="74">
        <v>1</v>
      </c>
    </row>
    <row r="139" spans="1:9">
      <c r="A139" s="71"/>
      <c r="B139" s="72" t="s">
        <v>13</v>
      </c>
      <c r="C139" s="73"/>
      <c r="D139" s="9"/>
      <c r="E139" s="9">
        <v>1</v>
      </c>
      <c r="F139" s="9"/>
      <c r="G139" s="9"/>
      <c r="H139" s="9"/>
      <c r="I139" s="74">
        <v>1</v>
      </c>
    </row>
    <row r="140" spans="1:9">
      <c r="A140" s="71"/>
      <c r="B140" s="72" t="s">
        <v>0</v>
      </c>
      <c r="C140" s="73"/>
      <c r="D140" s="9">
        <v>1</v>
      </c>
      <c r="E140" s="9"/>
      <c r="F140" s="9"/>
      <c r="G140" s="9"/>
      <c r="H140" s="9"/>
      <c r="I140" s="74">
        <v>1</v>
      </c>
    </row>
    <row r="141" spans="1:9">
      <c r="A141" s="82" t="s">
        <v>118</v>
      </c>
      <c r="B141" s="83"/>
      <c r="C141" s="84"/>
      <c r="D141" s="85">
        <v>2</v>
      </c>
      <c r="E141" s="85">
        <v>2</v>
      </c>
      <c r="F141" s="85"/>
      <c r="G141" s="85"/>
      <c r="H141" s="85"/>
      <c r="I141" s="86">
        <v>4</v>
      </c>
    </row>
    <row r="142" spans="1:9">
      <c r="A142" s="65" t="s">
        <v>22</v>
      </c>
      <c r="B142" s="65" t="s">
        <v>11</v>
      </c>
      <c r="C142" s="68"/>
      <c r="D142" s="69"/>
      <c r="E142" s="69"/>
      <c r="F142" s="69"/>
      <c r="G142" s="69"/>
      <c r="H142" s="69">
        <v>1</v>
      </c>
      <c r="I142" s="70">
        <v>1</v>
      </c>
    </row>
    <row r="143" spans="1:9">
      <c r="A143" s="71"/>
      <c r="B143" s="72" t="s">
        <v>12</v>
      </c>
      <c r="C143" s="73"/>
      <c r="D143" s="9"/>
      <c r="E143" s="9"/>
      <c r="F143" s="9">
        <v>1</v>
      </c>
      <c r="G143" s="9"/>
      <c r="H143" s="9"/>
      <c r="I143" s="74">
        <v>1</v>
      </c>
    </row>
    <row r="144" spans="1:9">
      <c r="A144" s="71"/>
      <c r="B144" s="72" t="s">
        <v>13</v>
      </c>
      <c r="C144" s="73"/>
      <c r="D144" s="9"/>
      <c r="E144" s="9"/>
      <c r="F144" s="9">
        <v>1</v>
      </c>
      <c r="G144" s="9"/>
      <c r="H144" s="9">
        <v>1</v>
      </c>
      <c r="I144" s="74">
        <v>2</v>
      </c>
    </row>
    <row r="145" spans="1:9">
      <c r="A145" s="71"/>
      <c r="B145" s="72" t="s">
        <v>14</v>
      </c>
      <c r="C145" s="73"/>
      <c r="D145" s="9"/>
      <c r="E145" s="9"/>
      <c r="F145" s="9"/>
      <c r="G145" s="9">
        <v>1</v>
      </c>
      <c r="H145" s="9">
        <v>1</v>
      </c>
      <c r="I145" s="74">
        <v>2</v>
      </c>
    </row>
    <row r="146" spans="1:9">
      <c r="A146" s="71"/>
      <c r="B146" s="72" t="s">
        <v>0</v>
      </c>
      <c r="C146" s="73"/>
      <c r="D146" s="9"/>
      <c r="E146" s="9"/>
      <c r="F146" s="9">
        <v>1</v>
      </c>
      <c r="G146" s="9"/>
      <c r="H146" s="9"/>
      <c r="I146" s="74">
        <v>1</v>
      </c>
    </row>
    <row r="147" spans="1:9">
      <c r="A147" s="82" t="s">
        <v>110</v>
      </c>
      <c r="B147" s="83"/>
      <c r="C147" s="84"/>
      <c r="D147" s="85"/>
      <c r="E147" s="85"/>
      <c r="F147" s="85">
        <v>3</v>
      </c>
      <c r="G147" s="85">
        <v>1</v>
      </c>
      <c r="H147" s="85">
        <v>3</v>
      </c>
      <c r="I147" s="86">
        <v>7</v>
      </c>
    </row>
    <row r="148" spans="1:9">
      <c r="A148" s="65" t="s">
        <v>200</v>
      </c>
      <c r="B148" s="65" t="s">
        <v>11</v>
      </c>
      <c r="C148" s="68"/>
      <c r="D148" s="69"/>
      <c r="E148" s="69">
        <v>1</v>
      </c>
      <c r="F148" s="69">
        <v>1</v>
      </c>
      <c r="G148" s="69"/>
      <c r="H148" s="69"/>
      <c r="I148" s="70">
        <v>2</v>
      </c>
    </row>
    <row r="149" spans="1:9">
      <c r="A149" s="71"/>
      <c r="B149" s="72" t="s">
        <v>0</v>
      </c>
      <c r="C149" s="73"/>
      <c r="D149" s="9"/>
      <c r="E149" s="9">
        <v>1</v>
      </c>
      <c r="F149" s="9"/>
      <c r="G149" s="9"/>
      <c r="H149" s="9"/>
      <c r="I149" s="74">
        <v>1</v>
      </c>
    </row>
    <row r="150" spans="1:9">
      <c r="A150" s="82" t="s">
        <v>381</v>
      </c>
      <c r="B150" s="83"/>
      <c r="C150" s="84"/>
      <c r="D150" s="85"/>
      <c r="E150" s="85">
        <v>2</v>
      </c>
      <c r="F150" s="85">
        <v>1</v>
      </c>
      <c r="G150" s="85"/>
      <c r="H150" s="85"/>
      <c r="I150" s="86">
        <v>3</v>
      </c>
    </row>
    <row r="151" spans="1:9">
      <c r="A151" s="65" t="s">
        <v>293</v>
      </c>
      <c r="B151" s="65" t="s">
        <v>11</v>
      </c>
      <c r="C151" s="68"/>
      <c r="D151" s="69">
        <v>1</v>
      </c>
      <c r="E151" s="69"/>
      <c r="F151" s="69"/>
      <c r="G151" s="69">
        <v>1</v>
      </c>
      <c r="H151" s="69"/>
      <c r="I151" s="70">
        <v>2</v>
      </c>
    </row>
    <row r="152" spans="1:9">
      <c r="A152" s="71"/>
      <c r="B152" s="72" t="s">
        <v>0</v>
      </c>
      <c r="C152" s="73"/>
      <c r="D152" s="9">
        <v>1</v>
      </c>
      <c r="E152" s="9"/>
      <c r="F152" s="9"/>
      <c r="G152" s="9">
        <v>1</v>
      </c>
      <c r="H152" s="9">
        <v>1</v>
      </c>
      <c r="I152" s="74">
        <v>3</v>
      </c>
    </row>
    <row r="153" spans="1:9">
      <c r="A153" s="82" t="s">
        <v>311</v>
      </c>
      <c r="B153" s="83"/>
      <c r="C153" s="84"/>
      <c r="D153" s="85">
        <v>2</v>
      </c>
      <c r="E153" s="85"/>
      <c r="F153" s="85"/>
      <c r="G153" s="85">
        <v>2</v>
      </c>
      <c r="H153" s="85">
        <v>1</v>
      </c>
      <c r="I153" s="86">
        <v>5</v>
      </c>
    </row>
    <row r="154" spans="1:9">
      <c r="A154" s="65" t="s">
        <v>297</v>
      </c>
      <c r="B154" s="65" t="s">
        <v>11</v>
      </c>
      <c r="C154" s="68"/>
      <c r="D154" s="69">
        <v>1</v>
      </c>
      <c r="E154" s="69"/>
      <c r="F154" s="69">
        <v>1</v>
      </c>
      <c r="G154" s="69"/>
      <c r="H154" s="69"/>
      <c r="I154" s="70">
        <v>2</v>
      </c>
    </row>
    <row r="155" spans="1:9">
      <c r="A155" s="71"/>
      <c r="B155" s="72" t="s">
        <v>0</v>
      </c>
      <c r="C155" s="73">
        <v>1</v>
      </c>
      <c r="D155" s="9"/>
      <c r="E155" s="9"/>
      <c r="F155" s="9"/>
      <c r="G155" s="9">
        <v>1</v>
      </c>
      <c r="H155" s="9"/>
      <c r="I155" s="74">
        <v>2</v>
      </c>
    </row>
    <row r="156" spans="1:9">
      <c r="A156" s="82" t="s">
        <v>312</v>
      </c>
      <c r="B156" s="83"/>
      <c r="C156" s="84">
        <v>1</v>
      </c>
      <c r="D156" s="85">
        <v>1</v>
      </c>
      <c r="E156" s="85"/>
      <c r="F156" s="85">
        <v>1</v>
      </c>
      <c r="G156" s="85">
        <v>1</v>
      </c>
      <c r="H156" s="85"/>
      <c r="I156" s="86">
        <v>4</v>
      </c>
    </row>
    <row r="157" spans="1:9">
      <c r="A157" s="65" t="s">
        <v>229</v>
      </c>
      <c r="B157" s="65" t="s">
        <v>14</v>
      </c>
      <c r="C157" s="68"/>
      <c r="D157" s="69"/>
      <c r="E157" s="69"/>
      <c r="F157" s="69"/>
      <c r="G157" s="69">
        <v>1</v>
      </c>
      <c r="H157" s="69">
        <v>1</v>
      </c>
      <c r="I157" s="70">
        <v>2</v>
      </c>
    </row>
    <row r="158" spans="1:9">
      <c r="A158" s="71"/>
      <c r="B158" s="72" t="s">
        <v>15</v>
      </c>
      <c r="C158" s="73">
        <v>1</v>
      </c>
      <c r="D158" s="9">
        <v>1</v>
      </c>
      <c r="E158" s="9"/>
      <c r="F158" s="9"/>
      <c r="G158" s="9"/>
      <c r="H158" s="9"/>
      <c r="I158" s="74">
        <v>2</v>
      </c>
    </row>
    <row r="159" spans="1:9">
      <c r="A159" s="82" t="s">
        <v>382</v>
      </c>
      <c r="B159" s="83"/>
      <c r="C159" s="84">
        <v>1</v>
      </c>
      <c r="D159" s="85">
        <v>1</v>
      </c>
      <c r="E159" s="85"/>
      <c r="F159" s="85"/>
      <c r="G159" s="85">
        <v>1</v>
      </c>
      <c r="H159" s="85">
        <v>1</v>
      </c>
      <c r="I159" s="86">
        <v>4</v>
      </c>
    </row>
    <row r="160" spans="1:9">
      <c r="A160" s="65" t="s">
        <v>253</v>
      </c>
      <c r="B160" s="65" t="s">
        <v>12</v>
      </c>
      <c r="C160" s="68"/>
      <c r="D160" s="69"/>
      <c r="E160" s="69">
        <v>1</v>
      </c>
      <c r="F160" s="69"/>
      <c r="G160" s="69"/>
      <c r="H160" s="69"/>
      <c r="I160" s="70">
        <v>1</v>
      </c>
    </row>
    <row r="161" spans="1:9">
      <c r="A161" s="71"/>
      <c r="B161" s="72" t="s">
        <v>13</v>
      </c>
      <c r="C161" s="73"/>
      <c r="D161" s="9"/>
      <c r="E161" s="9"/>
      <c r="F161" s="9">
        <v>1</v>
      </c>
      <c r="G161" s="9"/>
      <c r="H161" s="9"/>
      <c r="I161" s="74">
        <v>1</v>
      </c>
    </row>
    <row r="162" spans="1:9">
      <c r="A162" s="71"/>
      <c r="B162" s="72" t="s">
        <v>14</v>
      </c>
      <c r="C162" s="73"/>
      <c r="D162" s="9"/>
      <c r="E162" s="9"/>
      <c r="F162" s="9">
        <v>1</v>
      </c>
      <c r="G162" s="9"/>
      <c r="H162" s="9"/>
      <c r="I162" s="74">
        <v>1</v>
      </c>
    </row>
    <row r="163" spans="1:9">
      <c r="A163" s="71"/>
      <c r="B163" s="72" t="s">
        <v>0</v>
      </c>
      <c r="C163" s="73"/>
      <c r="D163" s="9"/>
      <c r="E163" s="9"/>
      <c r="F163" s="9">
        <v>1</v>
      </c>
      <c r="G163" s="9"/>
      <c r="H163" s="9"/>
      <c r="I163" s="74">
        <v>1</v>
      </c>
    </row>
    <row r="164" spans="1:9">
      <c r="A164" s="82" t="s">
        <v>313</v>
      </c>
      <c r="B164" s="83"/>
      <c r="C164" s="84"/>
      <c r="D164" s="85"/>
      <c r="E164" s="85">
        <v>1</v>
      </c>
      <c r="F164" s="85">
        <v>3</v>
      </c>
      <c r="G164" s="85"/>
      <c r="H164" s="85"/>
      <c r="I164" s="86">
        <v>4</v>
      </c>
    </row>
    <row r="165" spans="1:9">
      <c r="A165" s="65" t="s">
        <v>281</v>
      </c>
      <c r="B165" s="65" t="s">
        <v>13</v>
      </c>
      <c r="C165" s="68"/>
      <c r="D165" s="69"/>
      <c r="E165" s="69">
        <v>1</v>
      </c>
      <c r="F165" s="69">
        <v>1</v>
      </c>
      <c r="G165" s="69"/>
      <c r="H165" s="69"/>
      <c r="I165" s="70">
        <v>2</v>
      </c>
    </row>
    <row r="166" spans="1:9">
      <c r="A166" s="82" t="s">
        <v>314</v>
      </c>
      <c r="B166" s="83"/>
      <c r="C166" s="84"/>
      <c r="D166" s="85"/>
      <c r="E166" s="85">
        <v>1</v>
      </c>
      <c r="F166" s="85">
        <v>1</v>
      </c>
      <c r="G166" s="85"/>
      <c r="H166" s="85"/>
      <c r="I166" s="86">
        <v>2</v>
      </c>
    </row>
    <row r="167" spans="1:9">
      <c r="A167" s="65" t="s">
        <v>290</v>
      </c>
      <c r="B167" s="65" t="s">
        <v>12</v>
      </c>
      <c r="C167" s="68">
        <v>1</v>
      </c>
      <c r="D167" s="69">
        <v>1</v>
      </c>
      <c r="E167" s="69"/>
      <c r="F167" s="69">
        <v>1</v>
      </c>
      <c r="G167" s="69"/>
      <c r="H167" s="69"/>
      <c r="I167" s="70">
        <v>3</v>
      </c>
    </row>
    <row r="168" spans="1:9">
      <c r="A168" s="71"/>
      <c r="B168" s="72" t="s">
        <v>0</v>
      </c>
      <c r="C168" s="73"/>
      <c r="D168" s="9"/>
      <c r="E168" s="9">
        <v>1</v>
      </c>
      <c r="F168" s="9"/>
      <c r="G168" s="9"/>
      <c r="H168" s="9"/>
      <c r="I168" s="74">
        <v>1</v>
      </c>
    </row>
    <row r="169" spans="1:9">
      <c r="A169" s="82" t="s">
        <v>315</v>
      </c>
      <c r="B169" s="83"/>
      <c r="C169" s="84">
        <v>1</v>
      </c>
      <c r="D169" s="85">
        <v>1</v>
      </c>
      <c r="E169" s="85">
        <v>1</v>
      </c>
      <c r="F169" s="85">
        <v>1</v>
      </c>
      <c r="G169" s="85"/>
      <c r="H169" s="85"/>
      <c r="I169" s="86">
        <v>4</v>
      </c>
    </row>
    <row r="170" spans="1:9">
      <c r="A170" s="65" t="s">
        <v>231</v>
      </c>
      <c r="B170" s="65" t="s">
        <v>11</v>
      </c>
      <c r="C170" s="68"/>
      <c r="D170" s="69"/>
      <c r="E170" s="69"/>
      <c r="F170" s="69"/>
      <c r="G170" s="69"/>
      <c r="H170" s="69">
        <v>1</v>
      </c>
      <c r="I170" s="70">
        <v>1</v>
      </c>
    </row>
    <row r="171" spans="1:9">
      <c r="A171" s="71"/>
      <c r="B171" s="72" t="s">
        <v>12</v>
      </c>
      <c r="C171" s="73">
        <v>1</v>
      </c>
      <c r="D171" s="9"/>
      <c r="E171" s="9"/>
      <c r="F171" s="9"/>
      <c r="G171" s="9"/>
      <c r="H171" s="9">
        <v>1</v>
      </c>
      <c r="I171" s="74">
        <v>2</v>
      </c>
    </row>
    <row r="172" spans="1:9">
      <c r="A172" s="71"/>
      <c r="B172" s="72" t="s">
        <v>13</v>
      </c>
      <c r="C172" s="73">
        <v>1</v>
      </c>
      <c r="D172" s="9"/>
      <c r="E172" s="9"/>
      <c r="F172" s="9"/>
      <c r="G172" s="9"/>
      <c r="H172" s="9">
        <v>1</v>
      </c>
      <c r="I172" s="74">
        <v>2</v>
      </c>
    </row>
    <row r="173" spans="1:9">
      <c r="A173" s="71"/>
      <c r="B173" s="72" t="s">
        <v>14</v>
      </c>
      <c r="C173" s="73"/>
      <c r="D173" s="9"/>
      <c r="E173" s="9"/>
      <c r="F173" s="9">
        <v>1</v>
      </c>
      <c r="G173" s="9"/>
      <c r="H173" s="9">
        <v>1</v>
      </c>
      <c r="I173" s="74">
        <v>2</v>
      </c>
    </row>
    <row r="174" spans="1:9">
      <c r="A174" s="71"/>
      <c r="B174" s="72" t="s">
        <v>0</v>
      </c>
      <c r="C174" s="73">
        <v>2</v>
      </c>
      <c r="D174" s="9">
        <v>1</v>
      </c>
      <c r="E174" s="9"/>
      <c r="F174" s="9"/>
      <c r="G174" s="9"/>
      <c r="H174" s="9"/>
      <c r="I174" s="74">
        <v>3</v>
      </c>
    </row>
    <row r="175" spans="1:9">
      <c r="A175" s="82" t="s">
        <v>316</v>
      </c>
      <c r="B175" s="83"/>
      <c r="C175" s="84">
        <v>4</v>
      </c>
      <c r="D175" s="85">
        <v>1</v>
      </c>
      <c r="E175" s="85"/>
      <c r="F175" s="85">
        <v>1</v>
      </c>
      <c r="G175" s="85"/>
      <c r="H175" s="85">
        <v>4</v>
      </c>
      <c r="I175" s="86">
        <v>10</v>
      </c>
    </row>
    <row r="176" spans="1:9">
      <c r="A176" s="65" t="s">
        <v>288</v>
      </c>
      <c r="B176" s="65" t="s">
        <v>11</v>
      </c>
      <c r="C176" s="68">
        <v>1</v>
      </c>
      <c r="D176" s="69"/>
      <c r="E176" s="69"/>
      <c r="F176" s="69"/>
      <c r="G176" s="69"/>
      <c r="H176" s="69"/>
      <c r="I176" s="70">
        <v>1</v>
      </c>
    </row>
    <row r="177" spans="1:9">
      <c r="A177" s="71"/>
      <c r="B177" s="72" t="s">
        <v>13</v>
      </c>
      <c r="C177" s="73"/>
      <c r="D177" s="9"/>
      <c r="E177" s="9">
        <v>1</v>
      </c>
      <c r="F177" s="9"/>
      <c r="G177" s="9"/>
      <c r="H177" s="9"/>
      <c r="I177" s="74">
        <v>1</v>
      </c>
    </row>
    <row r="178" spans="1:9">
      <c r="A178" s="71"/>
      <c r="B178" s="72" t="s">
        <v>14</v>
      </c>
      <c r="C178" s="73">
        <v>1</v>
      </c>
      <c r="D178" s="9">
        <v>1</v>
      </c>
      <c r="E178" s="9"/>
      <c r="F178" s="9"/>
      <c r="G178" s="9"/>
      <c r="H178" s="9"/>
      <c r="I178" s="74">
        <v>2</v>
      </c>
    </row>
    <row r="179" spans="1:9">
      <c r="A179" s="82" t="s">
        <v>317</v>
      </c>
      <c r="B179" s="83"/>
      <c r="C179" s="84">
        <v>2</v>
      </c>
      <c r="D179" s="85">
        <v>1</v>
      </c>
      <c r="E179" s="85">
        <v>1</v>
      </c>
      <c r="F179" s="85"/>
      <c r="G179" s="85"/>
      <c r="H179" s="85"/>
      <c r="I179" s="86">
        <v>4</v>
      </c>
    </row>
    <row r="180" spans="1:9">
      <c r="A180" s="65" t="s">
        <v>270</v>
      </c>
      <c r="B180" s="65" t="s">
        <v>12</v>
      </c>
      <c r="C180" s="68">
        <v>1</v>
      </c>
      <c r="D180" s="69"/>
      <c r="E180" s="69"/>
      <c r="F180" s="69"/>
      <c r="G180" s="69"/>
      <c r="H180" s="69"/>
      <c r="I180" s="70">
        <v>1</v>
      </c>
    </row>
    <row r="181" spans="1:9">
      <c r="A181" s="71"/>
      <c r="B181" s="72" t="s">
        <v>15</v>
      </c>
      <c r="C181" s="73"/>
      <c r="D181" s="9"/>
      <c r="E181" s="9">
        <v>1</v>
      </c>
      <c r="F181" s="9">
        <v>1</v>
      </c>
      <c r="G181" s="9"/>
      <c r="H181" s="9"/>
      <c r="I181" s="74">
        <v>2</v>
      </c>
    </row>
    <row r="182" spans="1:9">
      <c r="A182" s="82" t="s">
        <v>383</v>
      </c>
      <c r="B182" s="83"/>
      <c r="C182" s="84">
        <v>1</v>
      </c>
      <c r="D182" s="85"/>
      <c r="E182" s="85">
        <v>1</v>
      </c>
      <c r="F182" s="85">
        <v>1</v>
      </c>
      <c r="G182" s="85"/>
      <c r="H182" s="85"/>
      <c r="I182" s="86">
        <v>3</v>
      </c>
    </row>
    <row r="183" spans="1:9">
      <c r="A183" s="65" t="s">
        <v>201</v>
      </c>
      <c r="B183" s="65" t="s">
        <v>13</v>
      </c>
      <c r="C183" s="68">
        <v>1</v>
      </c>
      <c r="D183" s="69">
        <v>1</v>
      </c>
      <c r="E183" s="69"/>
      <c r="F183" s="69"/>
      <c r="G183" s="69"/>
      <c r="H183" s="69"/>
      <c r="I183" s="70">
        <v>2</v>
      </c>
    </row>
    <row r="184" spans="1:9">
      <c r="A184" s="82" t="s">
        <v>202</v>
      </c>
      <c r="B184" s="83"/>
      <c r="C184" s="84">
        <v>1</v>
      </c>
      <c r="D184" s="85">
        <v>1</v>
      </c>
      <c r="E184" s="85"/>
      <c r="F184" s="85"/>
      <c r="G184" s="85"/>
      <c r="H184" s="85"/>
      <c r="I184" s="86">
        <v>2</v>
      </c>
    </row>
    <row r="185" spans="1:9">
      <c r="A185" s="65" t="s">
        <v>250</v>
      </c>
      <c r="B185" s="65" t="s">
        <v>12</v>
      </c>
      <c r="C185" s="68"/>
      <c r="D185" s="69"/>
      <c r="E185" s="69"/>
      <c r="F185" s="69"/>
      <c r="G185" s="69"/>
      <c r="H185" s="69">
        <v>1</v>
      </c>
      <c r="I185" s="70">
        <v>1</v>
      </c>
    </row>
    <row r="186" spans="1:9">
      <c r="A186" s="71"/>
      <c r="B186" s="72" t="s">
        <v>13</v>
      </c>
      <c r="C186" s="73"/>
      <c r="D186" s="9"/>
      <c r="E186" s="9"/>
      <c r="F186" s="9"/>
      <c r="G186" s="9"/>
      <c r="H186" s="9">
        <v>1</v>
      </c>
      <c r="I186" s="74">
        <v>1</v>
      </c>
    </row>
    <row r="187" spans="1:9">
      <c r="A187" s="71"/>
      <c r="B187" s="72" t="s">
        <v>14</v>
      </c>
      <c r="C187" s="73"/>
      <c r="D187" s="9"/>
      <c r="E187" s="9">
        <v>1</v>
      </c>
      <c r="F187" s="9"/>
      <c r="G187" s="9">
        <v>1</v>
      </c>
      <c r="H187" s="9"/>
      <c r="I187" s="74">
        <v>2</v>
      </c>
    </row>
    <row r="188" spans="1:9">
      <c r="A188" s="71"/>
      <c r="B188" s="72" t="s">
        <v>0</v>
      </c>
      <c r="C188" s="73"/>
      <c r="D188" s="9"/>
      <c r="E188" s="9"/>
      <c r="F188" s="9"/>
      <c r="G188" s="9">
        <v>1</v>
      </c>
      <c r="H188" s="9">
        <v>1</v>
      </c>
      <c r="I188" s="74">
        <v>2</v>
      </c>
    </row>
    <row r="189" spans="1:9">
      <c r="A189" s="82" t="s">
        <v>318</v>
      </c>
      <c r="B189" s="83"/>
      <c r="C189" s="84"/>
      <c r="D189" s="85"/>
      <c r="E189" s="85">
        <v>1</v>
      </c>
      <c r="F189" s="85"/>
      <c r="G189" s="85">
        <v>2</v>
      </c>
      <c r="H189" s="85">
        <v>3</v>
      </c>
      <c r="I189" s="86">
        <v>6</v>
      </c>
    </row>
    <row r="190" spans="1:9">
      <c r="A190" s="65" t="s">
        <v>208</v>
      </c>
      <c r="B190" s="65" t="s">
        <v>11</v>
      </c>
      <c r="C190" s="68">
        <v>1</v>
      </c>
      <c r="D190" s="69">
        <v>2</v>
      </c>
      <c r="E190" s="69"/>
      <c r="F190" s="69">
        <v>1</v>
      </c>
      <c r="G190" s="69"/>
      <c r="H190" s="69"/>
      <c r="I190" s="70">
        <v>4</v>
      </c>
    </row>
    <row r="191" spans="1:9">
      <c r="A191" s="71"/>
      <c r="B191" s="72" t="s">
        <v>12</v>
      </c>
      <c r="C191" s="73">
        <v>1</v>
      </c>
      <c r="D191" s="9">
        <v>1</v>
      </c>
      <c r="E191" s="9"/>
      <c r="F191" s="9"/>
      <c r="G191" s="9"/>
      <c r="H191" s="9"/>
      <c r="I191" s="74">
        <v>2</v>
      </c>
    </row>
    <row r="192" spans="1:9">
      <c r="A192" s="71"/>
      <c r="B192" s="72" t="s">
        <v>13</v>
      </c>
      <c r="C192" s="73"/>
      <c r="D192" s="9">
        <v>1</v>
      </c>
      <c r="E192" s="9"/>
      <c r="F192" s="9">
        <v>2</v>
      </c>
      <c r="G192" s="9"/>
      <c r="H192" s="9"/>
      <c r="I192" s="74">
        <v>3</v>
      </c>
    </row>
    <row r="193" spans="1:9">
      <c r="A193" s="71"/>
      <c r="B193" s="72" t="s">
        <v>14</v>
      </c>
      <c r="C193" s="73">
        <v>2</v>
      </c>
      <c r="D193" s="9">
        <v>1</v>
      </c>
      <c r="E193" s="9">
        <v>1</v>
      </c>
      <c r="F193" s="9">
        <v>1</v>
      </c>
      <c r="G193" s="9"/>
      <c r="H193" s="9"/>
      <c r="I193" s="74">
        <v>5</v>
      </c>
    </row>
    <row r="194" spans="1:9">
      <c r="A194" s="71"/>
      <c r="B194" s="72" t="s">
        <v>0</v>
      </c>
      <c r="C194" s="73">
        <v>2</v>
      </c>
      <c r="D194" s="9">
        <v>1</v>
      </c>
      <c r="E194" s="9">
        <v>1</v>
      </c>
      <c r="F194" s="9">
        <v>1</v>
      </c>
      <c r="G194" s="9"/>
      <c r="H194" s="9"/>
      <c r="I194" s="74">
        <v>5</v>
      </c>
    </row>
    <row r="195" spans="1:9">
      <c r="A195" s="82" t="s">
        <v>319</v>
      </c>
      <c r="B195" s="83"/>
      <c r="C195" s="84">
        <v>6</v>
      </c>
      <c r="D195" s="85">
        <v>6</v>
      </c>
      <c r="E195" s="85">
        <v>2</v>
      </c>
      <c r="F195" s="85">
        <v>5</v>
      </c>
      <c r="G195" s="85"/>
      <c r="H195" s="85"/>
      <c r="I195" s="86">
        <v>19</v>
      </c>
    </row>
    <row r="196" spans="1:9">
      <c r="A196" s="65" t="s">
        <v>245</v>
      </c>
      <c r="B196" s="65" t="s">
        <v>14</v>
      </c>
      <c r="C196" s="68"/>
      <c r="D196" s="69"/>
      <c r="E196" s="69">
        <v>1</v>
      </c>
      <c r="F196" s="69">
        <v>1</v>
      </c>
      <c r="G196" s="69"/>
      <c r="H196" s="69"/>
      <c r="I196" s="70">
        <v>2</v>
      </c>
    </row>
    <row r="197" spans="1:9">
      <c r="A197" s="82" t="s">
        <v>320</v>
      </c>
      <c r="B197" s="83"/>
      <c r="C197" s="84"/>
      <c r="D197" s="85"/>
      <c r="E197" s="85">
        <v>1</v>
      </c>
      <c r="F197" s="85">
        <v>1</v>
      </c>
      <c r="G197" s="85"/>
      <c r="H197" s="85"/>
      <c r="I197" s="86">
        <v>2</v>
      </c>
    </row>
    <row r="198" spans="1:9">
      <c r="A198" s="65" t="s">
        <v>285</v>
      </c>
      <c r="B198" s="65" t="s">
        <v>12</v>
      </c>
      <c r="C198" s="68"/>
      <c r="D198" s="69"/>
      <c r="E198" s="69"/>
      <c r="F198" s="69"/>
      <c r="G198" s="69">
        <v>1</v>
      </c>
      <c r="H198" s="69">
        <v>1</v>
      </c>
      <c r="I198" s="70">
        <v>2</v>
      </c>
    </row>
    <row r="199" spans="1:9">
      <c r="A199" s="71"/>
      <c r="B199" s="72" t="s">
        <v>14</v>
      </c>
      <c r="C199" s="73"/>
      <c r="D199" s="9"/>
      <c r="E199" s="9"/>
      <c r="F199" s="9"/>
      <c r="G199" s="9">
        <v>1</v>
      </c>
      <c r="H199" s="9">
        <v>1</v>
      </c>
      <c r="I199" s="74">
        <v>2</v>
      </c>
    </row>
    <row r="200" spans="1:9">
      <c r="A200" s="82" t="s">
        <v>384</v>
      </c>
      <c r="B200" s="83"/>
      <c r="C200" s="84"/>
      <c r="D200" s="85"/>
      <c r="E200" s="85"/>
      <c r="F200" s="85"/>
      <c r="G200" s="85">
        <v>2</v>
      </c>
      <c r="H200" s="85">
        <v>2</v>
      </c>
      <c r="I200" s="86">
        <v>4</v>
      </c>
    </row>
    <row r="201" spans="1:9">
      <c r="A201" s="65" t="s">
        <v>274</v>
      </c>
      <c r="B201" s="65" t="s">
        <v>13</v>
      </c>
      <c r="C201" s="68"/>
      <c r="D201" s="69"/>
      <c r="E201" s="69">
        <v>1</v>
      </c>
      <c r="F201" s="69">
        <v>1</v>
      </c>
      <c r="G201" s="69"/>
      <c r="H201" s="69"/>
      <c r="I201" s="70">
        <v>2</v>
      </c>
    </row>
    <row r="202" spans="1:9">
      <c r="A202" s="82" t="s">
        <v>385</v>
      </c>
      <c r="B202" s="83"/>
      <c r="C202" s="84"/>
      <c r="D202" s="85"/>
      <c r="E202" s="85">
        <v>1</v>
      </c>
      <c r="F202" s="85">
        <v>1</v>
      </c>
      <c r="G202" s="85"/>
      <c r="H202" s="85"/>
      <c r="I202" s="86">
        <v>2</v>
      </c>
    </row>
    <row r="203" spans="1:9">
      <c r="A203" s="65" t="s">
        <v>263</v>
      </c>
      <c r="B203" s="65" t="s">
        <v>12</v>
      </c>
      <c r="C203" s="68"/>
      <c r="D203" s="69"/>
      <c r="E203" s="69"/>
      <c r="F203" s="69"/>
      <c r="G203" s="69">
        <v>1</v>
      </c>
      <c r="H203" s="69">
        <v>1</v>
      </c>
      <c r="I203" s="70">
        <v>2</v>
      </c>
    </row>
    <row r="204" spans="1:9">
      <c r="A204" s="82" t="s">
        <v>386</v>
      </c>
      <c r="B204" s="83"/>
      <c r="C204" s="84"/>
      <c r="D204" s="85"/>
      <c r="E204" s="85"/>
      <c r="F204" s="85"/>
      <c r="G204" s="85">
        <v>1</v>
      </c>
      <c r="H204" s="85">
        <v>1</v>
      </c>
      <c r="I204" s="86">
        <v>2</v>
      </c>
    </row>
    <row r="205" spans="1:9">
      <c r="A205" s="65" t="s">
        <v>278</v>
      </c>
      <c r="B205" s="65" t="s">
        <v>14</v>
      </c>
      <c r="C205" s="68"/>
      <c r="D205" s="69"/>
      <c r="E205" s="69"/>
      <c r="F205" s="69"/>
      <c r="G205" s="69">
        <v>1</v>
      </c>
      <c r="H205" s="69"/>
      <c r="I205" s="70">
        <v>1</v>
      </c>
    </row>
    <row r="206" spans="1:9">
      <c r="A206" s="71"/>
      <c r="B206" s="72" t="s">
        <v>0</v>
      </c>
      <c r="C206" s="73"/>
      <c r="D206" s="9"/>
      <c r="E206" s="9">
        <v>1</v>
      </c>
      <c r="F206" s="9"/>
      <c r="G206" s="9"/>
      <c r="H206" s="9"/>
      <c r="I206" s="74">
        <v>1</v>
      </c>
    </row>
    <row r="207" spans="1:9">
      <c r="A207" s="82" t="s">
        <v>387</v>
      </c>
      <c r="B207" s="83"/>
      <c r="C207" s="84"/>
      <c r="D207" s="85"/>
      <c r="E207" s="85">
        <v>1</v>
      </c>
      <c r="F207" s="85"/>
      <c r="G207" s="85">
        <v>1</v>
      </c>
      <c r="H207" s="85"/>
      <c r="I207" s="86">
        <v>2</v>
      </c>
    </row>
    <row r="208" spans="1:9">
      <c r="A208" s="65" t="s">
        <v>144</v>
      </c>
      <c r="B208" s="65" t="s">
        <v>11</v>
      </c>
      <c r="C208" s="68"/>
      <c r="D208" s="69"/>
      <c r="E208" s="69">
        <v>1</v>
      </c>
      <c r="F208" s="69"/>
      <c r="G208" s="69"/>
      <c r="H208" s="69"/>
      <c r="I208" s="70">
        <v>1</v>
      </c>
    </row>
    <row r="209" spans="1:9">
      <c r="A209" s="71"/>
      <c r="B209" s="72" t="s">
        <v>12</v>
      </c>
      <c r="C209" s="73"/>
      <c r="D209" s="9"/>
      <c r="E209" s="9">
        <v>1</v>
      </c>
      <c r="F209" s="9"/>
      <c r="G209" s="9">
        <v>1</v>
      </c>
      <c r="H209" s="9"/>
      <c r="I209" s="74">
        <v>2</v>
      </c>
    </row>
    <row r="210" spans="1:9">
      <c r="A210" s="71"/>
      <c r="B210" s="72" t="s">
        <v>14</v>
      </c>
      <c r="C210" s="73"/>
      <c r="D210" s="9"/>
      <c r="E210" s="9">
        <v>1</v>
      </c>
      <c r="F210" s="9">
        <v>2</v>
      </c>
      <c r="G210" s="9"/>
      <c r="H210" s="9"/>
      <c r="I210" s="74">
        <v>3</v>
      </c>
    </row>
    <row r="211" spans="1:9">
      <c r="A211" s="71"/>
      <c r="B211" s="72" t="s">
        <v>0</v>
      </c>
      <c r="C211" s="73"/>
      <c r="D211" s="9"/>
      <c r="E211" s="9">
        <v>1</v>
      </c>
      <c r="F211" s="9"/>
      <c r="G211" s="9">
        <v>1</v>
      </c>
      <c r="H211" s="9"/>
      <c r="I211" s="74">
        <v>2</v>
      </c>
    </row>
    <row r="212" spans="1:9">
      <c r="A212" s="82" t="s">
        <v>148</v>
      </c>
      <c r="B212" s="83"/>
      <c r="C212" s="84"/>
      <c r="D212" s="85"/>
      <c r="E212" s="85">
        <v>4</v>
      </c>
      <c r="F212" s="85">
        <v>2</v>
      </c>
      <c r="G212" s="85">
        <v>2</v>
      </c>
      <c r="H212" s="85"/>
      <c r="I212" s="86">
        <v>8</v>
      </c>
    </row>
    <row r="213" spans="1:9">
      <c r="A213" s="65" t="s">
        <v>249</v>
      </c>
      <c r="B213" s="65" t="s">
        <v>11</v>
      </c>
      <c r="C213" s="68"/>
      <c r="D213" s="69">
        <v>1</v>
      </c>
      <c r="E213" s="69"/>
      <c r="F213" s="69"/>
      <c r="G213" s="69">
        <v>1</v>
      </c>
      <c r="H213" s="69"/>
      <c r="I213" s="70">
        <v>2</v>
      </c>
    </row>
    <row r="214" spans="1:9">
      <c r="A214" s="71"/>
      <c r="B214" s="72" t="s">
        <v>12</v>
      </c>
      <c r="C214" s="73"/>
      <c r="D214" s="9">
        <v>1</v>
      </c>
      <c r="E214" s="9"/>
      <c r="F214" s="9"/>
      <c r="G214" s="9"/>
      <c r="H214" s="9">
        <v>1</v>
      </c>
      <c r="I214" s="74">
        <v>2</v>
      </c>
    </row>
    <row r="215" spans="1:9">
      <c r="A215" s="71"/>
      <c r="B215" s="72" t="s">
        <v>13</v>
      </c>
      <c r="C215" s="73"/>
      <c r="D215" s="9">
        <v>1</v>
      </c>
      <c r="E215" s="9"/>
      <c r="F215" s="9"/>
      <c r="G215" s="9"/>
      <c r="H215" s="9"/>
      <c r="I215" s="74">
        <v>1</v>
      </c>
    </row>
    <row r="216" spans="1:9">
      <c r="A216" s="71"/>
      <c r="B216" s="72" t="s">
        <v>0</v>
      </c>
      <c r="C216" s="73"/>
      <c r="D216" s="9">
        <v>1</v>
      </c>
      <c r="E216" s="9"/>
      <c r="F216" s="9">
        <v>1</v>
      </c>
      <c r="G216" s="9"/>
      <c r="H216" s="9"/>
      <c r="I216" s="74">
        <v>2</v>
      </c>
    </row>
    <row r="217" spans="1:9">
      <c r="A217" s="82" t="s">
        <v>321</v>
      </c>
      <c r="B217" s="83"/>
      <c r="C217" s="84"/>
      <c r="D217" s="85">
        <v>4</v>
      </c>
      <c r="E217" s="85"/>
      <c r="F217" s="85">
        <v>1</v>
      </c>
      <c r="G217" s="85">
        <v>1</v>
      </c>
      <c r="H217" s="85">
        <v>1</v>
      </c>
      <c r="I217" s="86">
        <v>7</v>
      </c>
    </row>
    <row r="218" spans="1:9">
      <c r="A218" s="65" t="s">
        <v>265</v>
      </c>
      <c r="B218" s="65" t="s">
        <v>12</v>
      </c>
      <c r="C218" s="68"/>
      <c r="D218" s="69"/>
      <c r="E218" s="69"/>
      <c r="F218" s="69"/>
      <c r="G218" s="69">
        <v>1</v>
      </c>
      <c r="H218" s="69"/>
      <c r="I218" s="70">
        <v>1</v>
      </c>
    </row>
    <row r="219" spans="1:9">
      <c r="A219" s="71"/>
      <c r="B219" s="72" t="s">
        <v>14</v>
      </c>
      <c r="C219" s="73"/>
      <c r="D219" s="9"/>
      <c r="E219" s="9"/>
      <c r="F219" s="9">
        <v>1</v>
      </c>
      <c r="G219" s="9"/>
      <c r="H219" s="9">
        <v>1</v>
      </c>
      <c r="I219" s="74">
        <v>2</v>
      </c>
    </row>
    <row r="220" spans="1:9">
      <c r="A220" s="71"/>
      <c r="B220" s="72" t="s">
        <v>0</v>
      </c>
      <c r="C220" s="73"/>
      <c r="D220" s="9"/>
      <c r="E220" s="9"/>
      <c r="F220" s="9">
        <v>1</v>
      </c>
      <c r="G220" s="9"/>
      <c r="H220" s="9">
        <v>1</v>
      </c>
      <c r="I220" s="74">
        <v>2</v>
      </c>
    </row>
    <row r="221" spans="1:9">
      <c r="A221" s="82" t="s">
        <v>322</v>
      </c>
      <c r="B221" s="83"/>
      <c r="C221" s="84"/>
      <c r="D221" s="85"/>
      <c r="E221" s="85"/>
      <c r="F221" s="85">
        <v>2</v>
      </c>
      <c r="G221" s="85">
        <v>1</v>
      </c>
      <c r="H221" s="85">
        <v>2</v>
      </c>
      <c r="I221" s="86">
        <v>5</v>
      </c>
    </row>
    <row r="222" spans="1:9">
      <c r="A222" s="65" t="s">
        <v>273</v>
      </c>
      <c r="B222" s="65" t="s">
        <v>11</v>
      </c>
      <c r="C222" s="68"/>
      <c r="D222" s="69"/>
      <c r="E222" s="69"/>
      <c r="F222" s="69"/>
      <c r="G222" s="69"/>
      <c r="H222" s="69">
        <v>1</v>
      </c>
      <c r="I222" s="70">
        <v>1</v>
      </c>
    </row>
    <row r="223" spans="1:9">
      <c r="A223" s="82" t="s">
        <v>323</v>
      </c>
      <c r="B223" s="83"/>
      <c r="C223" s="84"/>
      <c r="D223" s="85"/>
      <c r="E223" s="85"/>
      <c r="F223" s="85"/>
      <c r="G223" s="85"/>
      <c r="H223" s="85">
        <v>1</v>
      </c>
      <c r="I223" s="86">
        <v>1</v>
      </c>
    </row>
    <row r="224" spans="1:9">
      <c r="A224" s="65" t="s">
        <v>142</v>
      </c>
      <c r="B224" s="65" t="s">
        <v>11</v>
      </c>
      <c r="C224" s="68"/>
      <c r="D224" s="69"/>
      <c r="E224" s="69"/>
      <c r="F224" s="69">
        <v>2</v>
      </c>
      <c r="G224" s="69"/>
      <c r="H224" s="69"/>
      <c r="I224" s="70">
        <v>2</v>
      </c>
    </row>
    <row r="225" spans="1:9">
      <c r="A225" s="71"/>
      <c r="B225" s="72" t="s">
        <v>12</v>
      </c>
      <c r="C225" s="73"/>
      <c r="D225" s="9">
        <v>1</v>
      </c>
      <c r="E225" s="9"/>
      <c r="F225" s="9">
        <v>1</v>
      </c>
      <c r="G225" s="9">
        <v>1</v>
      </c>
      <c r="H225" s="9"/>
      <c r="I225" s="74">
        <v>3</v>
      </c>
    </row>
    <row r="226" spans="1:9">
      <c r="A226" s="71"/>
      <c r="B226" s="72" t="s">
        <v>13</v>
      </c>
      <c r="C226" s="73"/>
      <c r="D226" s="9"/>
      <c r="E226" s="9"/>
      <c r="F226" s="9"/>
      <c r="G226" s="9">
        <v>1</v>
      </c>
      <c r="H226" s="9">
        <v>1</v>
      </c>
      <c r="I226" s="74">
        <v>2</v>
      </c>
    </row>
    <row r="227" spans="1:9">
      <c r="A227" s="71"/>
      <c r="B227" s="72" t="s">
        <v>14</v>
      </c>
      <c r="C227" s="73"/>
      <c r="D227" s="9"/>
      <c r="E227" s="9"/>
      <c r="F227" s="9"/>
      <c r="G227" s="9"/>
      <c r="H227" s="9">
        <v>1</v>
      </c>
      <c r="I227" s="74">
        <v>1</v>
      </c>
    </row>
    <row r="228" spans="1:9">
      <c r="A228" s="71"/>
      <c r="B228" s="72" t="s">
        <v>0</v>
      </c>
      <c r="C228" s="73"/>
      <c r="D228" s="9"/>
      <c r="E228" s="9">
        <v>1</v>
      </c>
      <c r="F228" s="9"/>
      <c r="G228" s="9">
        <v>1</v>
      </c>
      <c r="H228" s="9"/>
      <c r="I228" s="74">
        <v>2</v>
      </c>
    </row>
    <row r="229" spans="1:9">
      <c r="A229" s="82" t="s">
        <v>149</v>
      </c>
      <c r="B229" s="83"/>
      <c r="C229" s="84"/>
      <c r="D229" s="85">
        <v>1</v>
      </c>
      <c r="E229" s="85">
        <v>1</v>
      </c>
      <c r="F229" s="85">
        <v>3</v>
      </c>
      <c r="G229" s="85">
        <v>3</v>
      </c>
      <c r="H229" s="85">
        <v>2</v>
      </c>
      <c r="I229" s="86">
        <v>10</v>
      </c>
    </row>
    <row r="230" spans="1:9">
      <c r="A230" s="65" t="s">
        <v>267</v>
      </c>
      <c r="B230" s="65" t="s">
        <v>11</v>
      </c>
      <c r="C230" s="68"/>
      <c r="D230" s="69"/>
      <c r="E230" s="69">
        <v>1</v>
      </c>
      <c r="F230" s="69"/>
      <c r="G230" s="69">
        <v>1</v>
      </c>
      <c r="H230" s="69"/>
      <c r="I230" s="70">
        <v>2</v>
      </c>
    </row>
    <row r="231" spans="1:9">
      <c r="A231" s="71"/>
      <c r="B231" s="72" t="s">
        <v>12</v>
      </c>
      <c r="C231" s="73"/>
      <c r="D231" s="9">
        <v>1</v>
      </c>
      <c r="E231" s="9">
        <v>1</v>
      </c>
      <c r="F231" s="9"/>
      <c r="G231" s="9"/>
      <c r="H231" s="9"/>
      <c r="I231" s="74">
        <v>2</v>
      </c>
    </row>
    <row r="232" spans="1:9">
      <c r="A232" s="71"/>
      <c r="B232" s="72" t="s">
        <v>13</v>
      </c>
      <c r="C232" s="73"/>
      <c r="D232" s="9">
        <v>1</v>
      </c>
      <c r="E232" s="9"/>
      <c r="F232" s="9">
        <v>1</v>
      </c>
      <c r="G232" s="9"/>
      <c r="H232" s="9"/>
      <c r="I232" s="74">
        <v>2</v>
      </c>
    </row>
    <row r="233" spans="1:9">
      <c r="A233" s="71"/>
      <c r="B233" s="72" t="s">
        <v>14</v>
      </c>
      <c r="C233" s="73"/>
      <c r="D233" s="9"/>
      <c r="E233" s="9"/>
      <c r="F233" s="9">
        <v>1</v>
      </c>
      <c r="G233" s="9"/>
      <c r="H233" s="9"/>
      <c r="I233" s="74">
        <v>1</v>
      </c>
    </row>
    <row r="234" spans="1:9">
      <c r="A234" s="71"/>
      <c r="B234" s="72" t="s">
        <v>0</v>
      </c>
      <c r="C234" s="73"/>
      <c r="D234" s="9">
        <v>1</v>
      </c>
      <c r="E234" s="9"/>
      <c r="F234" s="9">
        <v>1</v>
      </c>
      <c r="G234" s="9"/>
      <c r="H234" s="9"/>
      <c r="I234" s="74">
        <v>2</v>
      </c>
    </row>
    <row r="235" spans="1:9">
      <c r="A235" s="82" t="s">
        <v>324</v>
      </c>
      <c r="B235" s="83"/>
      <c r="C235" s="84"/>
      <c r="D235" s="85">
        <v>3</v>
      </c>
      <c r="E235" s="85">
        <v>2</v>
      </c>
      <c r="F235" s="85">
        <v>3</v>
      </c>
      <c r="G235" s="85">
        <v>1</v>
      </c>
      <c r="H235" s="85"/>
      <c r="I235" s="86">
        <v>9</v>
      </c>
    </row>
    <row r="236" spans="1:9">
      <c r="A236" s="65" t="s">
        <v>246</v>
      </c>
      <c r="B236" s="65" t="s">
        <v>12</v>
      </c>
      <c r="C236" s="68"/>
      <c r="D236" s="69"/>
      <c r="E236" s="69"/>
      <c r="F236" s="69"/>
      <c r="G236" s="69"/>
      <c r="H236" s="69">
        <v>1</v>
      </c>
      <c r="I236" s="70">
        <v>1</v>
      </c>
    </row>
    <row r="237" spans="1:9">
      <c r="A237" s="71"/>
      <c r="B237" s="72" t="s">
        <v>14</v>
      </c>
      <c r="C237" s="73"/>
      <c r="D237" s="9">
        <v>1</v>
      </c>
      <c r="E237" s="9"/>
      <c r="F237" s="9"/>
      <c r="G237" s="9"/>
      <c r="H237" s="9"/>
      <c r="I237" s="74">
        <v>1</v>
      </c>
    </row>
    <row r="238" spans="1:9">
      <c r="A238" s="82" t="s">
        <v>325</v>
      </c>
      <c r="B238" s="83"/>
      <c r="C238" s="84"/>
      <c r="D238" s="85">
        <v>1</v>
      </c>
      <c r="E238" s="85"/>
      <c r="F238" s="85"/>
      <c r="G238" s="85"/>
      <c r="H238" s="85">
        <v>1</v>
      </c>
      <c r="I238" s="86">
        <v>2</v>
      </c>
    </row>
    <row r="239" spans="1:9">
      <c r="A239" s="65" t="s">
        <v>90</v>
      </c>
      <c r="B239" s="65" t="s">
        <v>11</v>
      </c>
      <c r="C239" s="68">
        <v>1</v>
      </c>
      <c r="D239" s="69"/>
      <c r="E239" s="69">
        <v>1</v>
      </c>
      <c r="F239" s="69"/>
      <c r="G239" s="69">
        <v>1</v>
      </c>
      <c r="H239" s="69"/>
      <c r="I239" s="70">
        <v>3</v>
      </c>
    </row>
    <row r="240" spans="1:9">
      <c r="A240" s="71"/>
      <c r="B240" s="72" t="s">
        <v>12</v>
      </c>
      <c r="C240" s="73">
        <v>1</v>
      </c>
      <c r="D240" s="9"/>
      <c r="E240" s="9">
        <v>1</v>
      </c>
      <c r="F240" s="9"/>
      <c r="G240" s="9">
        <v>2</v>
      </c>
      <c r="H240" s="9"/>
      <c r="I240" s="74">
        <v>4</v>
      </c>
    </row>
    <row r="241" spans="1:9">
      <c r="A241" s="71"/>
      <c r="B241" s="72" t="s">
        <v>13</v>
      </c>
      <c r="C241" s="73">
        <v>1</v>
      </c>
      <c r="D241" s="9"/>
      <c r="E241" s="9">
        <v>1</v>
      </c>
      <c r="F241" s="9"/>
      <c r="G241" s="9">
        <v>1</v>
      </c>
      <c r="H241" s="9"/>
      <c r="I241" s="74">
        <v>3</v>
      </c>
    </row>
    <row r="242" spans="1:9">
      <c r="A242" s="71"/>
      <c r="B242" s="72" t="s">
        <v>14</v>
      </c>
      <c r="C242" s="73">
        <v>2</v>
      </c>
      <c r="D242" s="9"/>
      <c r="E242" s="9"/>
      <c r="F242" s="9"/>
      <c r="G242" s="9"/>
      <c r="H242" s="9"/>
      <c r="I242" s="74">
        <v>2</v>
      </c>
    </row>
    <row r="243" spans="1:9">
      <c r="A243" s="71"/>
      <c r="B243" s="72" t="s">
        <v>0</v>
      </c>
      <c r="C243" s="73">
        <v>1</v>
      </c>
      <c r="D243" s="9"/>
      <c r="E243" s="9">
        <v>1</v>
      </c>
      <c r="F243" s="9"/>
      <c r="G243" s="9">
        <v>1</v>
      </c>
      <c r="H243" s="9"/>
      <c r="I243" s="74">
        <v>3</v>
      </c>
    </row>
    <row r="244" spans="1:9">
      <c r="A244" s="82" t="s">
        <v>104</v>
      </c>
      <c r="B244" s="83"/>
      <c r="C244" s="84">
        <v>6</v>
      </c>
      <c r="D244" s="85"/>
      <c r="E244" s="85">
        <v>4</v>
      </c>
      <c r="F244" s="85"/>
      <c r="G244" s="85">
        <v>5</v>
      </c>
      <c r="H244" s="85"/>
      <c r="I244" s="86">
        <v>15</v>
      </c>
    </row>
    <row r="245" spans="1:9">
      <c r="A245" s="65" t="s">
        <v>295</v>
      </c>
      <c r="B245" s="65" t="s">
        <v>12</v>
      </c>
      <c r="C245" s="68"/>
      <c r="D245" s="69"/>
      <c r="E245" s="69">
        <v>1</v>
      </c>
      <c r="F245" s="69"/>
      <c r="G245" s="69"/>
      <c r="H245" s="69"/>
      <c r="I245" s="70">
        <v>1</v>
      </c>
    </row>
    <row r="246" spans="1:9">
      <c r="A246" s="82" t="s">
        <v>388</v>
      </c>
      <c r="B246" s="83"/>
      <c r="C246" s="84"/>
      <c r="D246" s="85"/>
      <c r="E246" s="85">
        <v>1</v>
      </c>
      <c r="F246" s="85"/>
      <c r="G246" s="85"/>
      <c r="H246" s="85"/>
      <c r="I246" s="86">
        <v>1</v>
      </c>
    </row>
    <row r="247" spans="1:9">
      <c r="A247" s="65" t="s">
        <v>99</v>
      </c>
      <c r="B247" s="65" t="s">
        <v>11</v>
      </c>
      <c r="C247" s="68">
        <v>1</v>
      </c>
      <c r="D247" s="69"/>
      <c r="E247" s="69"/>
      <c r="F247" s="69"/>
      <c r="G247" s="69"/>
      <c r="H247" s="69"/>
      <c r="I247" s="70">
        <v>1</v>
      </c>
    </row>
    <row r="248" spans="1:9">
      <c r="A248" s="71"/>
      <c r="B248" s="72" t="s">
        <v>0</v>
      </c>
      <c r="C248" s="73"/>
      <c r="D248" s="9">
        <v>1</v>
      </c>
      <c r="E248" s="9"/>
      <c r="F248" s="9"/>
      <c r="G248" s="9"/>
      <c r="H248" s="9"/>
      <c r="I248" s="74">
        <v>1</v>
      </c>
    </row>
    <row r="249" spans="1:9">
      <c r="A249" s="82" t="s">
        <v>100</v>
      </c>
      <c r="B249" s="83"/>
      <c r="C249" s="84">
        <v>1</v>
      </c>
      <c r="D249" s="85">
        <v>1</v>
      </c>
      <c r="E249" s="85"/>
      <c r="F249" s="85"/>
      <c r="G249" s="85"/>
      <c r="H249" s="85"/>
      <c r="I249" s="86">
        <v>2</v>
      </c>
    </row>
    <row r="250" spans="1:9">
      <c r="A250" s="65" t="s">
        <v>276</v>
      </c>
      <c r="B250" s="65" t="s">
        <v>11</v>
      </c>
      <c r="C250" s="68"/>
      <c r="D250" s="69"/>
      <c r="E250" s="69"/>
      <c r="F250" s="69"/>
      <c r="G250" s="69"/>
      <c r="H250" s="69">
        <v>1</v>
      </c>
      <c r="I250" s="70">
        <v>1</v>
      </c>
    </row>
    <row r="251" spans="1:9">
      <c r="A251" s="71"/>
      <c r="B251" s="72" t="s">
        <v>12</v>
      </c>
      <c r="C251" s="73"/>
      <c r="D251" s="9"/>
      <c r="E251" s="9">
        <v>1</v>
      </c>
      <c r="F251" s="9"/>
      <c r="G251" s="9">
        <v>1</v>
      </c>
      <c r="H251" s="9"/>
      <c r="I251" s="74">
        <v>2</v>
      </c>
    </row>
    <row r="252" spans="1:9">
      <c r="A252" s="82" t="s">
        <v>326</v>
      </c>
      <c r="B252" s="83"/>
      <c r="C252" s="84"/>
      <c r="D252" s="85"/>
      <c r="E252" s="85">
        <v>1</v>
      </c>
      <c r="F252" s="85"/>
      <c r="G252" s="85">
        <v>1</v>
      </c>
      <c r="H252" s="85">
        <v>1</v>
      </c>
      <c r="I252" s="86">
        <v>3</v>
      </c>
    </row>
    <row r="253" spans="1:9">
      <c r="A253" s="65" t="s">
        <v>275</v>
      </c>
      <c r="B253" s="65" t="s">
        <v>11</v>
      </c>
      <c r="C253" s="68"/>
      <c r="D253" s="69"/>
      <c r="E253" s="69"/>
      <c r="F253" s="69"/>
      <c r="G253" s="69">
        <v>1</v>
      </c>
      <c r="H253" s="69"/>
      <c r="I253" s="70">
        <v>1</v>
      </c>
    </row>
    <row r="254" spans="1:9">
      <c r="A254" s="82" t="s">
        <v>327</v>
      </c>
      <c r="B254" s="83"/>
      <c r="C254" s="84"/>
      <c r="D254" s="85"/>
      <c r="E254" s="85"/>
      <c r="F254" s="85"/>
      <c r="G254" s="85">
        <v>1</v>
      </c>
      <c r="H254" s="85"/>
      <c r="I254" s="86">
        <v>1</v>
      </c>
    </row>
    <row r="255" spans="1:9">
      <c r="A255" s="65" t="s">
        <v>280</v>
      </c>
      <c r="B255" s="65" t="s">
        <v>12</v>
      </c>
      <c r="C255" s="68"/>
      <c r="D255" s="69">
        <v>1</v>
      </c>
      <c r="E255" s="69"/>
      <c r="F255" s="69"/>
      <c r="G255" s="69"/>
      <c r="H255" s="69"/>
      <c r="I255" s="70">
        <v>1</v>
      </c>
    </row>
    <row r="256" spans="1:9">
      <c r="A256" s="71"/>
      <c r="B256" s="72" t="s">
        <v>13</v>
      </c>
      <c r="C256" s="73"/>
      <c r="D256" s="9">
        <v>1</v>
      </c>
      <c r="E256" s="9"/>
      <c r="F256" s="9"/>
      <c r="G256" s="9"/>
      <c r="H256" s="9"/>
      <c r="I256" s="74">
        <v>1</v>
      </c>
    </row>
    <row r="257" spans="1:9">
      <c r="A257" s="82" t="s">
        <v>329</v>
      </c>
      <c r="B257" s="83"/>
      <c r="C257" s="84"/>
      <c r="D257" s="85">
        <v>2</v>
      </c>
      <c r="E257" s="85"/>
      <c r="F257" s="85"/>
      <c r="G257" s="85"/>
      <c r="H257" s="85"/>
      <c r="I257" s="86">
        <v>2</v>
      </c>
    </row>
    <row r="258" spans="1:9">
      <c r="A258" s="65" t="s">
        <v>24</v>
      </c>
      <c r="B258" s="65" t="s">
        <v>11</v>
      </c>
      <c r="C258" s="68"/>
      <c r="D258" s="69"/>
      <c r="E258" s="69"/>
      <c r="F258" s="69"/>
      <c r="G258" s="69"/>
      <c r="H258" s="69">
        <v>1</v>
      </c>
      <c r="I258" s="70">
        <v>1</v>
      </c>
    </row>
    <row r="259" spans="1:9">
      <c r="A259" s="71"/>
      <c r="B259" s="72" t="s">
        <v>0</v>
      </c>
      <c r="C259" s="73">
        <v>1</v>
      </c>
      <c r="D259" s="9">
        <v>1</v>
      </c>
      <c r="E259" s="9"/>
      <c r="F259" s="9"/>
      <c r="G259" s="9"/>
      <c r="H259" s="9"/>
      <c r="I259" s="74">
        <v>2</v>
      </c>
    </row>
    <row r="260" spans="1:9">
      <c r="A260" s="82" t="s">
        <v>111</v>
      </c>
      <c r="B260" s="83"/>
      <c r="C260" s="84">
        <v>1</v>
      </c>
      <c r="D260" s="85">
        <v>1</v>
      </c>
      <c r="E260" s="85"/>
      <c r="F260" s="85"/>
      <c r="G260" s="85"/>
      <c r="H260" s="85">
        <v>1</v>
      </c>
      <c r="I260" s="86">
        <v>3</v>
      </c>
    </row>
    <row r="261" spans="1:9">
      <c r="A261" s="75" t="s">
        <v>62</v>
      </c>
      <c r="B261" s="76"/>
      <c r="C261" s="77">
        <v>176</v>
      </c>
      <c r="D261" s="78">
        <v>176</v>
      </c>
      <c r="E261" s="78">
        <v>176</v>
      </c>
      <c r="F261" s="78">
        <v>176</v>
      </c>
      <c r="G261" s="78">
        <v>176</v>
      </c>
      <c r="H261" s="78">
        <v>176</v>
      </c>
      <c r="I261" s="79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73"/>
  <sheetViews>
    <sheetView topLeftCell="A67" workbookViewId="0">
      <selection activeCell="C42" sqref="C42"/>
    </sheetView>
  </sheetViews>
  <sheetFormatPr defaultRowHeight="12.75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80" t="s">
        <v>79</v>
      </c>
      <c r="B2" s="81" t="s">
        <v>63</v>
      </c>
    </row>
    <row r="4" spans="1:9">
      <c r="A4" s="62" t="s">
        <v>64</v>
      </c>
      <c r="B4" s="63"/>
      <c r="C4" s="62" t="s">
        <v>50</v>
      </c>
      <c r="D4" s="63"/>
      <c r="E4" s="63"/>
      <c r="F4" s="63"/>
      <c r="G4" s="63"/>
      <c r="H4" s="63"/>
      <c r="I4" s="64"/>
    </row>
    <row r="5" spans="1:9">
      <c r="A5" s="62" t="s">
        <v>60</v>
      </c>
      <c r="B5" s="62" t="s">
        <v>51</v>
      </c>
      <c r="C5" s="65" t="s">
        <v>1</v>
      </c>
      <c r="D5" s="66" t="s">
        <v>2</v>
      </c>
      <c r="E5" s="66" t="s">
        <v>3</v>
      </c>
      <c r="F5" s="66" t="s">
        <v>4</v>
      </c>
      <c r="G5" s="66" t="s">
        <v>5</v>
      </c>
      <c r="H5" s="66" t="s">
        <v>6</v>
      </c>
      <c r="I5" s="67" t="s">
        <v>62</v>
      </c>
    </row>
    <row r="6" spans="1:9">
      <c r="A6" s="65">
        <v>0</v>
      </c>
      <c r="B6" s="65" t="s">
        <v>11</v>
      </c>
      <c r="C6" s="68">
        <v>15</v>
      </c>
      <c r="D6" s="69">
        <v>15</v>
      </c>
      <c r="E6" s="69">
        <v>12</v>
      </c>
      <c r="F6" s="69">
        <v>12</v>
      </c>
      <c r="G6" s="69">
        <v>13</v>
      </c>
      <c r="H6" s="69">
        <v>12</v>
      </c>
      <c r="I6" s="70">
        <v>79</v>
      </c>
    </row>
    <row r="7" spans="1:9">
      <c r="A7" s="71"/>
      <c r="B7" s="72" t="s">
        <v>12</v>
      </c>
      <c r="C7" s="73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74">
        <v>61</v>
      </c>
    </row>
    <row r="8" spans="1:9">
      <c r="A8" s="71"/>
      <c r="B8" s="72" t="s">
        <v>13</v>
      </c>
      <c r="C8" s="73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74">
        <v>78</v>
      </c>
    </row>
    <row r="9" spans="1:9">
      <c r="A9" s="71"/>
      <c r="B9" s="72" t="s">
        <v>14</v>
      </c>
      <c r="C9" s="73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74">
        <v>86</v>
      </c>
    </row>
    <row r="10" spans="1:9">
      <c r="A10" s="71"/>
      <c r="B10" s="72" t="s">
        <v>15</v>
      </c>
      <c r="C10" s="73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74">
        <v>147</v>
      </c>
    </row>
    <row r="11" spans="1:9">
      <c r="A11" s="71"/>
      <c r="B11" s="72" t="s">
        <v>0</v>
      </c>
      <c r="C11" s="73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74">
        <v>112</v>
      </c>
    </row>
    <row r="12" spans="1:9">
      <c r="A12" s="65" t="s">
        <v>65</v>
      </c>
      <c r="B12" s="63"/>
      <c r="C12" s="68">
        <v>98</v>
      </c>
      <c r="D12" s="69">
        <v>86</v>
      </c>
      <c r="E12" s="69">
        <v>83</v>
      </c>
      <c r="F12" s="69">
        <v>86</v>
      </c>
      <c r="G12" s="69">
        <v>101</v>
      </c>
      <c r="H12" s="69">
        <v>109</v>
      </c>
      <c r="I12" s="70">
        <v>563</v>
      </c>
    </row>
    <row r="13" spans="1:9">
      <c r="A13" s="65" t="s">
        <v>283</v>
      </c>
      <c r="B13" s="65" t="s">
        <v>13</v>
      </c>
      <c r="C13" s="68"/>
      <c r="D13" s="69"/>
      <c r="E13" s="69">
        <v>1</v>
      </c>
      <c r="F13" s="69">
        <v>1</v>
      </c>
      <c r="G13" s="69"/>
      <c r="H13" s="69"/>
      <c r="I13" s="70">
        <v>2</v>
      </c>
    </row>
    <row r="14" spans="1:9">
      <c r="A14" s="65" t="s">
        <v>330</v>
      </c>
      <c r="B14" s="63"/>
      <c r="C14" s="68"/>
      <c r="D14" s="69"/>
      <c r="E14" s="69">
        <v>1</v>
      </c>
      <c r="F14" s="69">
        <v>1</v>
      </c>
      <c r="G14" s="69"/>
      <c r="H14" s="69"/>
      <c r="I14" s="70">
        <v>2</v>
      </c>
    </row>
    <row r="15" spans="1:9">
      <c r="A15" s="65" t="s">
        <v>227</v>
      </c>
      <c r="B15" s="65" t="s">
        <v>13</v>
      </c>
      <c r="C15" s="68"/>
      <c r="D15" s="69"/>
      <c r="E15" s="69">
        <v>1</v>
      </c>
      <c r="F15" s="69">
        <v>1</v>
      </c>
      <c r="G15" s="69"/>
      <c r="H15" s="69"/>
      <c r="I15" s="70">
        <v>2</v>
      </c>
    </row>
    <row r="16" spans="1:9">
      <c r="A16" s="65" t="s">
        <v>331</v>
      </c>
      <c r="B16" s="63"/>
      <c r="C16" s="68"/>
      <c r="D16" s="69"/>
      <c r="E16" s="69">
        <v>1</v>
      </c>
      <c r="F16" s="69">
        <v>1</v>
      </c>
      <c r="G16" s="69"/>
      <c r="H16" s="69"/>
      <c r="I16" s="70">
        <v>2</v>
      </c>
    </row>
    <row r="17" spans="1:9">
      <c r="A17" s="65" t="s">
        <v>186</v>
      </c>
      <c r="B17" s="65" t="s">
        <v>12</v>
      </c>
      <c r="C17" s="68">
        <v>1</v>
      </c>
      <c r="D17" s="69">
        <v>1</v>
      </c>
      <c r="E17" s="69"/>
      <c r="F17" s="69"/>
      <c r="G17" s="69"/>
      <c r="H17" s="69"/>
      <c r="I17" s="70">
        <v>2</v>
      </c>
    </row>
    <row r="18" spans="1:9">
      <c r="A18" s="71"/>
      <c r="B18" s="72" t="s">
        <v>14</v>
      </c>
      <c r="C18" s="73">
        <v>1</v>
      </c>
      <c r="D18" s="9">
        <v>1</v>
      </c>
      <c r="E18" s="9"/>
      <c r="F18" s="9">
        <v>1</v>
      </c>
      <c r="G18" s="9"/>
      <c r="H18" s="9"/>
      <c r="I18" s="74">
        <v>3</v>
      </c>
    </row>
    <row r="19" spans="1:9">
      <c r="A19" s="71"/>
      <c r="B19" s="72" t="s">
        <v>0</v>
      </c>
      <c r="C19" s="73"/>
      <c r="D19" s="9"/>
      <c r="E19" s="9"/>
      <c r="F19" s="9">
        <v>1</v>
      </c>
      <c r="G19" s="9">
        <v>1</v>
      </c>
      <c r="H19" s="9"/>
      <c r="I19" s="74">
        <v>2</v>
      </c>
    </row>
    <row r="20" spans="1:9">
      <c r="A20" s="65" t="s">
        <v>188</v>
      </c>
      <c r="B20" s="63"/>
      <c r="C20" s="68">
        <v>2</v>
      </c>
      <c r="D20" s="69">
        <v>2</v>
      </c>
      <c r="E20" s="69"/>
      <c r="F20" s="69">
        <v>2</v>
      </c>
      <c r="G20" s="69">
        <v>1</v>
      </c>
      <c r="H20" s="69"/>
      <c r="I20" s="70">
        <v>7</v>
      </c>
    </row>
    <row r="21" spans="1:9">
      <c r="A21" s="65" t="s">
        <v>191</v>
      </c>
      <c r="B21" s="65" t="s">
        <v>11</v>
      </c>
      <c r="C21" s="68">
        <v>1</v>
      </c>
      <c r="D21" s="69"/>
      <c r="E21" s="69"/>
      <c r="F21" s="69"/>
      <c r="G21" s="69"/>
      <c r="H21" s="69"/>
      <c r="I21" s="70">
        <v>1</v>
      </c>
    </row>
    <row r="22" spans="1:9">
      <c r="A22" s="71"/>
      <c r="B22" s="72" t="s">
        <v>12</v>
      </c>
      <c r="C22" s="73"/>
      <c r="D22" s="9"/>
      <c r="E22" s="9">
        <v>1</v>
      </c>
      <c r="F22" s="9">
        <v>1</v>
      </c>
      <c r="G22" s="9">
        <v>1</v>
      </c>
      <c r="H22" s="9"/>
      <c r="I22" s="74">
        <v>3</v>
      </c>
    </row>
    <row r="23" spans="1:9">
      <c r="A23" s="71"/>
      <c r="B23" s="72" t="s">
        <v>13</v>
      </c>
      <c r="C23" s="73"/>
      <c r="D23" s="9"/>
      <c r="E23" s="9"/>
      <c r="F23" s="9"/>
      <c r="G23" s="9">
        <v>1</v>
      </c>
      <c r="H23" s="9"/>
      <c r="I23" s="74">
        <v>1</v>
      </c>
    </row>
    <row r="24" spans="1:9">
      <c r="A24" s="65" t="s">
        <v>192</v>
      </c>
      <c r="B24" s="63"/>
      <c r="C24" s="68">
        <v>1</v>
      </c>
      <c r="D24" s="69"/>
      <c r="E24" s="69">
        <v>1</v>
      </c>
      <c r="F24" s="69">
        <v>1</v>
      </c>
      <c r="G24" s="69">
        <v>2</v>
      </c>
      <c r="H24" s="69"/>
      <c r="I24" s="70">
        <v>5</v>
      </c>
    </row>
    <row r="25" spans="1:9">
      <c r="A25" s="65" t="s">
        <v>187</v>
      </c>
      <c r="B25" s="65" t="s">
        <v>12</v>
      </c>
      <c r="C25" s="68">
        <v>1</v>
      </c>
      <c r="D25" s="69">
        <v>1</v>
      </c>
      <c r="E25" s="69"/>
      <c r="F25" s="69"/>
      <c r="G25" s="69">
        <v>1</v>
      </c>
      <c r="H25" s="69">
        <v>2</v>
      </c>
      <c r="I25" s="70">
        <v>5</v>
      </c>
    </row>
    <row r="26" spans="1:9">
      <c r="A26" s="71"/>
      <c r="B26" s="72" t="s">
        <v>14</v>
      </c>
      <c r="C26" s="73"/>
      <c r="D26" s="9"/>
      <c r="E26" s="9"/>
      <c r="F26" s="9"/>
      <c r="G26" s="9">
        <v>1</v>
      </c>
      <c r="H26" s="9">
        <v>1</v>
      </c>
      <c r="I26" s="74">
        <v>2</v>
      </c>
    </row>
    <row r="27" spans="1:9">
      <c r="A27" s="71"/>
      <c r="B27" s="72" t="s">
        <v>0</v>
      </c>
      <c r="C27" s="73"/>
      <c r="D27" s="9"/>
      <c r="E27" s="9"/>
      <c r="F27" s="9"/>
      <c r="G27" s="9"/>
      <c r="H27" s="9">
        <v>1</v>
      </c>
      <c r="I27" s="74">
        <v>1</v>
      </c>
    </row>
    <row r="28" spans="1:9">
      <c r="A28" s="65" t="s">
        <v>189</v>
      </c>
      <c r="B28" s="63"/>
      <c r="C28" s="68">
        <v>1</v>
      </c>
      <c r="D28" s="69">
        <v>1</v>
      </c>
      <c r="E28" s="69"/>
      <c r="F28" s="69"/>
      <c r="G28" s="69">
        <v>2</v>
      </c>
      <c r="H28" s="69">
        <v>4</v>
      </c>
      <c r="I28" s="70">
        <v>8</v>
      </c>
    </row>
    <row r="29" spans="1:9">
      <c r="A29" s="65" t="s">
        <v>389</v>
      </c>
      <c r="B29" s="65" t="s">
        <v>13</v>
      </c>
      <c r="C29" s="68">
        <v>1</v>
      </c>
      <c r="D29" s="69">
        <v>1</v>
      </c>
      <c r="E29" s="69"/>
      <c r="F29" s="69"/>
      <c r="G29" s="69"/>
      <c r="H29" s="69"/>
      <c r="I29" s="70">
        <v>2</v>
      </c>
    </row>
    <row r="30" spans="1:9">
      <c r="A30" s="65" t="s">
        <v>390</v>
      </c>
      <c r="B30" s="63"/>
      <c r="C30" s="68">
        <v>1</v>
      </c>
      <c r="D30" s="69">
        <v>1</v>
      </c>
      <c r="E30" s="69"/>
      <c r="F30" s="69"/>
      <c r="G30" s="69"/>
      <c r="H30" s="69"/>
      <c r="I30" s="70">
        <v>2</v>
      </c>
    </row>
    <row r="31" spans="1:9">
      <c r="A31" s="65" t="s">
        <v>176</v>
      </c>
      <c r="B31" s="65" t="s">
        <v>11</v>
      </c>
      <c r="C31" s="68">
        <v>1</v>
      </c>
      <c r="D31" s="69">
        <v>1</v>
      </c>
      <c r="E31" s="69">
        <v>1</v>
      </c>
      <c r="F31" s="69"/>
      <c r="G31" s="69"/>
      <c r="H31" s="69"/>
      <c r="I31" s="70">
        <v>3</v>
      </c>
    </row>
    <row r="32" spans="1:9">
      <c r="A32" s="71"/>
      <c r="B32" s="72" t="s">
        <v>13</v>
      </c>
      <c r="C32" s="73">
        <v>2</v>
      </c>
      <c r="D32" s="9">
        <v>1</v>
      </c>
      <c r="E32" s="9"/>
      <c r="F32" s="9"/>
      <c r="G32" s="9">
        <v>1</v>
      </c>
      <c r="H32" s="9"/>
      <c r="I32" s="74">
        <v>4</v>
      </c>
    </row>
    <row r="33" spans="1:9">
      <c r="A33" s="65" t="s">
        <v>180</v>
      </c>
      <c r="B33" s="63"/>
      <c r="C33" s="68">
        <v>3</v>
      </c>
      <c r="D33" s="69">
        <v>2</v>
      </c>
      <c r="E33" s="69">
        <v>1</v>
      </c>
      <c r="F33" s="69"/>
      <c r="G33" s="69">
        <v>1</v>
      </c>
      <c r="H33" s="69"/>
      <c r="I33" s="70">
        <v>7</v>
      </c>
    </row>
    <row r="34" spans="1:9">
      <c r="A34" s="65" t="s">
        <v>177</v>
      </c>
      <c r="B34" s="65" t="s">
        <v>11</v>
      </c>
      <c r="C34" s="68">
        <v>1</v>
      </c>
      <c r="D34" s="69"/>
      <c r="E34" s="69"/>
      <c r="F34" s="69"/>
      <c r="G34" s="69">
        <v>1</v>
      </c>
      <c r="H34" s="69">
        <v>1</v>
      </c>
      <c r="I34" s="70">
        <v>3</v>
      </c>
    </row>
    <row r="35" spans="1:9">
      <c r="A35" s="71"/>
      <c r="B35" s="72" t="s">
        <v>12</v>
      </c>
      <c r="C35" s="73">
        <v>1</v>
      </c>
      <c r="D35" s="9">
        <v>1</v>
      </c>
      <c r="E35" s="9"/>
      <c r="F35" s="9"/>
      <c r="G35" s="9"/>
      <c r="H35" s="9"/>
      <c r="I35" s="74">
        <v>2</v>
      </c>
    </row>
    <row r="36" spans="1:9">
      <c r="A36" s="71"/>
      <c r="B36" s="72" t="s">
        <v>13</v>
      </c>
      <c r="C36" s="73"/>
      <c r="D36" s="9"/>
      <c r="E36" s="9">
        <v>1</v>
      </c>
      <c r="F36" s="9"/>
      <c r="G36" s="9"/>
      <c r="H36" s="9"/>
      <c r="I36" s="74">
        <v>1</v>
      </c>
    </row>
    <row r="37" spans="1:9">
      <c r="A37" s="71"/>
      <c r="B37" s="72" t="s">
        <v>14</v>
      </c>
      <c r="C37" s="73"/>
      <c r="D37" s="9"/>
      <c r="E37" s="9"/>
      <c r="F37" s="9">
        <v>1</v>
      </c>
      <c r="G37" s="9"/>
      <c r="H37" s="9"/>
      <c r="I37" s="74">
        <v>1</v>
      </c>
    </row>
    <row r="38" spans="1:9">
      <c r="A38" s="65" t="s">
        <v>181</v>
      </c>
      <c r="B38" s="63"/>
      <c r="C38" s="68">
        <v>2</v>
      </c>
      <c r="D38" s="69">
        <v>1</v>
      </c>
      <c r="E38" s="69">
        <v>1</v>
      </c>
      <c r="F38" s="69">
        <v>1</v>
      </c>
      <c r="G38" s="69">
        <v>1</v>
      </c>
      <c r="H38" s="69">
        <v>1</v>
      </c>
      <c r="I38" s="70">
        <v>7</v>
      </c>
    </row>
    <row r="39" spans="1:9">
      <c r="A39" s="65" t="s">
        <v>178</v>
      </c>
      <c r="B39" s="65" t="s">
        <v>12</v>
      </c>
      <c r="C39" s="68"/>
      <c r="D39" s="69"/>
      <c r="E39" s="69">
        <v>1</v>
      </c>
      <c r="F39" s="69">
        <v>1</v>
      </c>
      <c r="G39" s="69"/>
      <c r="H39" s="69"/>
      <c r="I39" s="70">
        <v>2</v>
      </c>
    </row>
    <row r="40" spans="1:9">
      <c r="A40" s="71"/>
      <c r="B40" s="72" t="s">
        <v>13</v>
      </c>
      <c r="C40" s="73"/>
      <c r="D40" s="9"/>
      <c r="E40" s="9"/>
      <c r="F40" s="9"/>
      <c r="G40" s="9">
        <v>1</v>
      </c>
      <c r="H40" s="9"/>
      <c r="I40" s="74">
        <v>1</v>
      </c>
    </row>
    <row r="41" spans="1:9">
      <c r="A41" s="71"/>
      <c r="B41" s="72" t="s">
        <v>14</v>
      </c>
      <c r="C41" s="73">
        <v>1</v>
      </c>
      <c r="D41" s="9">
        <v>2</v>
      </c>
      <c r="E41" s="9"/>
      <c r="F41" s="9"/>
      <c r="G41" s="9">
        <v>1</v>
      </c>
      <c r="H41" s="9"/>
      <c r="I41" s="74">
        <v>4</v>
      </c>
    </row>
    <row r="42" spans="1:9">
      <c r="A42" s="65" t="s">
        <v>182</v>
      </c>
      <c r="B42" s="63"/>
      <c r="C42" s="68">
        <v>1</v>
      </c>
      <c r="D42" s="69">
        <v>2</v>
      </c>
      <c r="E42" s="69">
        <v>1</v>
      </c>
      <c r="F42" s="69">
        <v>1</v>
      </c>
      <c r="G42" s="69">
        <v>2</v>
      </c>
      <c r="H42" s="69"/>
      <c r="I42" s="70">
        <v>7</v>
      </c>
    </row>
    <row r="43" spans="1:9">
      <c r="A43" s="65" t="s">
        <v>179</v>
      </c>
      <c r="B43" s="65" t="s">
        <v>12</v>
      </c>
      <c r="C43" s="68"/>
      <c r="D43" s="69"/>
      <c r="E43" s="69"/>
      <c r="F43" s="69"/>
      <c r="G43" s="69">
        <v>1</v>
      </c>
      <c r="H43" s="69">
        <v>1</v>
      </c>
      <c r="I43" s="70">
        <v>2</v>
      </c>
    </row>
    <row r="44" spans="1:9">
      <c r="A44" s="71"/>
      <c r="B44" s="72" t="s">
        <v>14</v>
      </c>
      <c r="C44" s="73"/>
      <c r="D44" s="9"/>
      <c r="E44" s="9">
        <v>1</v>
      </c>
      <c r="F44" s="9">
        <v>1</v>
      </c>
      <c r="G44" s="9">
        <v>1</v>
      </c>
      <c r="H44" s="9"/>
      <c r="I44" s="74">
        <v>3</v>
      </c>
    </row>
    <row r="45" spans="1:9">
      <c r="A45" s="71"/>
      <c r="B45" s="72" t="s">
        <v>0</v>
      </c>
      <c r="C45" s="73"/>
      <c r="D45" s="9"/>
      <c r="E45" s="9">
        <v>1</v>
      </c>
      <c r="F45" s="9"/>
      <c r="G45" s="9"/>
      <c r="H45" s="9"/>
      <c r="I45" s="74">
        <v>1</v>
      </c>
    </row>
    <row r="46" spans="1:9">
      <c r="A46" s="65" t="s">
        <v>183</v>
      </c>
      <c r="B46" s="63"/>
      <c r="C46" s="68"/>
      <c r="D46" s="69"/>
      <c r="E46" s="69">
        <v>2</v>
      </c>
      <c r="F46" s="69">
        <v>1</v>
      </c>
      <c r="G46" s="69">
        <v>2</v>
      </c>
      <c r="H46" s="69">
        <v>1</v>
      </c>
      <c r="I46" s="70">
        <v>6</v>
      </c>
    </row>
    <row r="47" spans="1:9">
      <c r="A47" s="65" t="s">
        <v>332</v>
      </c>
      <c r="B47" s="65" t="s">
        <v>13</v>
      </c>
      <c r="C47" s="68"/>
      <c r="D47" s="69"/>
      <c r="E47" s="69">
        <v>1</v>
      </c>
      <c r="F47" s="69">
        <v>1</v>
      </c>
      <c r="G47" s="69"/>
      <c r="H47" s="69">
        <v>1</v>
      </c>
      <c r="I47" s="70">
        <v>3</v>
      </c>
    </row>
    <row r="48" spans="1:9">
      <c r="A48" s="71"/>
      <c r="B48" s="72" t="s">
        <v>14</v>
      </c>
      <c r="C48" s="73"/>
      <c r="D48" s="9"/>
      <c r="E48" s="9"/>
      <c r="F48" s="9"/>
      <c r="G48" s="9">
        <v>1</v>
      </c>
      <c r="H48" s="9">
        <v>1</v>
      </c>
      <c r="I48" s="74">
        <v>2</v>
      </c>
    </row>
    <row r="49" spans="1:9">
      <c r="A49" s="71"/>
      <c r="B49" s="72" t="s">
        <v>0</v>
      </c>
      <c r="C49" s="73"/>
      <c r="D49" s="9"/>
      <c r="E49" s="9"/>
      <c r="F49" s="9"/>
      <c r="G49" s="9"/>
      <c r="H49" s="9">
        <v>1</v>
      </c>
      <c r="I49" s="74">
        <v>1</v>
      </c>
    </row>
    <row r="50" spans="1:9">
      <c r="A50" s="65" t="s">
        <v>333</v>
      </c>
      <c r="B50" s="63"/>
      <c r="C50" s="68"/>
      <c r="D50" s="69"/>
      <c r="E50" s="69">
        <v>1</v>
      </c>
      <c r="F50" s="69">
        <v>1</v>
      </c>
      <c r="G50" s="69">
        <v>1</v>
      </c>
      <c r="H50" s="69">
        <v>3</v>
      </c>
      <c r="I50" s="70">
        <v>6</v>
      </c>
    </row>
    <row r="51" spans="1:9">
      <c r="A51" s="65" t="s">
        <v>391</v>
      </c>
      <c r="B51" s="65" t="s">
        <v>15</v>
      </c>
      <c r="C51" s="68"/>
      <c r="D51" s="69"/>
      <c r="E51" s="69">
        <v>1</v>
      </c>
      <c r="F51" s="69">
        <v>1</v>
      </c>
      <c r="G51" s="69"/>
      <c r="H51" s="69"/>
      <c r="I51" s="70">
        <v>2</v>
      </c>
    </row>
    <row r="52" spans="1:9">
      <c r="A52" s="65" t="s">
        <v>392</v>
      </c>
      <c r="B52" s="63"/>
      <c r="C52" s="68"/>
      <c r="D52" s="69"/>
      <c r="E52" s="69">
        <v>1</v>
      </c>
      <c r="F52" s="69">
        <v>1</v>
      </c>
      <c r="G52" s="69"/>
      <c r="H52" s="69"/>
      <c r="I52" s="70">
        <v>2</v>
      </c>
    </row>
    <row r="53" spans="1:9">
      <c r="A53" s="65" t="s">
        <v>334</v>
      </c>
      <c r="B53" s="65" t="s">
        <v>13</v>
      </c>
      <c r="C53" s="68"/>
      <c r="D53" s="69"/>
      <c r="E53" s="69">
        <v>1</v>
      </c>
      <c r="F53" s="69">
        <v>1</v>
      </c>
      <c r="G53" s="69"/>
      <c r="H53" s="69"/>
      <c r="I53" s="70">
        <v>2</v>
      </c>
    </row>
    <row r="54" spans="1:9">
      <c r="A54" s="65" t="s">
        <v>335</v>
      </c>
      <c r="B54" s="63"/>
      <c r="C54" s="68"/>
      <c r="D54" s="69"/>
      <c r="E54" s="69">
        <v>1</v>
      </c>
      <c r="F54" s="69">
        <v>1</v>
      </c>
      <c r="G54" s="69"/>
      <c r="H54" s="69"/>
      <c r="I54" s="70">
        <v>2</v>
      </c>
    </row>
    <row r="55" spans="1:9">
      <c r="A55" s="65" t="s">
        <v>336</v>
      </c>
      <c r="B55" s="65" t="s">
        <v>12</v>
      </c>
      <c r="C55" s="68"/>
      <c r="D55" s="69"/>
      <c r="E55" s="69">
        <v>1</v>
      </c>
      <c r="F55" s="69">
        <v>1</v>
      </c>
      <c r="G55" s="69"/>
      <c r="H55" s="69"/>
      <c r="I55" s="70">
        <v>2</v>
      </c>
    </row>
    <row r="56" spans="1:9">
      <c r="A56" s="65" t="s">
        <v>337</v>
      </c>
      <c r="B56" s="63"/>
      <c r="C56" s="68"/>
      <c r="D56" s="69"/>
      <c r="E56" s="69">
        <v>1</v>
      </c>
      <c r="F56" s="69">
        <v>1</v>
      </c>
      <c r="G56" s="69"/>
      <c r="H56" s="69"/>
      <c r="I56" s="70">
        <v>2</v>
      </c>
    </row>
    <row r="57" spans="1:9">
      <c r="A57" s="65" t="s">
        <v>338</v>
      </c>
      <c r="B57" s="65" t="s">
        <v>11</v>
      </c>
      <c r="C57" s="68"/>
      <c r="D57" s="69"/>
      <c r="E57" s="69">
        <v>1</v>
      </c>
      <c r="F57" s="69">
        <v>1</v>
      </c>
      <c r="G57" s="69"/>
      <c r="H57" s="69"/>
      <c r="I57" s="70">
        <v>2</v>
      </c>
    </row>
    <row r="58" spans="1:9">
      <c r="A58" s="65" t="s">
        <v>339</v>
      </c>
      <c r="B58" s="63"/>
      <c r="C58" s="68"/>
      <c r="D58" s="69"/>
      <c r="E58" s="69">
        <v>1</v>
      </c>
      <c r="F58" s="69">
        <v>1</v>
      </c>
      <c r="G58" s="69"/>
      <c r="H58" s="69"/>
      <c r="I58" s="70">
        <v>2</v>
      </c>
    </row>
    <row r="59" spans="1:9">
      <c r="A59" s="65" t="s">
        <v>84</v>
      </c>
      <c r="B59" s="65" t="s">
        <v>11</v>
      </c>
      <c r="C59" s="68">
        <v>1</v>
      </c>
      <c r="D59" s="69">
        <v>1</v>
      </c>
      <c r="E59" s="69"/>
      <c r="F59" s="69"/>
      <c r="G59" s="69"/>
      <c r="H59" s="69">
        <v>1</v>
      </c>
      <c r="I59" s="70">
        <v>3</v>
      </c>
    </row>
    <row r="60" spans="1:9">
      <c r="A60" s="71"/>
      <c r="B60" s="72" t="s">
        <v>12</v>
      </c>
      <c r="C60" s="73"/>
      <c r="D60" s="9"/>
      <c r="E60" s="9">
        <v>1</v>
      </c>
      <c r="F60" s="9">
        <v>1</v>
      </c>
      <c r="G60" s="9"/>
      <c r="H60" s="9"/>
      <c r="I60" s="74">
        <v>2</v>
      </c>
    </row>
    <row r="61" spans="1:9">
      <c r="A61" s="71"/>
      <c r="B61" s="72" t="s">
        <v>0</v>
      </c>
      <c r="C61" s="73">
        <v>2</v>
      </c>
      <c r="D61" s="9">
        <v>1</v>
      </c>
      <c r="E61" s="9"/>
      <c r="F61" s="9"/>
      <c r="G61" s="9"/>
      <c r="H61" s="9"/>
      <c r="I61" s="74">
        <v>3</v>
      </c>
    </row>
    <row r="62" spans="1:9">
      <c r="A62" s="65" t="s">
        <v>150</v>
      </c>
      <c r="B62" s="63"/>
      <c r="C62" s="68">
        <v>3</v>
      </c>
      <c r="D62" s="69">
        <v>2</v>
      </c>
      <c r="E62" s="69">
        <v>1</v>
      </c>
      <c r="F62" s="69">
        <v>1</v>
      </c>
      <c r="G62" s="69"/>
      <c r="H62" s="69">
        <v>1</v>
      </c>
      <c r="I62" s="70">
        <v>8</v>
      </c>
    </row>
    <row r="63" spans="1:9">
      <c r="A63" s="65" t="s">
        <v>85</v>
      </c>
      <c r="B63" s="65" t="s">
        <v>11</v>
      </c>
      <c r="C63" s="68"/>
      <c r="D63" s="69">
        <v>1</v>
      </c>
      <c r="E63" s="69">
        <v>1</v>
      </c>
      <c r="F63" s="69">
        <v>1</v>
      </c>
      <c r="G63" s="69">
        <v>1</v>
      </c>
      <c r="H63" s="69"/>
      <c r="I63" s="70">
        <v>4</v>
      </c>
    </row>
    <row r="64" spans="1:9">
      <c r="A64" s="71"/>
      <c r="B64" s="72" t="s">
        <v>12</v>
      </c>
      <c r="C64" s="73"/>
      <c r="D64" s="9"/>
      <c r="E64" s="9"/>
      <c r="F64" s="9"/>
      <c r="G64" s="9">
        <v>1</v>
      </c>
      <c r="H64" s="9"/>
      <c r="I64" s="74">
        <v>1</v>
      </c>
    </row>
    <row r="65" spans="1:9">
      <c r="A65" s="71"/>
      <c r="B65" s="72" t="s">
        <v>13</v>
      </c>
      <c r="C65" s="73"/>
      <c r="D65" s="9"/>
      <c r="E65" s="9"/>
      <c r="F65" s="9">
        <v>1</v>
      </c>
      <c r="G65" s="9"/>
      <c r="H65" s="9"/>
      <c r="I65" s="74">
        <v>1</v>
      </c>
    </row>
    <row r="66" spans="1:9">
      <c r="A66" s="71"/>
      <c r="B66" s="72" t="s">
        <v>14</v>
      </c>
      <c r="C66" s="73"/>
      <c r="D66" s="9"/>
      <c r="E66" s="9">
        <v>1</v>
      </c>
      <c r="F66" s="9">
        <v>1</v>
      </c>
      <c r="G66" s="9"/>
      <c r="H66" s="9"/>
      <c r="I66" s="74">
        <v>2</v>
      </c>
    </row>
    <row r="67" spans="1:9">
      <c r="A67" s="71"/>
      <c r="B67" s="72" t="s">
        <v>0</v>
      </c>
      <c r="C67" s="73"/>
      <c r="D67" s="9"/>
      <c r="E67" s="9">
        <v>1</v>
      </c>
      <c r="F67" s="9"/>
      <c r="G67" s="9">
        <v>1</v>
      </c>
      <c r="H67" s="9"/>
      <c r="I67" s="74">
        <v>2</v>
      </c>
    </row>
    <row r="68" spans="1:9">
      <c r="A68" s="65" t="s">
        <v>151</v>
      </c>
      <c r="B68" s="63"/>
      <c r="C68" s="68"/>
      <c r="D68" s="69">
        <v>1</v>
      </c>
      <c r="E68" s="69">
        <v>3</v>
      </c>
      <c r="F68" s="69">
        <v>3</v>
      </c>
      <c r="G68" s="69">
        <v>3</v>
      </c>
      <c r="H68" s="69"/>
      <c r="I68" s="70">
        <v>10</v>
      </c>
    </row>
    <row r="69" spans="1:9">
      <c r="A69" s="65" t="s">
        <v>340</v>
      </c>
      <c r="B69" s="65" t="s">
        <v>11</v>
      </c>
      <c r="C69" s="68"/>
      <c r="D69" s="69"/>
      <c r="E69" s="69"/>
      <c r="F69" s="69">
        <v>1</v>
      </c>
      <c r="G69" s="69">
        <v>2</v>
      </c>
      <c r="H69" s="69"/>
      <c r="I69" s="70">
        <v>3</v>
      </c>
    </row>
    <row r="70" spans="1:9">
      <c r="A70" s="71"/>
      <c r="B70" s="72" t="s">
        <v>13</v>
      </c>
      <c r="C70" s="73"/>
      <c r="D70" s="9">
        <v>1</v>
      </c>
      <c r="E70" s="9"/>
      <c r="F70" s="9"/>
      <c r="G70" s="9"/>
      <c r="H70" s="9"/>
      <c r="I70" s="74">
        <v>1</v>
      </c>
    </row>
    <row r="71" spans="1:9">
      <c r="A71" s="71"/>
      <c r="B71" s="72" t="s">
        <v>0</v>
      </c>
      <c r="C71" s="73"/>
      <c r="D71" s="9">
        <v>1</v>
      </c>
      <c r="E71" s="9"/>
      <c r="F71" s="9"/>
      <c r="G71" s="9">
        <v>1</v>
      </c>
      <c r="H71" s="9"/>
      <c r="I71" s="74">
        <v>2</v>
      </c>
    </row>
    <row r="72" spans="1:9">
      <c r="A72" s="65" t="s">
        <v>341</v>
      </c>
      <c r="B72" s="63"/>
      <c r="C72" s="68"/>
      <c r="D72" s="69">
        <v>2</v>
      </c>
      <c r="E72" s="69"/>
      <c r="F72" s="69">
        <v>1</v>
      </c>
      <c r="G72" s="69">
        <v>3</v>
      </c>
      <c r="H72" s="69"/>
      <c r="I72" s="70">
        <v>6</v>
      </c>
    </row>
    <row r="73" spans="1:9">
      <c r="A73" s="65" t="s">
        <v>342</v>
      </c>
      <c r="B73" s="65" t="s">
        <v>11</v>
      </c>
      <c r="C73" s="68"/>
      <c r="D73" s="69">
        <v>1</v>
      </c>
      <c r="E73" s="69"/>
      <c r="F73" s="69"/>
      <c r="G73" s="69"/>
      <c r="H73" s="69"/>
      <c r="I73" s="70">
        <v>1</v>
      </c>
    </row>
    <row r="74" spans="1:9">
      <c r="A74" s="71"/>
      <c r="B74" s="72" t="s">
        <v>12</v>
      </c>
      <c r="C74" s="73">
        <v>1</v>
      </c>
      <c r="D74" s="9">
        <v>1</v>
      </c>
      <c r="E74" s="9"/>
      <c r="F74" s="9"/>
      <c r="G74" s="9"/>
      <c r="H74" s="9"/>
      <c r="I74" s="74">
        <v>2</v>
      </c>
    </row>
    <row r="75" spans="1:9">
      <c r="A75" s="71"/>
      <c r="B75" s="72" t="s">
        <v>13</v>
      </c>
      <c r="C75" s="73">
        <v>1</v>
      </c>
      <c r="D75" s="9"/>
      <c r="E75" s="9"/>
      <c r="F75" s="9"/>
      <c r="G75" s="9"/>
      <c r="H75" s="9"/>
      <c r="I75" s="74">
        <v>1</v>
      </c>
    </row>
    <row r="76" spans="1:9">
      <c r="A76" s="71"/>
      <c r="B76" s="72" t="s">
        <v>14</v>
      </c>
      <c r="C76" s="73"/>
      <c r="D76" s="9">
        <v>1</v>
      </c>
      <c r="E76" s="9"/>
      <c r="F76" s="9"/>
      <c r="G76" s="9"/>
      <c r="H76" s="9"/>
      <c r="I76" s="74">
        <v>1</v>
      </c>
    </row>
    <row r="77" spans="1:9">
      <c r="A77" s="71"/>
      <c r="B77" s="72" t="s">
        <v>0</v>
      </c>
      <c r="C77" s="73"/>
      <c r="D77" s="9"/>
      <c r="E77" s="9"/>
      <c r="F77" s="9"/>
      <c r="G77" s="9">
        <v>1</v>
      </c>
      <c r="H77" s="9"/>
      <c r="I77" s="74">
        <v>1</v>
      </c>
    </row>
    <row r="78" spans="1:9">
      <c r="A78" s="65" t="s">
        <v>343</v>
      </c>
      <c r="B78" s="63"/>
      <c r="C78" s="68">
        <v>2</v>
      </c>
      <c r="D78" s="69">
        <v>3</v>
      </c>
      <c r="E78" s="69"/>
      <c r="F78" s="69"/>
      <c r="G78" s="69">
        <v>1</v>
      </c>
      <c r="H78" s="69"/>
      <c r="I78" s="70">
        <v>6</v>
      </c>
    </row>
    <row r="79" spans="1:9">
      <c r="A79" s="65" t="s">
        <v>96</v>
      </c>
      <c r="B79" s="65" t="s">
        <v>11</v>
      </c>
      <c r="C79" s="68"/>
      <c r="D79" s="69">
        <v>1</v>
      </c>
      <c r="E79" s="69">
        <v>1</v>
      </c>
      <c r="F79" s="69">
        <v>1</v>
      </c>
      <c r="G79" s="69">
        <v>1</v>
      </c>
      <c r="H79" s="69"/>
      <c r="I79" s="70">
        <v>4</v>
      </c>
    </row>
    <row r="80" spans="1:9">
      <c r="A80" s="71"/>
      <c r="B80" s="72" t="s">
        <v>12</v>
      </c>
      <c r="C80" s="73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74">
        <v>5</v>
      </c>
    </row>
    <row r="81" spans="1:9">
      <c r="A81" s="71"/>
      <c r="B81" s="72" t="s">
        <v>13</v>
      </c>
      <c r="C81" s="73"/>
      <c r="D81" s="9">
        <v>1</v>
      </c>
      <c r="E81" s="9"/>
      <c r="F81" s="9">
        <v>1</v>
      </c>
      <c r="G81" s="9"/>
      <c r="H81" s="9">
        <v>1</v>
      </c>
      <c r="I81" s="74">
        <v>3</v>
      </c>
    </row>
    <row r="82" spans="1:9">
      <c r="A82" s="71"/>
      <c r="B82" s="72" t="s">
        <v>14</v>
      </c>
      <c r="C82" s="73">
        <v>1</v>
      </c>
      <c r="D82" s="9"/>
      <c r="E82" s="9"/>
      <c r="F82" s="9"/>
      <c r="G82" s="9"/>
      <c r="H82" s="9"/>
      <c r="I82" s="74">
        <v>1</v>
      </c>
    </row>
    <row r="83" spans="1:9">
      <c r="A83" s="71"/>
      <c r="B83" s="72" t="s">
        <v>0</v>
      </c>
      <c r="C83" s="73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74">
        <v>7</v>
      </c>
    </row>
    <row r="84" spans="1:9">
      <c r="A84" s="65" t="s">
        <v>152</v>
      </c>
      <c r="B84" s="63"/>
      <c r="C84" s="68">
        <v>2</v>
      </c>
      <c r="D84" s="69">
        <v>5</v>
      </c>
      <c r="E84" s="69">
        <v>3</v>
      </c>
      <c r="F84" s="69">
        <v>4</v>
      </c>
      <c r="G84" s="69">
        <v>2</v>
      </c>
      <c r="H84" s="69">
        <v>4</v>
      </c>
      <c r="I84" s="70">
        <v>20</v>
      </c>
    </row>
    <row r="85" spans="1:9">
      <c r="A85" s="65" t="s">
        <v>344</v>
      </c>
      <c r="B85" s="65" t="s">
        <v>14</v>
      </c>
      <c r="C85" s="68"/>
      <c r="D85" s="69"/>
      <c r="E85" s="69">
        <v>1</v>
      </c>
      <c r="F85" s="69">
        <v>1</v>
      </c>
      <c r="G85" s="69"/>
      <c r="H85" s="69"/>
      <c r="I85" s="70">
        <v>2</v>
      </c>
    </row>
    <row r="86" spans="1:9">
      <c r="A86" s="65" t="s">
        <v>345</v>
      </c>
      <c r="B86" s="63"/>
      <c r="C86" s="68"/>
      <c r="D86" s="69"/>
      <c r="E86" s="69">
        <v>1</v>
      </c>
      <c r="F86" s="69">
        <v>1</v>
      </c>
      <c r="G86" s="69"/>
      <c r="H86" s="69"/>
      <c r="I86" s="70">
        <v>2</v>
      </c>
    </row>
    <row r="87" spans="1:9">
      <c r="A87" s="65" t="s">
        <v>97</v>
      </c>
      <c r="B87" s="65" t="s">
        <v>11</v>
      </c>
      <c r="C87" s="68">
        <v>1</v>
      </c>
      <c r="D87" s="69">
        <v>1</v>
      </c>
      <c r="E87" s="69">
        <v>1</v>
      </c>
      <c r="F87" s="69">
        <v>1</v>
      </c>
      <c r="G87" s="69">
        <v>1</v>
      </c>
      <c r="H87" s="69">
        <v>1</v>
      </c>
      <c r="I87" s="70">
        <v>6</v>
      </c>
    </row>
    <row r="88" spans="1:9">
      <c r="A88" s="71"/>
      <c r="B88" s="72" t="s">
        <v>12</v>
      </c>
      <c r="C88" s="73"/>
      <c r="D88" s="9">
        <v>1</v>
      </c>
      <c r="E88" s="9">
        <v>1</v>
      </c>
      <c r="F88" s="9"/>
      <c r="G88" s="9">
        <v>1</v>
      </c>
      <c r="H88" s="9"/>
      <c r="I88" s="74">
        <v>3</v>
      </c>
    </row>
    <row r="89" spans="1:9">
      <c r="A89" s="71"/>
      <c r="B89" s="72" t="s">
        <v>13</v>
      </c>
      <c r="C89" s="73">
        <v>1</v>
      </c>
      <c r="D89" s="9">
        <v>2</v>
      </c>
      <c r="E89" s="9"/>
      <c r="F89" s="9"/>
      <c r="G89" s="9"/>
      <c r="H89" s="9">
        <v>1</v>
      </c>
      <c r="I89" s="74">
        <v>4</v>
      </c>
    </row>
    <row r="90" spans="1:9">
      <c r="A90" s="71"/>
      <c r="B90" s="72" t="s">
        <v>14</v>
      </c>
      <c r="C90" s="73"/>
      <c r="D90" s="9">
        <v>1</v>
      </c>
      <c r="E90" s="9"/>
      <c r="F90" s="9"/>
      <c r="G90" s="9"/>
      <c r="H90" s="9"/>
      <c r="I90" s="74">
        <v>1</v>
      </c>
    </row>
    <row r="91" spans="1:9">
      <c r="A91" s="71"/>
      <c r="B91" s="72" t="s">
        <v>0</v>
      </c>
      <c r="C91" s="73"/>
      <c r="D91" s="9">
        <v>1</v>
      </c>
      <c r="E91" s="9">
        <v>1</v>
      </c>
      <c r="F91" s="9">
        <v>1</v>
      </c>
      <c r="G91" s="9"/>
      <c r="H91" s="9"/>
      <c r="I91" s="74">
        <v>3</v>
      </c>
    </row>
    <row r="92" spans="1:9">
      <c r="A92" s="65" t="s">
        <v>153</v>
      </c>
      <c r="B92" s="63"/>
      <c r="C92" s="68">
        <v>2</v>
      </c>
      <c r="D92" s="69">
        <v>6</v>
      </c>
      <c r="E92" s="69">
        <v>3</v>
      </c>
      <c r="F92" s="69">
        <v>2</v>
      </c>
      <c r="G92" s="69">
        <v>2</v>
      </c>
      <c r="H92" s="69">
        <v>2</v>
      </c>
      <c r="I92" s="70">
        <v>17</v>
      </c>
    </row>
    <row r="93" spans="1:9">
      <c r="A93" s="65" t="s">
        <v>346</v>
      </c>
      <c r="B93" s="65" t="s">
        <v>12</v>
      </c>
      <c r="C93" s="68"/>
      <c r="D93" s="69"/>
      <c r="E93" s="69">
        <v>1</v>
      </c>
      <c r="F93" s="69">
        <v>1</v>
      </c>
      <c r="G93" s="69"/>
      <c r="H93" s="69"/>
      <c r="I93" s="70">
        <v>2</v>
      </c>
    </row>
    <row r="94" spans="1:9">
      <c r="A94" s="71"/>
      <c r="B94" s="72" t="s">
        <v>14</v>
      </c>
      <c r="C94" s="73"/>
      <c r="D94" s="9"/>
      <c r="E94" s="9"/>
      <c r="F94" s="9"/>
      <c r="G94" s="9">
        <v>1</v>
      </c>
      <c r="H94" s="9">
        <v>1</v>
      </c>
      <c r="I94" s="74">
        <v>2</v>
      </c>
    </row>
    <row r="95" spans="1:9">
      <c r="A95" s="65" t="s">
        <v>347</v>
      </c>
      <c r="B95" s="63"/>
      <c r="C95" s="68"/>
      <c r="D95" s="69"/>
      <c r="E95" s="69">
        <v>1</v>
      </c>
      <c r="F95" s="69">
        <v>1</v>
      </c>
      <c r="G95" s="69">
        <v>1</v>
      </c>
      <c r="H95" s="69">
        <v>1</v>
      </c>
      <c r="I95" s="70">
        <v>4</v>
      </c>
    </row>
    <row r="96" spans="1:9">
      <c r="A96" s="65" t="s">
        <v>98</v>
      </c>
      <c r="B96" s="65" t="s">
        <v>12</v>
      </c>
      <c r="C96" s="68"/>
      <c r="D96" s="69"/>
      <c r="E96" s="69"/>
      <c r="F96" s="69"/>
      <c r="G96" s="69">
        <v>1</v>
      </c>
      <c r="H96" s="69"/>
      <c r="I96" s="70">
        <v>1</v>
      </c>
    </row>
    <row r="97" spans="1:9">
      <c r="A97" s="71"/>
      <c r="B97" s="72" t="s">
        <v>13</v>
      </c>
      <c r="C97" s="73"/>
      <c r="D97" s="9"/>
      <c r="E97" s="9">
        <v>1</v>
      </c>
      <c r="F97" s="9"/>
      <c r="G97" s="9"/>
      <c r="H97" s="9"/>
      <c r="I97" s="74">
        <v>1</v>
      </c>
    </row>
    <row r="98" spans="1:9">
      <c r="A98" s="71"/>
      <c r="B98" s="72" t="s">
        <v>14</v>
      </c>
      <c r="C98" s="73"/>
      <c r="D98" s="9"/>
      <c r="E98" s="9"/>
      <c r="F98" s="9"/>
      <c r="G98" s="9"/>
      <c r="H98" s="9">
        <v>1</v>
      </c>
      <c r="I98" s="74">
        <v>1</v>
      </c>
    </row>
    <row r="99" spans="1:9">
      <c r="A99" s="71"/>
      <c r="B99" s="72" t="s">
        <v>0</v>
      </c>
      <c r="C99" s="73"/>
      <c r="D99" s="9"/>
      <c r="E99" s="9">
        <v>1</v>
      </c>
      <c r="F99" s="9"/>
      <c r="G99" s="9"/>
      <c r="H99" s="9"/>
      <c r="I99" s="74">
        <v>1</v>
      </c>
    </row>
    <row r="100" spans="1:9">
      <c r="A100" s="65" t="s">
        <v>154</v>
      </c>
      <c r="B100" s="63"/>
      <c r="C100" s="68"/>
      <c r="D100" s="69"/>
      <c r="E100" s="69">
        <v>2</v>
      </c>
      <c r="F100" s="69"/>
      <c r="G100" s="69">
        <v>1</v>
      </c>
      <c r="H100" s="69">
        <v>1</v>
      </c>
      <c r="I100" s="70">
        <v>4</v>
      </c>
    </row>
    <row r="101" spans="1:9">
      <c r="A101" s="65" t="s">
        <v>393</v>
      </c>
      <c r="B101" s="65" t="s">
        <v>13</v>
      </c>
      <c r="C101" s="68"/>
      <c r="D101" s="69"/>
      <c r="E101" s="69">
        <v>1</v>
      </c>
      <c r="F101" s="69">
        <v>1</v>
      </c>
      <c r="G101" s="69"/>
      <c r="H101" s="69"/>
      <c r="I101" s="70">
        <v>2</v>
      </c>
    </row>
    <row r="102" spans="1:9">
      <c r="A102" s="65" t="s">
        <v>394</v>
      </c>
      <c r="B102" s="63"/>
      <c r="C102" s="68"/>
      <c r="D102" s="69"/>
      <c r="E102" s="69">
        <v>1</v>
      </c>
      <c r="F102" s="69">
        <v>1</v>
      </c>
      <c r="G102" s="69"/>
      <c r="H102" s="69"/>
      <c r="I102" s="70">
        <v>2</v>
      </c>
    </row>
    <row r="103" spans="1:9">
      <c r="A103" s="65" t="s">
        <v>129</v>
      </c>
      <c r="B103" s="65" t="s">
        <v>11</v>
      </c>
      <c r="C103" s="68"/>
      <c r="D103" s="69"/>
      <c r="E103" s="69"/>
      <c r="F103" s="69"/>
      <c r="G103" s="69">
        <v>1</v>
      </c>
      <c r="H103" s="69"/>
      <c r="I103" s="70">
        <v>1</v>
      </c>
    </row>
    <row r="104" spans="1:9">
      <c r="A104" s="71"/>
      <c r="B104" s="72" t="s">
        <v>12</v>
      </c>
      <c r="C104" s="73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74">
        <v>5</v>
      </c>
    </row>
    <row r="105" spans="1:9">
      <c r="A105" s="71"/>
      <c r="B105" s="72" t="s">
        <v>13</v>
      </c>
      <c r="C105" s="73">
        <v>1</v>
      </c>
      <c r="D105" s="9"/>
      <c r="E105" s="9"/>
      <c r="F105" s="9"/>
      <c r="G105" s="9"/>
      <c r="H105" s="9"/>
      <c r="I105" s="74">
        <v>1</v>
      </c>
    </row>
    <row r="106" spans="1:9">
      <c r="A106" s="71"/>
      <c r="B106" s="72" t="s">
        <v>14</v>
      </c>
      <c r="C106" s="73"/>
      <c r="D106" s="9"/>
      <c r="E106" s="9">
        <v>1</v>
      </c>
      <c r="F106" s="9">
        <v>1</v>
      </c>
      <c r="G106" s="9"/>
      <c r="H106" s="9"/>
      <c r="I106" s="74">
        <v>2</v>
      </c>
    </row>
    <row r="107" spans="1:9">
      <c r="A107" s="71"/>
      <c r="B107" s="72" t="s">
        <v>0</v>
      </c>
      <c r="C107" s="73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74">
        <v>5</v>
      </c>
    </row>
    <row r="108" spans="1:9">
      <c r="A108" s="65" t="s">
        <v>155</v>
      </c>
      <c r="B108" s="63"/>
      <c r="C108" s="68">
        <v>3</v>
      </c>
      <c r="D108" s="69">
        <v>1</v>
      </c>
      <c r="E108" s="69">
        <v>3</v>
      </c>
      <c r="F108" s="69">
        <v>3</v>
      </c>
      <c r="G108" s="69">
        <v>3</v>
      </c>
      <c r="H108" s="69">
        <v>1</v>
      </c>
      <c r="I108" s="70">
        <v>14</v>
      </c>
    </row>
    <row r="109" spans="1:9">
      <c r="A109" s="65" t="s">
        <v>128</v>
      </c>
      <c r="B109" s="65" t="s">
        <v>11</v>
      </c>
      <c r="C109" s="68">
        <v>2</v>
      </c>
      <c r="D109" s="69">
        <v>1</v>
      </c>
      <c r="E109" s="69"/>
      <c r="F109" s="69">
        <v>1</v>
      </c>
      <c r="G109" s="69">
        <v>2</v>
      </c>
      <c r="H109" s="69">
        <v>2</v>
      </c>
      <c r="I109" s="70">
        <v>8</v>
      </c>
    </row>
    <row r="110" spans="1:9">
      <c r="A110" s="71"/>
      <c r="B110" s="72" t="s">
        <v>12</v>
      </c>
      <c r="C110" s="73"/>
      <c r="D110" s="9"/>
      <c r="E110" s="9">
        <v>1</v>
      </c>
      <c r="F110" s="9">
        <v>1</v>
      </c>
      <c r="G110" s="9">
        <v>1</v>
      </c>
      <c r="H110" s="9">
        <v>1</v>
      </c>
      <c r="I110" s="74">
        <v>4</v>
      </c>
    </row>
    <row r="111" spans="1:9">
      <c r="A111" s="71"/>
      <c r="B111" s="72" t="s">
        <v>14</v>
      </c>
      <c r="C111" s="73"/>
      <c r="D111" s="9"/>
      <c r="E111" s="9"/>
      <c r="F111" s="9">
        <v>1</v>
      </c>
      <c r="G111" s="9"/>
      <c r="H111" s="9"/>
      <c r="I111" s="74">
        <v>1</v>
      </c>
    </row>
    <row r="112" spans="1:9">
      <c r="A112" s="71"/>
      <c r="B112" s="72" t="s">
        <v>0</v>
      </c>
      <c r="C112" s="73">
        <v>1</v>
      </c>
      <c r="D112" s="9">
        <v>1</v>
      </c>
      <c r="E112" s="9"/>
      <c r="F112" s="9">
        <v>1</v>
      </c>
      <c r="G112" s="9"/>
      <c r="H112" s="9"/>
      <c r="I112" s="74">
        <v>3</v>
      </c>
    </row>
    <row r="113" spans="1:9">
      <c r="A113" s="65" t="s">
        <v>156</v>
      </c>
      <c r="B113" s="63"/>
      <c r="C113" s="68">
        <v>3</v>
      </c>
      <c r="D113" s="69">
        <v>2</v>
      </c>
      <c r="E113" s="69">
        <v>1</v>
      </c>
      <c r="F113" s="69">
        <v>4</v>
      </c>
      <c r="G113" s="69">
        <v>3</v>
      </c>
      <c r="H113" s="69">
        <v>3</v>
      </c>
      <c r="I113" s="70">
        <v>16</v>
      </c>
    </row>
    <row r="114" spans="1:9">
      <c r="A114" s="65" t="s">
        <v>82</v>
      </c>
      <c r="B114" s="65" t="s">
        <v>11</v>
      </c>
      <c r="C114" s="68"/>
      <c r="D114" s="69"/>
      <c r="E114" s="69"/>
      <c r="F114" s="69"/>
      <c r="G114" s="69"/>
      <c r="H114" s="69">
        <v>1</v>
      </c>
      <c r="I114" s="70">
        <v>1</v>
      </c>
    </row>
    <row r="115" spans="1:9">
      <c r="A115" s="71"/>
      <c r="B115" s="72" t="s">
        <v>12</v>
      </c>
      <c r="C115" s="73"/>
      <c r="D115" s="9">
        <v>1</v>
      </c>
      <c r="E115" s="9"/>
      <c r="F115" s="9"/>
      <c r="G115" s="9"/>
      <c r="H115" s="9"/>
      <c r="I115" s="74">
        <v>1</v>
      </c>
    </row>
    <row r="116" spans="1:9">
      <c r="A116" s="71"/>
      <c r="B116" s="72" t="s">
        <v>13</v>
      </c>
      <c r="C116" s="73"/>
      <c r="D116" s="9">
        <v>1</v>
      </c>
      <c r="E116" s="9"/>
      <c r="F116" s="9"/>
      <c r="G116" s="9"/>
      <c r="H116" s="9"/>
      <c r="I116" s="74">
        <v>1</v>
      </c>
    </row>
    <row r="117" spans="1:9">
      <c r="A117" s="71"/>
      <c r="B117" s="72" t="s">
        <v>14</v>
      </c>
      <c r="C117" s="73">
        <v>1</v>
      </c>
      <c r="D117" s="9"/>
      <c r="E117" s="9">
        <v>1</v>
      </c>
      <c r="F117" s="9"/>
      <c r="G117" s="9">
        <v>1</v>
      </c>
      <c r="H117" s="9">
        <v>1</v>
      </c>
      <c r="I117" s="74">
        <v>4</v>
      </c>
    </row>
    <row r="118" spans="1:9">
      <c r="A118" s="71"/>
      <c r="B118" s="72" t="s">
        <v>0</v>
      </c>
      <c r="C118" s="73"/>
      <c r="D118" s="9"/>
      <c r="E118" s="9">
        <v>1</v>
      </c>
      <c r="F118" s="9">
        <v>1</v>
      </c>
      <c r="G118" s="9"/>
      <c r="H118" s="9">
        <v>1</v>
      </c>
      <c r="I118" s="74">
        <v>3</v>
      </c>
    </row>
    <row r="119" spans="1:9">
      <c r="A119" s="65" t="s">
        <v>157</v>
      </c>
      <c r="B119" s="63"/>
      <c r="C119" s="68">
        <v>1</v>
      </c>
      <c r="D119" s="69">
        <v>2</v>
      </c>
      <c r="E119" s="69">
        <v>2</v>
      </c>
      <c r="F119" s="69">
        <v>1</v>
      </c>
      <c r="G119" s="69">
        <v>1</v>
      </c>
      <c r="H119" s="69">
        <v>3</v>
      </c>
      <c r="I119" s="70">
        <v>10</v>
      </c>
    </row>
    <row r="120" spans="1:9">
      <c r="A120" s="65" t="s">
        <v>116</v>
      </c>
      <c r="B120" s="65" t="s">
        <v>11</v>
      </c>
      <c r="C120" s="68"/>
      <c r="D120" s="69"/>
      <c r="E120" s="69">
        <v>1</v>
      </c>
      <c r="F120" s="69"/>
      <c r="G120" s="69">
        <v>1</v>
      </c>
      <c r="H120" s="69"/>
      <c r="I120" s="70">
        <v>2</v>
      </c>
    </row>
    <row r="121" spans="1:9">
      <c r="A121" s="71"/>
      <c r="B121" s="72" t="s">
        <v>13</v>
      </c>
      <c r="C121" s="73"/>
      <c r="D121" s="9"/>
      <c r="E121" s="9">
        <v>2</v>
      </c>
      <c r="F121" s="9">
        <v>2</v>
      </c>
      <c r="G121" s="9"/>
      <c r="H121" s="9"/>
      <c r="I121" s="74">
        <v>4</v>
      </c>
    </row>
    <row r="122" spans="1:9">
      <c r="A122" s="71"/>
      <c r="B122" s="72" t="s">
        <v>14</v>
      </c>
      <c r="C122" s="73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74">
        <v>6</v>
      </c>
    </row>
    <row r="123" spans="1:9">
      <c r="A123" s="71"/>
      <c r="B123" s="72" t="s">
        <v>15</v>
      </c>
      <c r="C123" s="73">
        <v>1</v>
      </c>
      <c r="D123" s="9"/>
      <c r="E123" s="9"/>
      <c r="F123" s="9"/>
      <c r="G123" s="9"/>
      <c r="H123" s="9"/>
      <c r="I123" s="74">
        <v>1</v>
      </c>
    </row>
    <row r="124" spans="1:9">
      <c r="A124" s="71"/>
      <c r="B124" s="72" t="s">
        <v>0</v>
      </c>
      <c r="C124" s="73"/>
      <c r="D124" s="9">
        <v>1</v>
      </c>
      <c r="E124" s="9"/>
      <c r="F124" s="9"/>
      <c r="G124" s="9">
        <v>1</v>
      </c>
      <c r="H124" s="9">
        <v>1</v>
      </c>
      <c r="I124" s="74">
        <v>3</v>
      </c>
    </row>
    <row r="125" spans="1:9">
      <c r="A125" s="65" t="s">
        <v>158</v>
      </c>
      <c r="B125" s="63"/>
      <c r="C125" s="68">
        <v>1</v>
      </c>
      <c r="D125" s="69">
        <v>2</v>
      </c>
      <c r="E125" s="69">
        <v>5</v>
      </c>
      <c r="F125" s="69">
        <v>3</v>
      </c>
      <c r="G125" s="69">
        <v>3</v>
      </c>
      <c r="H125" s="69">
        <v>2</v>
      </c>
      <c r="I125" s="70">
        <v>16</v>
      </c>
    </row>
    <row r="126" spans="1:9">
      <c r="A126" s="65" t="s">
        <v>95</v>
      </c>
      <c r="B126" s="65" t="s">
        <v>11</v>
      </c>
      <c r="C126" s="68"/>
      <c r="D126" s="69"/>
      <c r="E126" s="69"/>
      <c r="F126" s="69"/>
      <c r="G126" s="69">
        <v>1</v>
      </c>
      <c r="H126" s="69">
        <v>1</v>
      </c>
      <c r="I126" s="70">
        <v>2</v>
      </c>
    </row>
    <row r="127" spans="1:9">
      <c r="A127" s="71"/>
      <c r="B127" s="72" t="s">
        <v>12</v>
      </c>
      <c r="C127" s="73"/>
      <c r="D127" s="9">
        <v>1</v>
      </c>
      <c r="E127" s="9">
        <v>1</v>
      </c>
      <c r="F127" s="9">
        <v>1</v>
      </c>
      <c r="G127" s="9"/>
      <c r="H127" s="9"/>
      <c r="I127" s="74">
        <v>3</v>
      </c>
    </row>
    <row r="128" spans="1:9">
      <c r="A128" s="71"/>
      <c r="B128" s="72" t="s">
        <v>13</v>
      </c>
      <c r="C128" s="73"/>
      <c r="D128" s="9"/>
      <c r="E128" s="9"/>
      <c r="F128" s="9"/>
      <c r="G128" s="9">
        <v>1</v>
      </c>
      <c r="H128" s="9"/>
      <c r="I128" s="74">
        <v>1</v>
      </c>
    </row>
    <row r="129" spans="1:9">
      <c r="A129" s="71"/>
      <c r="B129" s="72" t="s">
        <v>14</v>
      </c>
      <c r="C129" s="73"/>
      <c r="D129" s="9"/>
      <c r="E129" s="9"/>
      <c r="F129" s="9"/>
      <c r="G129" s="9">
        <v>2</v>
      </c>
      <c r="H129" s="9"/>
      <c r="I129" s="74">
        <v>2</v>
      </c>
    </row>
    <row r="130" spans="1:9">
      <c r="A130" s="71"/>
      <c r="B130" s="72" t="s">
        <v>15</v>
      </c>
      <c r="C130" s="73"/>
      <c r="D130" s="9">
        <v>1</v>
      </c>
      <c r="E130" s="9"/>
      <c r="F130" s="9"/>
      <c r="G130" s="9"/>
      <c r="H130" s="9"/>
      <c r="I130" s="74">
        <v>1</v>
      </c>
    </row>
    <row r="131" spans="1:9">
      <c r="A131" s="71"/>
      <c r="B131" s="72" t="s">
        <v>0</v>
      </c>
      <c r="C131" s="73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74">
        <v>8</v>
      </c>
    </row>
    <row r="132" spans="1:9">
      <c r="A132" s="65" t="s">
        <v>159</v>
      </c>
      <c r="B132" s="63"/>
      <c r="C132" s="68"/>
      <c r="D132" s="69">
        <v>3</v>
      </c>
      <c r="E132" s="69">
        <v>4</v>
      </c>
      <c r="F132" s="69">
        <v>3</v>
      </c>
      <c r="G132" s="69">
        <v>5</v>
      </c>
      <c r="H132" s="69">
        <v>2</v>
      </c>
      <c r="I132" s="70">
        <v>17</v>
      </c>
    </row>
    <row r="133" spans="1:9">
      <c r="A133" s="65" t="s">
        <v>348</v>
      </c>
      <c r="B133" s="65" t="s">
        <v>12</v>
      </c>
      <c r="C133" s="68"/>
      <c r="D133" s="69"/>
      <c r="E133" s="69"/>
      <c r="F133" s="69">
        <v>1</v>
      </c>
      <c r="G133" s="69"/>
      <c r="H133" s="69"/>
      <c r="I133" s="70">
        <v>1</v>
      </c>
    </row>
    <row r="134" spans="1:9">
      <c r="A134" s="71"/>
      <c r="B134" s="72" t="s">
        <v>13</v>
      </c>
      <c r="C134" s="73"/>
      <c r="D134" s="9"/>
      <c r="E134" s="9">
        <v>1</v>
      </c>
      <c r="F134" s="9"/>
      <c r="G134" s="9"/>
      <c r="H134" s="9">
        <v>1</v>
      </c>
      <c r="I134" s="74">
        <v>2</v>
      </c>
    </row>
    <row r="135" spans="1:9">
      <c r="A135" s="71"/>
      <c r="B135" s="72" t="s">
        <v>0</v>
      </c>
      <c r="C135" s="73"/>
      <c r="D135" s="9"/>
      <c r="E135" s="9"/>
      <c r="F135" s="9">
        <v>1</v>
      </c>
      <c r="G135" s="9">
        <v>1</v>
      </c>
      <c r="H135" s="9"/>
      <c r="I135" s="74">
        <v>2</v>
      </c>
    </row>
    <row r="136" spans="1:9">
      <c r="A136" s="65" t="s">
        <v>349</v>
      </c>
      <c r="B136" s="63"/>
      <c r="C136" s="68"/>
      <c r="D136" s="69"/>
      <c r="E136" s="69">
        <v>1</v>
      </c>
      <c r="F136" s="69">
        <v>2</v>
      </c>
      <c r="G136" s="69">
        <v>1</v>
      </c>
      <c r="H136" s="69">
        <v>1</v>
      </c>
      <c r="I136" s="70">
        <v>5</v>
      </c>
    </row>
    <row r="137" spans="1:9">
      <c r="A137" s="65" t="s">
        <v>350</v>
      </c>
      <c r="B137" s="65" t="s">
        <v>11</v>
      </c>
      <c r="C137" s="68">
        <v>1</v>
      </c>
      <c r="D137" s="69"/>
      <c r="E137" s="69"/>
      <c r="F137" s="69"/>
      <c r="G137" s="69"/>
      <c r="H137" s="69"/>
      <c r="I137" s="70">
        <v>1</v>
      </c>
    </row>
    <row r="138" spans="1:9">
      <c r="A138" s="71"/>
      <c r="B138" s="72" t="s">
        <v>12</v>
      </c>
      <c r="C138" s="73"/>
      <c r="D138" s="9"/>
      <c r="E138" s="9"/>
      <c r="F138" s="9">
        <v>1</v>
      </c>
      <c r="G138" s="9"/>
      <c r="H138" s="9"/>
      <c r="I138" s="74">
        <v>1</v>
      </c>
    </row>
    <row r="139" spans="1:9">
      <c r="A139" s="71"/>
      <c r="B139" s="72" t="s">
        <v>13</v>
      </c>
      <c r="C139" s="73"/>
      <c r="D139" s="9">
        <v>1</v>
      </c>
      <c r="E139" s="9"/>
      <c r="F139" s="9">
        <v>1</v>
      </c>
      <c r="G139" s="9">
        <v>1</v>
      </c>
      <c r="H139" s="9"/>
      <c r="I139" s="74">
        <v>3</v>
      </c>
    </row>
    <row r="140" spans="1:9">
      <c r="A140" s="71"/>
      <c r="B140" s="72" t="s">
        <v>14</v>
      </c>
      <c r="C140" s="73"/>
      <c r="D140" s="9">
        <v>1</v>
      </c>
      <c r="E140" s="9"/>
      <c r="F140" s="9"/>
      <c r="G140" s="9"/>
      <c r="H140" s="9"/>
      <c r="I140" s="74">
        <v>1</v>
      </c>
    </row>
    <row r="141" spans="1:9">
      <c r="A141" s="65" t="s">
        <v>351</v>
      </c>
      <c r="B141" s="63"/>
      <c r="C141" s="68">
        <v>1</v>
      </c>
      <c r="D141" s="69">
        <v>2</v>
      </c>
      <c r="E141" s="69"/>
      <c r="F141" s="69">
        <v>2</v>
      </c>
      <c r="G141" s="69">
        <v>1</v>
      </c>
      <c r="H141" s="69"/>
      <c r="I141" s="70">
        <v>6</v>
      </c>
    </row>
    <row r="142" spans="1:9">
      <c r="A142" s="65" t="s">
        <v>395</v>
      </c>
      <c r="B142" s="65" t="s">
        <v>11</v>
      </c>
      <c r="C142" s="68"/>
      <c r="D142" s="69"/>
      <c r="E142" s="69">
        <v>1</v>
      </c>
      <c r="F142" s="69">
        <v>1</v>
      </c>
      <c r="G142" s="69"/>
      <c r="H142" s="69"/>
      <c r="I142" s="70">
        <v>2</v>
      </c>
    </row>
    <row r="143" spans="1:9">
      <c r="A143" s="65" t="s">
        <v>396</v>
      </c>
      <c r="B143" s="63"/>
      <c r="C143" s="68"/>
      <c r="D143" s="69"/>
      <c r="E143" s="69">
        <v>1</v>
      </c>
      <c r="F143" s="69">
        <v>1</v>
      </c>
      <c r="G143" s="69"/>
      <c r="H143" s="69"/>
      <c r="I143" s="70">
        <v>2</v>
      </c>
    </row>
    <row r="144" spans="1:9">
      <c r="A144" s="65" t="s">
        <v>88</v>
      </c>
      <c r="B144" s="65" t="s">
        <v>11</v>
      </c>
      <c r="C144" s="68"/>
      <c r="D144" s="69"/>
      <c r="E144" s="69"/>
      <c r="F144" s="69"/>
      <c r="G144" s="69">
        <v>1</v>
      </c>
      <c r="H144" s="69">
        <v>1</v>
      </c>
      <c r="I144" s="70">
        <v>2</v>
      </c>
    </row>
    <row r="145" spans="1:9">
      <c r="A145" s="71"/>
      <c r="B145" s="72" t="s">
        <v>12</v>
      </c>
      <c r="C145" s="73">
        <v>1</v>
      </c>
      <c r="D145" s="9">
        <v>1</v>
      </c>
      <c r="E145" s="9"/>
      <c r="F145" s="9"/>
      <c r="G145" s="9"/>
      <c r="H145" s="9"/>
      <c r="I145" s="74">
        <v>2</v>
      </c>
    </row>
    <row r="146" spans="1:9">
      <c r="A146" s="71"/>
      <c r="B146" s="72" t="s">
        <v>13</v>
      </c>
      <c r="C146" s="73">
        <v>1</v>
      </c>
      <c r="D146" s="9"/>
      <c r="E146" s="9"/>
      <c r="F146" s="9"/>
      <c r="G146" s="9"/>
      <c r="H146" s="9"/>
      <c r="I146" s="74">
        <v>1</v>
      </c>
    </row>
    <row r="147" spans="1:9">
      <c r="A147" s="71"/>
      <c r="B147" s="72" t="s">
        <v>0</v>
      </c>
      <c r="C147" s="73"/>
      <c r="D147" s="9"/>
      <c r="E147" s="9"/>
      <c r="F147" s="9"/>
      <c r="G147" s="9">
        <v>1</v>
      </c>
      <c r="H147" s="9">
        <v>1</v>
      </c>
      <c r="I147" s="74">
        <v>2</v>
      </c>
    </row>
    <row r="148" spans="1:9">
      <c r="A148" s="65" t="s">
        <v>160</v>
      </c>
      <c r="B148" s="63"/>
      <c r="C148" s="68">
        <v>2</v>
      </c>
      <c r="D148" s="69">
        <v>1</v>
      </c>
      <c r="E148" s="69"/>
      <c r="F148" s="69"/>
      <c r="G148" s="69">
        <v>2</v>
      </c>
      <c r="H148" s="69">
        <v>2</v>
      </c>
      <c r="I148" s="70">
        <v>7</v>
      </c>
    </row>
    <row r="149" spans="1:9">
      <c r="A149" s="65" t="s">
        <v>89</v>
      </c>
      <c r="B149" s="65" t="s">
        <v>11</v>
      </c>
      <c r="C149" s="68"/>
      <c r="D149" s="69"/>
      <c r="E149" s="69">
        <v>1</v>
      </c>
      <c r="F149" s="69">
        <v>1</v>
      </c>
      <c r="G149" s="69"/>
      <c r="H149" s="69">
        <v>1</v>
      </c>
      <c r="I149" s="70">
        <v>3</v>
      </c>
    </row>
    <row r="150" spans="1:9">
      <c r="A150" s="71"/>
      <c r="B150" s="72" t="s">
        <v>12</v>
      </c>
      <c r="C150" s="73">
        <v>1</v>
      </c>
      <c r="D150" s="9">
        <v>1</v>
      </c>
      <c r="E150" s="9"/>
      <c r="F150" s="9"/>
      <c r="G150" s="9"/>
      <c r="H150" s="9"/>
      <c r="I150" s="74">
        <v>2</v>
      </c>
    </row>
    <row r="151" spans="1:9">
      <c r="A151" s="71"/>
      <c r="B151" s="72" t="s">
        <v>13</v>
      </c>
      <c r="C151" s="73"/>
      <c r="D151" s="9"/>
      <c r="E151" s="9">
        <v>1</v>
      </c>
      <c r="F151" s="9">
        <v>1</v>
      </c>
      <c r="G151" s="9"/>
      <c r="H151" s="9"/>
      <c r="I151" s="74">
        <v>2</v>
      </c>
    </row>
    <row r="152" spans="1:9">
      <c r="A152" s="71"/>
      <c r="B152" s="72" t="s">
        <v>14</v>
      </c>
      <c r="C152" s="73"/>
      <c r="D152" s="9"/>
      <c r="E152" s="9">
        <v>1</v>
      </c>
      <c r="F152" s="9"/>
      <c r="G152" s="9">
        <v>1</v>
      </c>
      <c r="H152" s="9">
        <v>1</v>
      </c>
      <c r="I152" s="74">
        <v>3</v>
      </c>
    </row>
    <row r="153" spans="1:9">
      <c r="A153" s="65" t="s">
        <v>161</v>
      </c>
      <c r="B153" s="63"/>
      <c r="C153" s="68">
        <v>1</v>
      </c>
      <c r="D153" s="69">
        <v>1</v>
      </c>
      <c r="E153" s="69">
        <v>3</v>
      </c>
      <c r="F153" s="69">
        <v>2</v>
      </c>
      <c r="G153" s="69">
        <v>1</v>
      </c>
      <c r="H153" s="69">
        <v>2</v>
      </c>
      <c r="I153" s="70">
        <v>10</v>
      </c>
    </row>
    <row r="154" spans="1:9">
      <c r="A154" s="65" t="s">
        <v>397</v>
      </c>
      <c r="B154" s="65" t="s">
        <v>12</v>
      </c>
      <c r="C154" s="68"/>
      <c r="D154" s="69"/>
      <c r="E154" s="69">
        <v>1</v>
      </c>
      <c r="F154" s="69">
        <v>1</v>
      </c>
      <c r="G154" s="69">
        <v>1</v>
      </c>
      <c r="H154" s="69">
        <v>1</v>
      </c>
      <c r="I154" s="70">
        <v>4</v>
      </c>
    </row>
    <row r="155" spans="1:9">
      <c r="A155" s="65" t="s">
        <v>398</v>
      </c>
      <c r="B155" s="63"/>
      <c r="C155" s="68"/>
      <c r="D155" s="69"/>
      <c r="E155" s="69">
        <v>1</v>
      </c>
      <c r="F155" s="69">
        <v>1</v>
      </c>
      <c r="G155" s="69">
        <v>1</v>
      </c>
      <c r="H155" s="69">
        <v>1</v>
      </c>
      <c r="I155" s="70">
        <v>4</v>
      </c>
    </row>
    <row r="156" spans="1:9">
      <c r="A156" s="65" t="s">
        <v>399</v>
      </c>
      <c r="B156" s="65" t="s">
        <v>0</v>
      </c>
      <c r="C156" s="68"/>
      <c r="D156" s="69"/>
      <c r="E156" s="69">
        <v>1</v>
      </c>
      <c r="F156" s="69">
        <v>1</v>
      </c>
      <c r="G156" s="69"/>
      <c r="H156" s="69"/>
      <c r="I156" s="70">
        <v>2</v>
      </c>
    </row>
    <row r="157" spans="1:9">
      <c r="A157" s="65" t="s">
        <v>400</v>
      </c>
      <c r="B157" s="63"/>
      <c r="C157" s="68"/>
      <c r="D157" s="69"/>
      <c r="E157" s="69">
        <v>1</v>
      </c>
      <c r="F157" s="69">
        <v>1</v>
      </c>
      <c r="G157" s="69"/>
      <c r="H157" s="69"/>
      <c r="I157" s="70">
        <v>2</v>
      </c>
    </row>
    <row r="158" spans="1:9">
      <c r="A158" s="65" t="s">
        <v>352</v>
      </c>
      <c r="B158" s="65" t="s">
        <v>14</v>
      </c>
      <c r="C158" s="68"/>
      <c r="D158" s="69"/>
      <c r="E158" s="69"/>
      <c r="F158" s="69">
        <v>1</v>
      </c>
      <c r="G158" s="69"/>
      <c r="H158" s="69"/>
      <c r="I158" s="70">
        <v>1</v>
      </c>
    </row>
    <row r="159" spans="1:9">
      <c r="A159" s="71"/>
      <c r="B159" s="72" t="s">
        <v>0</v>
      </c>
      <c r="C159" s="73"/>
      <c r="D159" s="9">
        <v>1</v>
      </c>
      <c r="E159" s="9"/>
      <c r="F159" s="9"/>
      <c r="G159" s="9"/>
      <c r="H159" s="9"/>
      <c r="I159" s="74">
        <v>1</v>
      </c>
    </row>
    <row r="160" spans="1:9">
      <c r="A160" s="65" t="s">
        <v>353</v>
      </c>
      <c r="B160" s="63"/>
      <c r="C160" s="68"/>
      <c r="D160" s="69">
        <v>1</v>
      </c>
      <c r="E160" s="69"/>
      <c r="F160" s="69">
        <v>1</v>
      </c>
      <c r="G160" s="69"/>
      <c r="H160" s="69"/>
      <c r="I160" s="70">
        <v>2</v>
      </c>
    </row>
    <row r="161" spans="1:9">
      <c r="A161" s="65" t="s">
        <v>354</v>
      </c>
      <c r="B161" s="65" t="s">
        <v>11</v>
      </c>
      <c r="C161" s="68"/>
      <c r="D161" s="69">
        <v>1</v>
      </c>
      <c r="E161" s="69"/>
      <c r="F161" s="69"/>
      <c r="G161" s="69"/>
      <c r="H161" s="69"/>
      <c r="I161" s="70">
        <v>1</v>
      </c>
    </row>
    <row r="162" spans="1:9">
      <c r="A162" s="71"/>
      <c r="B162" s="72" t="s">
        <v>14</v>
      </c>
      <c r="C162" s="73"/>
      <c r="D162" s="9">
        <v>1</v>
      </c>
      <c r="E162" s="9"/>
      <c r="F162" s="9"/>
      <c r="G162" s="9"/>
      <c r="H162" s="9"/>
      <c r="I162" s="74">
        <v>1</v>
      </c>
    </row>
    <row r="163" spans="1:9">
      <c r="A163" s="71"/>
      <c r="B163" s="72" t="s">
        <v>0</v>
      </c>
      <c r="C163" s="73"/>
      <c r="D163" s="9"/>
      <c r="E163" s="9"/>
      <c r="F163" s="9">
        <v>1</v>
      </c>
      <c r="G163" s="9"/>
      <c r="H163" s="9"/>
      <c r="I163" s="74">
        <v>1</v>
      </c>
    </row>
    <row r="164" spans="1:9">
      <c r="A164" s="65" t="s">
        <v>355</v>
      </c>
      <c r="B164" s="63"/>
      <c r="C164" s="68"/>
      <c r="D164" s="69">
        <v>2</v>
      </c>
      <c r="E164" s="69"/>
      <c r="F164" s="69">
        <v>1</v>
      </c>
      <c r="G164" s="69"/>
      <c r="H164" s="69"/>
      <c r="I164" s="70">
        <v>3</v>
      </c>
    </row>
    <row r="165" spans="1:9">
      <c r="A165" s="65" t="s">
        <v>93</v>
      </c>
      <c r="B165" s="65" t="s">
        <v>11</v>
      </c>
      <c r="C165" s="68"/>
      <c r="D165" s="69">
        <v>1</v>
      </c>
      <c r="E165" s="69">
        <v>1</v>
      </c>
      <c r="F165" s="69">
        <v>1</v>
      </c>
      <c r="G165" s="69"/>
      <c r="H165" s="69"/>
      <c r="I165" s="70">
        <v>3</v>
      </c>
    </row>
    <row r="166" spans="1:9">
      <c r="A166" s="71"/>
      <c r="B166" s="72" t="s">
        <v>12</v>
      </c>
      <c r="C166" s="73"/>
      <c r="D166" s="9"/>
      <c r="E166" s="9">
        <v>1</v>
      </c>
      <c r="F166" s="9"/>
      <c r="G166" s="9">
        <v>1</v>
      </c>
      <c r="H166" s="9"/>
      <c r="I166" s="74">
        <v>2</v>
      </c>
    </row>
    <row r="167" spans="1:9">
      <c r="A167" s="71"/>
      <c r="B167" s="72" t="s">
        <v>13</v>
      </c>
      <c r="C167" s="73">
        <v>1</v>
      </c>
      <c r="D167" s="9">
        <v>1</v>
      </c>
      <c r="E167" s="9">
        <v>2</v>
      </c>
      <c r="F167" s="9">
        <v>1</v>
      </c>
      <c r="G167" s="9"/>
      <c r="H167" s="9"/>
      <c r="I167" s="74">
        <v>5</v>
      </c>
    </row>
    <row r="168" spans="1:9">
      <c r="A168" s="71"/>
      <c r="B168" s="72" t="s">
        <v>14</v>
      </c>
      <c r="C168" s="73">
        <v>1</v>
      </c>
      <c r="D168" s="9">
        <v>2</v>
      </c>
      <c r="E168" s="9">
        <v>2</v>
      </c>
      <c r="F168" s="9"/>
      <c r="G168" s="9">
        <v>1</v>
      </c>
      <c r="H168" s="9"/>
      <c r="I168" s="74">
        <v>6</v>
      </c>
    </row>
    <row r="169" spans="1:9">
      <c r="A169" s="71"/>
      <c r="B169" s="72" t="s">
        <v>0</v>
      </c>
      <c r="C169" s="73">
        <v>1</v>
      </c>
      <c r="D169" s="9">
        <v>1</v>
      </c>
      <c r="E169" s="9">
        <v>1</v>
      </c>
      <c r="F169" s="9">
        <v>1</v>
      </c>
      <c r="G169" s="9"/>
      <c r="H169" s="9"/>
      <c r="I169" s="74">
        <v>4</v>
      </c>
    </row>
    <row r="170" spans="1:9">
      <c r="A170" s="65" t="s">
        <v>162</v>
      </c>
      <c r="B170" s="63"/>
      <c r="C170" s="68">
        <v>3</v>
      </c>
      <c r="D170" s="69">
        <v>5</v>
      </c>
      <c r="E170" s="69">
        <v>7</v>
      </c>
      <c r="F170" s="69">
        <v>3</v>
      </c>
      <c r="G170" s="69">
        <v>2</v>
      </c>
      <c r="H170" s="69"/>
      <c r="I170" s="70">
        <v>20</v>
      </c>
    </row>
    <row r="171" spans="1:9">
      <c r="A171" s="65" t="s">
        <v>83</v>
      </c>
      <c r="B171" s="65" t="s">
        <v>11</v>
      </c>
      <c r="C171" s="68">
        <v>1</v>
      </c>
      <c r="D171" s="69">
        <v>1</v>
      </c>
      <c r="E171" s="69">
        <v>1</v>
      </c>
      <c r="F171" s="69">
        <v>1</v>
      </c>
      <c r="G171" s="69">
        <v>1</v>
      </c>
      <c r="H171" s="69">
        <v>1</v>
      </c>
      <c r="I171" s="70">
        <v>6</v>
      </c>
    </row>
    <row r="172" spans="1:9">
      <c r="A172" s="71"/>
      <c r="B172" s="72" t="s">
        <v>12</v>
      </c>
      <c r="C172" s="73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74">
        <v>6</v>
      </c>
    </row>
    <row r="173" spans="1:9">
      <c r="A173" s="71"/>
      <c r="B173" s="72" t="s">
        <v>13</v>
      </c>
      <c r="C173" s="73">
        <v>1</v>
      </c>
      <c r="D173" s="9"/>
      <c r="E173" s="9"/>
      <c r="F173" s="9"/>
      <c r="G173" s="9"/>
      <c r="H173" s="9"/>
      <c r="I173" s="74">
        <v>1</v>
      </c>
    </row>
    <row r="174" spans="1:9">
      <c r="A174" s="71"/>
      <c r="B174" s="72" t="s">
        <v>14</v>
      </c>
      <c r="C174" s="73"/>
      <c r="D174" s="9"/>
      <c r="E174" s="9">
        <v>1</v>
      </c>
      <c r="F174" s="9"/>
      <c r="G174" s="9">
        <v>1</v>
      </c>
      <c r="H174" s="9"/>
      <c r="I174" s="74">
        <v>2</v>
      </c>
    </row>
    <row r="175" spans="1:9">
      <c r="A175" s="71"/>
      <c r="B175" s="72" t="s">
        <v>15</v>
      </c>
      <c r="C175" s="73">
        <v>1</v>
      </c>
      <c r="D175" s="9">
        <v>1</v>
      </c>
      <c r="E175" s="9"/>
      <c r="F175" s="9"/>
      <c r="G175" s="9"/>
      <c r="H175" s="9"/>
      <c r="I175" s="74">
        <v>2</v>
      </c>
    </row>
    <row r="176" spans="1:9">
      <c r="A176" s="71"/>
      <c r="B176" s="72" t="s">
        <v>0</v>
      </c>
      <c r="C176" s="73"/>
      <c r="D176" s="9"/>
      <c r="E176" s="9">
        <v>1</v>
      </c>
      <c r="F176" s="9"/>
      <c r="G176" s="9">
        <v>1</v>
      </c>
      <c r="H176" s="9"/>
      <c r="I176" s="74">
        <v>2</v>
      </c>
    </row>
    <row r="177" spans="1:9">
      <c r="A177" s="65" t="s">
        <v>163</v>
      </c>
      <c r="B177" s="63"/>
      <c r="C177" s="68">
        <v>4</v>
      </c>
      <c r="D177" s="69">
        <v>3</v>
      </c>
      <c r="E177" s="69">
        <v>4</v>
      </c>
      <c r="F177" s="69">
        <v>2</v>
      </c>
      <c r="G177" s="69">
        <v>4</v>
      </c>
      <c r="H177" s="69">
        <v>2</v>
      </c>
      <c r="I177" s="70">
        <v>19</v>
      </c>
    </row>
    <row r="178" spans="1:9">
      <c r="A178" s="65" t="s">
        <v>171</v>
      </c>
      <c r="B178" s="65" t="s">
        <v>11</v>
      </c>
      <c r="C178" s="68"/>
      <c r="D178" s="69"/>
      <c r="E178" s="69"/>
      <c r="F178" s="69"/>
      <c r="G178" s="69"/>
      <c r="H178" s="69">
        <v>1</v>
      </c>
      <c r="I178" s="70">
        <v>1</v>
      </c>
    </row>
    <row r="179" spans="1:9">
      <c r="A179" s="71"/>
      <c r="B179" s="72" t="s">
        <v>12</v>
      </c>
      <c r="C179" s="73">
        <v>1</v>
      </c>
      <c r="D179" s="9">
        <v>1</v>
      </c>
      <c r="E179" s="9"/>
      <c r="F179" s="9"/>
      <c r="G179" s="9">
        <v>1</v>
      </c>
      <c r="H179" s="9"/>
      <c r="I179" s="74">
        <v>3</v>
      </c>
    </row>
    <row r="180" spans="1:9">
      <c r="A180" s="71"/>
      <c r="B180" s="72" t="s">
        <v>14</v>
      </c>
      <c r="C180" s="73"/>
      <c r="D180" s="9"/>
      <c r="E180" s="9"/>
      <c r="F180" s="9"/>
      <c r="G180" s="9"/>
      <c r="H180" s="9">
        <v>1</v>
      </c>
      <c r="I180" s="74">
        <v>1</v>
      </c>
    </row>
    <row r="181" spans="1:9">
      <c r="A181" s="65" t="s">
        <v>173</v>
      </c>
      <c r="B181" s="63"/>
      <c r="C181" s="68">
        <v>1</v>
      </c>
      <c r="D181" s="69">
        <v>1</v>
      </c>
      <c r="E181" s="69"/>
      <c r="F181" s="69"/>
      <c r="G181" s="69">
        <v>1</v>
      </c>
      <c r="H181" s="69">
        <v>2</v>
      </c>
      <c r="I181" s="70">
        <v>5</v>
      </c>
    </row>
    <row r="182" spans="1:9">
      <c r="A182" s="65" t="s">
        <v>356</v>
      </c>
      <c r="B182" s="65" t="s">
        <v>11</v>
      </c>
      <c r="C182" s="68"/>
      <c r="D182" s="69"/>
      <c r="E182" s="69"/>
      <c r="F182" s="69">
        <v>1</v>
      </c>
      <c r="G182" s="69"/>
      <c r="H182" s="69">
        <v>1</v>
      </c>
      <c r="I182" s="70">
        <v>2</v>
      </c>
    </row>
    <row r="183" spans="1:9">
      <c r="A183" s="71"/>
      <c r="B183" s="72" t="s">
        <v>12</v>
      </c>
      <c r="C183" s="73">
        <v>1</v>
      </c>
      <c r="D183" s="9"/>
      <c r="E183" s="9"/>
      <c r="F183" s="9"/>
      <c r="G183" s="9"/>
      <c r="H183" s="9"/>
      <c r="I183" s="74">
        <v>1</v>
      </c>
    </row>
    <row r="184" spans="1:9">
      <c r="A184" s="71"/>
      <c r="B184" s="72" t="s">
        <v>13</v>
      </c>
      <c r="C184" s="73"/>
      <c r="D184" s="9"/>
      <c r="E184" s="9"/>
      <c r="F184" s="9"/>
      <c r="G184" s="9">
        <v>1</v>
      </c>
      <c r="H184" s="9"/>
      <c r="I184" s="74">
        <v>1</v>
      </c>
    </row>
    <row r="185" spans="1:9">
      <c r="A185" s="71"/>
      <c r="B185" s="72" t="s">
        <v>14</v>
      </c>
      <c r="C185" s="73">
        <v>1</v>
      </c>
      <c r="D185" s="9">
        <v>1</v>
      </c>
      <c r="E185" s="9"/>
      <c r="F185" s="9"/>
      <c r="G185" s="9"/>
      <c r="H185" s="9"/>
      <c r="I185" s="74">
        <v>2</v>
      </c>
    </row>
    <row r="186" spans="1:9">
      <c r="A186" s="71"/>
      <c r="B186" s="72" t="s">
        <v>15</v>
      </c>
      <c r="C186" s="73"/>
      <c r="D186" s="9"/>
      <c r="E186" s="9">
        <v>1</v>
      </c>
      <c r="F186" s="9">
        <v>1</v>
      </c>
      <c r="G186" s="9"/>
      <c r="H186" s="9"/>
      <c r="I186" s="74">
        <v>2</v>
      </c>
    </row>
    <row r="187" spans="1:9">
      <c r="A187" s="71"/>
      <c r="B187" s="72" t="s">
        <v>0</v>
      </c>
      <c r="C187" s="73"/>
      <c r="D187" s="9"/>
      <c r="E187" s="9"/>
      <c r="F187" s="9">
        <v>1</v>
      </c>
      <c r="G187" s="9"/>
      <c r="H187" s="9"/>
      <c r="I187" s="74">
        <v>1</v>
      </c>
    </row>
    <row r="188" spans="1:9">
      <c r="A188" s="65" t="s">
        <v>357</v>
      </c>
      <c r="B188" s="63"/>
      <c r="C188" s="68">
        <v>2</v>
      </c>
      <c r="D188" s="69">
        <v>1</v>
      </c>
      <c r="E188" s="69">
        <v>1</v>
      </c>
      <c r="F188" s="69">
        <v>3</v>
      </c>
      <c r="G188" s="69">
        <v>1</v>
      </c>
      <c r="H188" s="69">
        <v>1</v>
      </c>
      <c r="I188" s="70">
        <v>9</v>
      </c>
    </row>
    <row r="189" spans="1:9">
      <c r="A189" s="65" t="s">
        <v>91</v>
      </c>
      <c r="B189" s="65" t="s">
        <v>11</v>
      </c>
      <c r="C189" s="68"/>
      <c r="D189" s="69">
        <v>1</v>
      </c>
      <c r="E189" s="69"/>
      <c r="F189" s="69"/>
      <c r="G189" s="69">
        <v>1</v>
      </c>
      <c r="H189" s="69">
        <v>1</v>
      </c>
      <c r="I189" s="70">
        <v>3</v>
      </c>
    </row>
    <row r="190" spans="1:9">
      <c r="A190" s="71"/>
      <c r="B190" s="72" t="s">
        <v>12</v>
      </c>
      <c r="C190" s="73">
        <v>1</v>
      </c>
      <c r="D190" s="9">
        <v>1</v>
      </c>
      <c r="E190" s="9"/>
      <c r="F190" s="9"/>
      <c r="G190" s="9"/>
      <c r="H190" s="9">
        <v>1</v>
      </c>
      <c r="I190" s="74">
        <v>3</v>
      </c>
    </row>
    <row r="191" spans="1:9">
      <c r="A191" s="71"/>
      <c r="B191" s="72" t="s">
        <v>13</v>
      </c>
      <c r="C191" s="73"/>
      <c r="D191" s="9">
        <v>1</v>
      </c>
      <c r="E191" s="9"/>
      <c r="F191" s="9">
        <v>1</v>
      </c>
      <c r="G191" s="9"/>
      <c r="H191" s="9">
        <v>1</v>
      </c>
      <c r="I191" s="74">
        <v>3</v>
      </c>
    </row>
    <row r="192" spans="1:9">
      <c r="A192" s="71"/>
      <c r="B192" s="72" t="s">
        <v>14</v>
      </c>
      <c r="C192" s="73"/>
      <c r="D192" s="9"/>
      <c r="E192" s="9"/>
      <c r="F192" s="9">
        <v>1</v>
      </c>
      <c r="G192" s="9">
        <v>1</v>
      </c>
      <c r="H192" s="9">
        <v>1</v>
      </c>
      <c r="I192" s="74">
        <v>3</v>
      </c>
    </row>
    <row r="193" spans="1:9">
      <c r="A193" s="71"/>
      <c r="B193" s="72" t="s">
        <v>15</v>
      </c>
      <c r="C193" s="73"/>
      <c r="D193" s="9"/>
      <c r="E193" s="9"/>
      <c r="F193" s="9"/>
      <c r="G193" s="9">
        <v>1</v>
      </c>
      <c r="H193" s="9"/>
      <c r="I193" s="74">
        <v>1</v>
      </c>
    </row>
    <row r="194" spans="1:9">
      <c r="A194" s="71"/>
      <c r="B194" s="72" t="s">
        <v>0</v>
      </c>
      <c r="C194" s="73">
        <v>1</v>
      </c>
      <c r="D194" s="9"/>
      <c r="E194" s="9">
        <v>1</v>
      </c>
      <c r="F194" s="9"/>
      <c r="G194" s="9">
        <v>1</v>
      </c>
      <c r="H194" s="9"/>
      <c r="I194" s="74">
        <v>3</v>
      </c>
    </row>
    <row r="195" spans="1:9">
      <c r="A195" s="65" t="s">
        <v>164</v>
      </c>
      <c r="B195" s="63"/>
      <c r="C195" s="68">
        <v>2</v>
      </c>
      <c r="D195" s="69">
        <v>3</v>
      </c>
      <c r="E195" s="69">
        <v>1</v>
      </c>
      <c r="F195" s="69">
        <v>2</v>
      </c>
      <c r="G195" s="69">
        <v>4</v>
      </c>
      <c r="H195" s="69">
        <v>4</v>
      </c>
      <c r="I195" s="70">
        <v>16</v>
      </c>
    </row>
    <row r="196" spans="1:9">
      <c r="A196" s="65" t="s">
        <v>92</v>
      </c>
      <c r="B196" s="65" t="s">
        <v>12</v>
      </c>
      <c r="C196" s="68"/>
      <c r="D196" s="69">
        <v>1</v>
      </c>
      <c r="E196" s="69">
        <v>1</v>
      </c>
      <c r="F196" s="69">
        <v>1</v>
      </c>
      <c r="G196" s="69">
        <v>2</v>
      </c>
      <c r="H196" s="69"/>
      <c r="I196" s="70">
        <v>5</v>
      </c>
    </row>
    <row r="197" spans="1:9">
      <c r="A197" s="71"/>
      <c r="B197" s="72" t="s">
        <v>13</v>
      </c>
      <c r="C197" s="73">
        <v>1</v>
      </c>
      <c r="D197" s="9">
        <v>1</v>
      </c>
      <c r="E197" s="9"/>
      <c r="F197" s="9">
        <v>1</v>
      </c>
      <c r="G197" s="9"/>
      <c r="H197" s="9"/>
      <c r="I197" s="74">
        <v>3</v>
      </c>
    </row>
    <row r="198" spans="1:9">
      <c r="A198" s="71"/>
      <c r="B198" s="72" t="s">
        <v>14</v>
      </c>
      <c r="C198" s="73">
        <v>1</v>
      </c>
      <c r="D198" s="9">
        <v>1</v>
      </c>
      <c r="E198" s="9"/>
      <c r="F198" s="9"/>
      <c r="G198" s="9"/>
      <c r="H198" s="9">
        <v>1</v>
      </c>
      <c r="I198" s="74">
        <v>3</v>
      </c>
    </row>
    <row r="199" spans="1:9">
      <c r="A199" s="71"/>
      <c r="B199" s="72" t="s">
        <v>0</v>
      </c>
      <c r="C199" s="73"/>
      <c r="D199" s="9"/>
      <c r="E199" s="9">
        <v>1</v>
      </c>
      <c r="F199" s="9"/>
      <c r="G199" s="9">
        <v>1</v>
      </c>
      <c r="H199" s="9"/>
      <c r="I199" s="74">
        <v>2</v>
      </c>
    </row>
    <row r="200" spans="1:9">
      <c r="A200" s="65" t="s">
        <v>165</v>
      </c>
      <c r="B200" s="63"/>
      <c r="C200" s="68">
        <v>2</v>
      </c>
      <c r="D200" s="69">
        <v>3</v>
      </c>
      <c r="E200" s="69">
        <v>2</v>
      </c>
      <c r="F200" s="69">
        <v>2</v>
      </c>
      <c r="G200" s="69">
        <v>3</v>
      </c>
      <c r="H200" s="69">
        <v>1</v>
      </c>
      <c r="I200" s="70">
        <v>13</v>
      </c>
    </row>
    <row r="201" spans="1:9">
      <c r="A201" s="65" t="s">
        <v>358</v>
      </c>
      <c r="B201" s="65" t="s">
        <v>11</v>
      </c>
      <c r="C201" s="68"/>
      <c r="D201" s="69"/>
      <c r="E201" s="69">
        <v>1</v>
      </c>
      <c r="F201" s="69">
        <v>1</v>
      </c>
      <c r="G201" s="69"/>
      <c r="H201" s="69"/>
      <c r="I201" s="70">
        <v>2</v>
      </c>
    </row>
    <row r="202" spans="1:9">
      <c r="A202" s="71"/>
      <c r="B202" s="72" t="s">
        <v>12</v>
      </c>
      <c r="C202" s="73"/>
      <c r="D202" s="9">
        <v>1</v>
      </c>
      <c r="E202" s="9">
        <v>1</v>
      </c>
      <c r="F202" s="9"/>
      <c r="G202" s="9">
        <v>1</v>
      </c>
      <c r="H202" s="9">
        <v>1</v>
      </c>
      <c r="I202" s="74">
        <v>4</v>
      </c>
    </row>
    <row r="203" spans="1:9">
      <c r="A203" s="71"/>
      <c r="B203" s="72" t="s">
        <v>13</v>
      </c>
      <c r="C203" s="73"/>
      <c r="D203" s="9"/>
      <c r="E203" s="9">
        <v>1</v>
      </c>
      <c r="F203" s="9">
        <v>1</v>
      </c>
      <c r="G203" s="9">
        <v>1</v>
      </c>
      <c r="H203" s="9"/>
      <c r="I203" s="74">
        <v>3</v>
      </c>
    </row>
    <row r="204" spans="1:9">
      <c r="A204" s="71"/>
      <c r="B204" s="72" t="s">
        <v>15</v>
      </c>
      <c r="C204" s="73"/>
      <c r="D204" s="9"/>
      <c r="E204" s="9">
        <v>1</v>
      </c>
      <c r="F204" s="9"/>
      <c r="G204" s="9"/>
      <c r="H204" s="9">
        <v>1</v>
      </c>
      <c r="I204" s="74">
        <v>2</v>
      </c>
    </row>
    <row r="205" spans="1:9">
      <c r="A205" s="71"/>
      <c r="B205" s="72" t="s">
        <v>0</v>
      </c>
      <c r="C205" s="73"/>
      <c r="D205" s="9">
        <v>1</v>
      </c>
      <c r="E205" s="9"/>
      <c r="F205" s="9">
        <v>1</v>
      </c>
      <c r="G205" s="9">
        <v>1</v>
      </c>
      <c r="H205" s="9"/>
      <c r="I205" s="74">
        <v>3</v>
      </c>
    </row>
    <row r="206" spans="1:9">
      <c r="A206" s="65" t="s">
        <v>359</v>
      </c>
      <c r="B206" s="63"/>
      <c r="C206" s="68"/>
      <c r="D206" s="69">
        <v>2</v>
      </c>
      <c r="E206" s="69">
        <v>4</v>
      </c>
      <c r="F206" s="69">
        <v>3</v>
      </c>
      <c r="G206" s="69">
        <v>3</v>
      </c>
      <c r="H206" s="69">
        <v>2</v>
      </c>
      <c r="I206" s="70">
        <v>14</v>
      </c>
    </row>
    <row r="207" spans="1:9">
      <c r="A207" s="65" t="s">
        <v>360</v>
      </c>
      <c r="B207" s="65" t="s">
        <v>11</v>
      </c>
      <c r="C207" s="68">
        <v>1</v>
      </c>
      <c r="D207" s="69"/>
      <c r="E207" s="69">
        <v>1</v>
      </c>
      <c r="F207" s="69"/>
      <c r="G207" s="69">
        <v>1</v>
      </c>
      <c r="H207" s="69">
        <v>1</v>
      </c>
      <c r="I207" s="70">
        <v>4</v>
      </c>
    </row>
    <row r="208" spans="1:9">
      <c r="A208" s="71"/>
      <c r="B208" s="72" t="s">
        <v>12</v>
      </c>
      <c r="C208" s="73"/>
      <c r="D208" s="9">
        <v>1</v>
      </c>
      <c r="E208" s="9">
        <v>1</v>
      </c>
      <c r="F208" s="9"/>
      <c r="G208" s="9"/>
      <c r="H208" s="9"/>
      <c r="I208" s="74">
        <v>2</v>
      </c>
    </row>
    <row r="209" spans="1:9">
      <c r="A209" s="71"/>
      <c r="B209" s="72" t="s">
        <v>13</v>
      </c>
      <c r="C209" s="73"/>
      <c r="D209" s="9"/>
      <c r="E209" s="9"/>
      <c r="F209" s="9"/>
      <c r="G209" s="9"/>
      <c r="H209" s="9">
        <v>1</v>
      </c>
      <c r="I209" s="74">
        <v>1</v>
      </c>
    </row>
    <row r="210" spans="1:9">
      <c r="A210" s="71"/>
      <c r="B210" s="72" t="s">
        <v>14</v>
      </c>
      <c r="C210" s="73">
        <v>1</v>
      </c>
      <c r="D210" s="9"/>
      <c r="E210" s="9">
        <v>1</v>
      </c>
      <c r="F210" s="9">
        <v>1</v>
      </c>
      <c r="G210" s="9"/>
      <c r="H210" s="9"/>
      <c r="I210" s="74">
        <v>3</v>
      </c>
    </row>
    <row r="211" spans="1:9">
      <c r="A211" s="65" t="s">
        <v>361</v>
      </c>
      <c r="B211" s="63"/>
      <c r="C211" s="68">
        <v>2</v>
      </c>
      <c r="D211" s="69">
        <v>1</v>
      </c>
      <c r="E211" s="69">
        <v>3</v>
      </c>
      <c r="F211" s="69">
        <v>1</v>
      </c>
      <c r="G211" s="69">
        <v>1</v>
      </c>
      <c r="H211" s="69">
        <v>2</v>
      </c>
      <c r="I211" s="70">
        <v>10</v>
      </c>
    </row>
    <row r="212" spans="1:9">
      <c r="A212" s="65" t="s">
        <v>362</v>
      </c>
      <c r="B212" s="65" t="s">
        <v>11</v>
      </c>
      <c r="C212" s="68">
        <v>1</v>
      </c>
      <c r="D212" s="69"/>
      <c r="E212" s="69"/>
      <c r="F212" s="69"/>
      <c r="G212" s="69"/>
      <c r="H212" s="69"/>
      <c r="I212" s="70">
        <v>1</v>
      </c>
    </row>
    <row r="213" spans="1:9">
      <c r="A213" s="71"/>
      <c r="B213" s="72" t="s">
        <v>12</v>
      </c>
      <c r="C213" s="73"/>
      <c r="D213" s="9">
        <v>1</v>
      </c>
      <c r="E213" s="9"/>
      <c r="F213" s="9"/>
      <c r="G213" s="9"/>
      <c r="H213" s="9"/>
      <c r="I213" s="74">
        <v>1</v>
      </c>
    </row>
    <row r="214" spans="1:9">
      <c r="A214" s="71"/>
      <c r="B214" s="72" t="s">
        <v>13</v>
      </c>
      <c r="C214" s="73"/>
      <c r="D214" s="9"/>
      <c r="E214" s="9">
        <v>2</v>
      </c>
      <c r="F214" s="9"/>
      <c r="G214" s="9"/>
      <c r="H214" s="9"/>
      <c r="I214" s="74">
        <v>2</v>
      </c>
    </row>
    <row r="215" spans="1:9">
      <c r="A215" s="71"/>
      <c r="B215" s="72" t="s">
        <v>14</v>
      </c>
      <c r="C215" s="73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74">
        <v>7</v>
      </c>
    </row>
    <row r="216" spans="1:9">
      <c r="A216" s="71"/>
      <c r="B216" s="72" t="s">
        <v>0</v>
      </c>
      <c r="C216" s="73"/>
      <c r="D216" s="9"/>
      <c r="E216" s="9"/>
      <c r="F216" s="9"/>
      <c r="G216" s="9"/>
      <c r="H216" s="9">
        <v>1</v>
      </c>
      <c r="I216" s="74">
        <v>1</v>
      </c>
    </row>
    <row r="217" spans="1:9">
      <c r="A217" s="65" t="s">
        <v>363</v>
      </c>
      <c r="B217" s="63"/>
      <c r="C217" s="68">
        <v>3</v>
      </c>
      <c r="D217" s="69">
        <v>3</v>
      </c>
      <c r="E217" s="69">
        <v>3</v>
      </c>
      <c r="F217" s="69">
        <v>1</v>
      </c>
      <c r="G217" s="69"/>
      <c r="H217" s="69">
        <v>2</v>
      </c>
      <c r="I217" s="70">
        <v>12</v>
      </c>
    </row>
    <row r="218" spans="1:9">
      <c r="A218" s="65" t="s">
        <v>66</v>
      </c>
      <c r="B218" s="65" t="s">
        <v>12</v>
      </c>
      <c r="C218" s="68">
        <v>1</v>
      </c>
      <c r="D218" s="69"/>
      <c r="E218" s="69"/>
      <c r="F218" s="69"/>
      <c r="G218" s="69"/>
      <c r="H218" s="69">
        <v>1</v>
      </c>
      <c r="I218" s="70">
        <v>2</v>
      </c>
    </row>
    <row r="219" spans="1:9">
      <c r="A219" s="71"/>
      <c r="B219" s="72" t="s">
        <v>13</v>
      </c>
      <c r="C219" s="73">
        <v>1</v>
      </c>
      <c r="D219" s="9"/>
      <c r="E219" s="9"/>
      <c r="F219" s="9"/>
      <c r="G219" s="9"/>
      <c r="H219" s="9"/>
      <c r="I219" s="74">
        <v>1</v>
      </c>
    </row>
    <row r="220" spans="1:9">
      <c r="A220" s="71"/>
      <c r="B220" s="72" t="s">
        <v>14</v>
      </c>
      <c r="C220" s="73">
        <v>1</v>
      </c>
      <c r="D220" s="9"/>
      <c r="E220" s="9"/>
      <c r="F220" s="9">
        <v>1</v>
      </c>
      <c r="G220" s="9"/>
      <c r="H220" s="9">
        <v>1</v>
      </c>
      <c r="I220" s="74">
        <v>3</v>
      </c>
    </row>
    <row r="221" spans="1:9">
      <c r="A221" s="71"/>
      <c r="B221" s="72" t="s">
        <v>0</v>
      </c>
      <c r="C221" s="73"/>
      <c r="D221" s="9">
        <v>1</v>
      </c>
      <c r="E221" s="9">
        <v>1</v>
      </c>
      <c r="F221" s="9">
        <v>1</v>
      </c>
      <c r="G221" s="9"/>
      <c r="H221" s="9">
        <v>1</v>
      </c>
      <c r="I221" s="74">
        <v>4</v>
      </c>
    </row>
    <row r="222" spans="1:9">
      <c r="A222" s="65" t="s">
        <v>166</v>
      </c>
      <c r="B222" s="63"/>
      <c r="C222" s="68">
        <v>3</v>
      </c>
      <c r="D222" s="69">
        <v>1</v>
      </c>
      <c r="E222" s="69">
        <v>1</v>
      </c>
      <c r="F222" s="69">
        <v>2</v>
      </c>
      <c r="G222" s="69"/>
      <c r="H222" s="69">
        <v>3</v>
      </c>
      <c r="I222" s="70">
        <v>10</v>
      </c>
    </row>
    <row r="223" spans="1:9">
      <c r="A223" s="65" t="s">
        <v>145</v>
      </c>
      <c r="B223" s="65" t="s">
        <v>12</v>
      </c>
      <c r="C223" s="68">
        <v>1</v>
      </c>
      <c r="D223" s="69"/>
      <c r="E223" s="69">
        <v>1</v>
      </c>
      <c r="F223" s="69"/>
      <c r="G223" s="69"/>
      <c r="H223" s="69"/>
      <c r="I223" s="70">
        <v>2</v>
      </c>
    </row>
    <row r="224" spans="1:9">
      <c r="A224" s="71"/>
      <c r="B224" s="72" t="s">
        <v>13</v>
      </c>
      <c r="C224" s="73"/>
      <c r="D224" s="9"/>
      <c r="E224" s="9"/>
      <c r="F224" s="9">
        <v>1</v>
      </c>
      <c r="G224" s="9"/>
      <c r="H224" s="9">
        <v>1</v>
      </c>
      <c r="I224" s="74">
        <v>2</v>
      </c>
    </row>
    <row r="225" spans="1:9">
      <c r="A225" s="71"/>
      <c r="B225" s="72" t="s">
        <v>14</v>
      </c>
      <c r="C225" s="73"/>
      <c r="D225" s="9">
        <v>1</v>
      </c>
      <c r="E225" s="9"/>
      <c r="F225" s="9"/>
      <c r="G225" s="9"/>
      <c r="H225" s="9"/>
      <c r="I225" s="74">
        <v>1</v>
      </c>
    </row>
    <row r="226" spans="1:9">
      <c r="A226" s="71"/>
      <c r="B226" s="72" t="s">
        <v>0</v>
      </c>
      <c r="C226" s="73">
        <v>3</v>
      </c>
      <c r="D226" s="9">
        <v>1</v>
      </c>
      <c r="E226" s="9"/>
      <c r="F226" s="9"/>
      <c r="G226" s="9"/>
      <c r="H226" s="9"/>
      <c r="I226" s="74">
        <v>4</v>
      </c>
    </row>
    <row r="227" spans="1:9">
      <c r="A227" s="65" t="s">
        <v>167</v>
      </c>
      <c r="B227" s="63"/>
      <c r="C227" s="68">
        <v>4</v>
      </c>
      <c r="D227" s="69">
        <v>2</v>
      </c>
      <c r="E227" s="69">
        <v>1</v>
      </c>
      <c r="F227" s="69">
        <v>1</v>
      </c>
      <c r="G227" s="69"/>
      <c r="H227" s="69">
        <v>1</v>
      </c>
      <c r="I227" s="70">
        <v>9</v>
      </c>
    </row>
    <row r="228" spans="1:9">
      <c r="A228" s="65" t="s">
        <v>364</v>
      </c>
      <c r="B228" s="65" t="s">
        <v>11</v>
      </c>
      <c r="C228" s="68">
        <v>1</v>
      </c>
      <c r="D228" s="69"/>
      <c r="E228" s="69">
        <v>2</v>
      </c>
      <c r="F228" s="69"/>
      <c r="G228" s="69"/>
      <c r="H228" s="69">
        <v>1</v>
      </c>
      <c r="I228" s="70">
        <v>4</v>
      </c>
    </row>
    <row r="229" spans="1:9">
      <c r="A229" s="71"/>
      <c r="B229" s="72" t="s">
        <v>12</v>
      </c>
      <c r="C229" s="73">
        <v>1</v>
      </c>
      <c r="D229" s="9"/>
      <c r="E229" s="9"/>
      <c r="F229" s="9">
        <v>1</v>
      </c>
      <c r="G229" s="9"/>
      <c r="H229" s="9"/>
      <c r="I229" s="74">
        <v>2</v>
      </c>
    </row>
    <row r="230" spans="1:9">
      <c r="A230" s="71"/>
      <c r="B230" s="72" t="s">
        <v>13</v>
      </c>
      <c r="C230" s="73">
        <v>1</v>
      </c>
      <c r="D230" s="9"/>
      <c r="E230" s="9"/>
      <c r="F230" s="9"/>
      <c r="G230" s="9"/>
      <c r="H230" s="9"/>
      <c r="I230" s="74">
        <v>1</v>
      </c>
    </row>
    <row r="231" spans="1:9">
      <c r="A231" s="71"/>
      <c r="B231" s="72" t="s">
        <v>14</v>
      </c>
      <c r="C231" s="73">
        <v>1</v>
      </c>
      <c r="D231" s="9"/>
      <c r="E231" s="9"/>
      <c r="F231" s="9"/>
      <c r="G231" s="9"/>
      <c r="H231" s="9"/>
      <c r="I231" s="74">
        <v>1</v>
      </c>
    </row>
    <row r="232" spans="1:9">
      <c r="A232" s="71"/>
      <c r="B232" s="72" t="s">
        <v>0</v>
      </c>
      <c r="C232" s="73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74">
        <v>7</v>
      </c>
    </row>
    <row r="233" spans="1:9">
      <c r="A233" s="65" t="s">
        <v>365</v>
      </c>
      <c r="B233" s="63"/>
      <c r="C233" s="68">
        <v>5</v>
      </c>
      <c r="D233" s="69">
        <v>1</v>
      </c>
      <c r="E233" s="69">
        <v>4</v>
      </c>
      <c r="F233" s="69">
        <v>2</v>
      </c>
      <c r="G233" s="69">
        <v>1</v>
      </c>
      <c r="H233" s="69">
        <v>2</v>
      </c>
      <c r="I233" s="70">
        <v>15</v>
      </c>
    </row>
    <row r="234" spans="1:9">
      <c r="A234" s="65" t="s">
        <v>168</v>
      </c>
      <c r="B234" s="65" t="s">
        <v>11</v>
      </c>
      <c r="C234" s="68"/>
      <c r="D234" s="69">
        <v>1</v>
      </c>
      <c r="E234" s="69">
        <v>1</v>
      </c>
      <c r="F234" s="69">
        <v>1</v>
      </c>
      <c r="G234" s="69"/>
      <c r="H234" s="69"/>
      <c r="I234" s="70">
        <v>3</v>
      </c>
    </row>
    <row r="235" spans="1:9">
      <c r="A235" s="71"/>
      <c r="B235" s="72" t="s">
        <v>12</v>
      </c>
      <c r="C235" s="73"/>
      <c r="D235" s="9"/>
      <c r="E235" s="9">
        <v>1</v>
      </c>
      <c r="F235" s="9">
        <v>1</v>
      </c>
      <c r="G235" s="9">
        <v>1</v>
      </c>
      <c r="H235" s="9">
        <v>1</v>
      </c>
      <c r="I235" s="74">
        <v>4</v>
      </c>
    </row>
    <row r="236" spans="1:9">
      <c r="A236" s="71"/>
      <c r="B236" s="72" t="s">
        <v>13</v>
      </c>
      <c r="C236" s="73"/>
      <c r="D236" s="9">
        <v>1</v>
      </c>
      <c r="E236" s="9">
        <v>1</v>
      </c>
      <c r="F236" s="9">
        <v>1</v>
      </c>
      <c r="G236" s="9"/>
      <c r="H236" s="9"/>
      <c r="I236" s="74">
        <v>3</v>
      </c>
    </row>
    <row r="237" spans="1:9">
      <c r="A237" s="65" t="s">
        <v>174</v>
      </c>
      <c r="B237" s="63"/>
      <c r="C237" s="68"/>
      <c r="D237" s="69">
        <v>2</v>
      </c>
      <c r="E237" s="69">
        <v>3</v>
      </c>
      <c r="F237" s="69">
        <v>3</v>
      </c>
      <c r="G237" s="69">
        <v>1</v>
      </c>
      <c r="H237" s="69">
        <v>1</v>
      </c>
      <c r="I237" s="70">
        <v>10</v>
      </c>
    </row>
    <row r="238" spans="1:9">
      <c r="A238" s="65" t="s">
        <v>169</v>
      </c>
      <c r="B238" s="65" t="s">
        <v>11</v>
      </c>
      <c r="C238" s="68"/>
      <c r="D238" s="69"/>
      <c r="E238" s="69"/>
      <c r="F238" s="69">
        <v>1</v>
      </c>
      <c r="G238" s="69"/>
      <c r="H238" s="69"/>
      <c r="I238" s="70">
        <v>1</v>
      </c>
    </row>
    <row r="239" spans="1:9">
      <c r="A239" s="71"/>
      <c r="B239" s="72" t="s">
        <v>12</v>
      </c>
      <c r="C239" s="73"/>
      <c r="D239" s="9">
        <v>1</v>
      </c>
      <c r="E239" s="9"/>
      <c r="F239" s="9"/>
      <c r="G239" s="9"/>
      <c r="H239" s="9"/>
      <c r="I239" s="74">
        <v>1</v>
      </c>
    </row>
    <row r="240" spans="1:9">
      <c r="A240" s="71"/>
      <c r="B240" s="72" t="s">
        <v>13</v>
      </c>
      <c r="C240" s="73"/>
      <c r="D240" s="9"/>
      <c r="E240" s="9"/>
      <c r="F240" s="9">
        <v>1</v>
      </c>
      <c r="G240" s="9">
        <v>1</v>
      </c>
      <c r="H240" s="9">
        <v>1</v>
      </c>
      <c r="I240" s="74">
        <v>3</v>
      </c>
    </row>
    <row r="241" spans="1:9">
      <c r="A241" s="65" t="s">
        <v>175</v>
      </c>
      <c r="B241" s="63"/>
      <c r="C241" s="68"/>
      <c r="D241" s="69">
        <v>1</v>
      </c>
      <c r="E241" s="69"/>
      <c r="F241" s="69">
        <v>2</v>
      </c>
      <c r="G241" s="69">
        <v>1</v>
      </c>
      <c r="H241" s="69">
        <v>1</v>
      </c>
      <c r="I241" s="70">
        <v>5</v>
      </c>
    </row>
    <row r="242" spans="1:9">
      <c r="A242" s="65" t="s">
        <v>366</v>
      </c>
      <c r="B242" s="65" t="s">
        <v>11</v>
      </c>
      <c r="C242" s="68"/>
      <c r="D242" s="69"/>
      <c r="E242" s="69"/>
      <c r="F242" s="69"/>
      <c r="G242" s="69"/>
      <c r="H242" s="69">
        <v>1</v>
      </c>
      <c r="I242" s="70">
        <v>1</v>
      </c>
    </row>
    <row r="243" spans="1:9">
      <c r="A243" s="71"/>
      <c r="B243" s="72" t="s">
        <v>12</v>
      </c>
      <c r="C243" s="73"/>
      <c r="D243" s="9"/>
      <c r="E243" s="9"/>
      <c r="F243" s="9">
        <v>1</v>
      </c>
      <c r="G243" s="9"/>
      <c r="H243" s="9"/>
      <c r="I243" s="74">
        <v>1</v>
      </c>
    </row>
    <row r="244" spans="1:9">
      <c r="A244" s="71"/>
      <c r="B244" s="72" t="s">
        <v>13</v>
      </c>
      <c r="C244" s="73"/>
      <c r="D244" s="9">
        <v>1</v>
      </c>
      <c r="E244" s="9"/>
      <c r="F244" s="9"/>
      <c r="G244" s="9"/>
      <c r="H244" s="9"/>
      <c r="I244" s="74">
        <v>1</v>
      </c>
    </row>
    <row r="245" spans="1:9">
      <c r="A245" s="71"/>
      <c r="B245" s="72" t="s">
        <v>14</v>
      </c>
      <c r="C245" s="73"/>
      <c r="D245" s="9"/>
      <c r="E245" s="9"/>
      <c r="F245" s="9"/>
      <c r="G245" s="9">
        <v>1</v>
      </c>
      <c r="H245" s="9">
        <v>1</v>
      </c>
      <c r="I245" s="74">
        <v>2</v>
      </c>
    </row>
    <row r="246" spans="1:9">
      <c r="A246" s="65" t="s">
        <v>367</v>
      </c>
      <c r="B246" s="63"/>
      <c r="C246" s="68"/>
      <c r="D246" s="69">
        <v>1</v>
      </c>
      <c r="E246" s="69"/>
      <c r="F246" s="69">
        <v>1</v>
      </c>
      <c r="G246" s="69">
        <v>1</v>
      </c>
      <c r="H246" s="69">
        <v>2</v>
      </c>
      <c r="I246" s="70">
        <v>5</v>
      </c>
    </row>
    <row r="247" spans="1:9">
      <c r="A247" s="65" t="s">
        <v>241</v>
      </c>
      <c r="B247" s="65" t="s">
        <v>11</v>
      </c>
      <c r="C247" s="68">
        <v>1</v>
      </c>
      <c r="D247" s="69">
        <v>1</v>
      </c>
      <c r="E247" s="69">
        <v>1</v>
      </c>
      <c r="F247" s="69">
        <v>1</v>
      </c>
      <c r="G247" s="69"/>
      <c r="H247" s="69"/>
      <c r="I247" s="70">
        <v>4</v>
      </c>
    </row>
    <row r="248" spans="1:9">
      <c r="A248" s="71"/>
      <c r="B248" s="72" t="s">
        <v>12</v>
      </c>
      <c r="C248" s="73">
        <v>1</v>
      </c>
      <c r="D248" s="9">
        <v>1</v>
      </c>
      <c r="E248" s="9">
        <v>1</v>
      </c>
      <c r="F248" s="9">
        <v>1</v>
      </c>
      <c r="G248" s="9"/>
      <c r="H248" s="9"/>
      <c r="I248" s="74">
        <v>4</v>
      </c>
    </row>
    <row r="249" spans="1:9">
      <c r="A249" s="71"/>
      <c r="B249" s="72" t="s">
        <v>13</v>
      </c>
      <c r="C249" s="73">
        <v>1</v>
      </c>
      <c r="D249" s="9">
        <v>1</v>
      </c>
      <c r="E249" s="9">
        <v>1</v>
      </c>
      <c r="F249" s="9">
        <v>1</v>
      </c>
      <c r="G249" s="9"/>
      <c r="H249" s="9"/>
      <c r="I249" s="74">
        <v>4</v>
      </c>
    </row>
    <row r="250" spans="1:9">
      <c r="A250" s="71"/>
      <c r="B250" s="72" t="s">
        <v>14</v>
      </c>
      <c r="C250" s="73">
        <v>1</v>
      </c>
      <c r="D250" s="9">
        <v>1</v>
      </c>
      <c r="E250" s="9">
        <v>1</v>
      </c>
      <c r="F250" s="9">
        <v>1</v>
      </c>
      <c r="G250" s="9"/>
      <c r="H250" s="9"/>
      <c r="I250" s="74">
        <v>4</v>
      </c>
    </row>
    <row r="251" spans="1:9">
      <c r="A251" s="71"/>
      <c r="B251" s="72" t="s">
        <v>15</v>
      </c>
      <c r="C251" s="73">
        <v>1</v>
      </c>
      <c r="D251" s="9">
        <v>1</v>
      </c>
      <c r="E251" s="9">
        <v>1</v>
      </c>
      <c r="F251" s="9">
        <v>1</v>
      </c>
      <c r="G251" s="9"/>
      <c r="H251" s="9"/>
      <c r="I251" s="74">
        <v>4</v>
      </c>
    </row>
    <row r="252" spans="1:9">
      <c r="A252" s="71"/>
      <c r="B252" s="72" t="s">
        <v>0</v>
      </c>
      <c r="C252" s="73">
        <v>1</v>
      </c>
      <c r="D252" s="9">
        <v>1</v>
      </c>
      <c r="E252" s="9">
        <v>1</v>
      </c>
      <c r="F252" s="9">
        <v>1</v>
      </c>
      <c r="G252" s="9"/>
      <c r="H252" s="9"/>
      <c r="I252" s="74">
        <v>4</v>
      </c>
    </row>
    <row r="253" spans="1:9">
      <c r="A253" s="65" t="s">
        <v>368</v>
      </c>
      <c r="B253" s="63"/>
      <c r="C253" s="68">
        <v>6</v>
      </c>
      <c r="D253" s="69">
        <v>6</v>
      </c>
      <c r="E253" s="69">
        <v>6</v>
      </c>
      <c r="F253" s="69">
        <v>6</v>
      </c>
      <c r="G253" s="69"/>
      <c r="H253" s="69"/>
      <c r="I253" s="70">
        <v>24</v>
      </c>
    </row>
    <row r="254" spans="1:9">
      <c r="A254" s="65" t="s">
        <v>279</v>
      </c>
      <c r="B254" s="65" t="s">
        <v>12</v>
      </c>
      <c r="C254" s="68">
        <v>1</v>
      </c>
      <c r="D254" s="69">
        <v>1</v>
      </c>
      <c r="E254" s="69"/>
      <c r="F254" s="69"/>
      <c r="G254" s="69"/>
      <c r="H254" s="69"/>
      <c r="I254" s="70">
        <v>2</v>
      </c>
    </row>
    <row r="255" spans="1:9">
      <c r="A255" s="71"/>
      <c r="B255" s="72" t="s">
        <v>13</v>
      </c>
      <c r="C255" s="73">
        <v>1</v>
      </c>
      <c r="D255" s="9">
        <v>1</v>
      </c>
      <c r="E255" s="9"/>
      <c r="F255" s="9"/>
      <c r="G255" s="9"/>
      <c r="H255" s="9"/>
      <c r="I255" s="74">
        <v>2</v>
      </c>
    </row>
    <row r="256" spans="1:9">
      <c r="A256" s="71"/>
      <c r="B256" s="72" t="s">
        <v>14</v>
      </c>
      <c r="C256" s="73">
        <v>1</v>
      </c>
      <c r="D256" s="9">
        <v>1</v>
      </c>
      <c r="E256" s="9"/>
      <c r="F256" s="9"/>
      <c r="G256" s="9"/>
      <c r="H256" s="9"/>
      <c r="I256" s="74">
        <v>2</v>
      </c>
    </row>
    <row r="257" spans="1:9">
      <c r="A257" s="65" t="s">
        <v>369</v>
      </c>
      <c r="B257" s="63"/>
      <c r="C257" s="68">
        <v>3</v>
      </c>
      <c r="D257" s="69">
        <v>3</v>
      </c>
      <c r="E257" s="69"/>
      <c r="F257" s="69"/>
      <c r="G257" s="69"/>
      <c r="H257" s="69"/>
      <c r="I257" s="70">
        <v>6</v>
      </c>
    </row>
    <row r="258" spans="1:9">
      <c r="A258" s="65" t="s">
        <v>282</v>
      </c>
      <c r="B258" s="65" t="s">
        <v>0</v>
      </c>
      <c r="C258" s="68">
        <v>1</v>
      </c>
      <c r="D258" s="69">
        <v>1</v>
      </c>
      <c r="E258" s="69">
        <v>1</v>
      </c>
      <c r="F258" s="69"/>
      <c r="G258" s="69"/>
      <c r="H258" s="69"/>
      <c r="I258" s="70">
        <v>3</v>
      </c>
    </row>
    <row r="259" spans="1:9">
      <c r="A259" s="65" t="s">
        <v>370</v>
      </c>
      <c r="B259" s="63"/>
      <c r="C259" s="68">
        <v>1</v>
      </c>
      <c r="D259" s="69">
        <v>1</v>
      </c>
      <c r="E259" s="69">
        <v>1</v>
      </c>
      <c r="F259" s="69"/>
      <c r="G259" s="69"/>
      <c r="H259" s="69"/>
      <c r="I259" s="70">
        <v>3</v>
      </c>
    </row>
    <row r="260" spans="1:9">
      <c r="A260" s="65" t="s">
        <v>261</v>
      </c>
      <c r="B260" s="65" t="s">
        <v>12</v>
      </c>
      <c r="C260" s="68"/>
      <c r="D260" s="69"/>
      <c r="E260" s="69"/>
      <c r="F260" s="69"/>
      <c r="G260" s="69">
        <v>1</v>
      </c>
      <c r="H260" s="69">
        <v>1</v>
      </c>
      <c r="I260" s="70">
        <v>2</v>
      </c>
    </row>
    <row r="261" spans="1:9">
      <c r="A261" s="71"/>
      <c r="B261" s="72" t="s">
        <v>14</v>
      </c>
      <c r="C261" s="73"/>
      <c r="D261" s="9"/>
      <c r="E261" s="9"/>
      <c r="F261" s="9"/>
      <c r="G261" s="9">
        <v>1</v>
      </c>
      <c r="H261" s="9">
        <v>1</v>
      </c>
      <c r="I261" s="74">
        <v>2</v>
      </c>
    </row>
    <row r="262" spans="1:9">
      <c r="A262" s="65" t="s">
        <v>371</v>
      </c>
      <c r="B262" s="63"/>
      <c r="C262" s="68"/>
      <c r="D262" s="69"/>
      <c r="E262" s="69"/>
      <c r="F262" s="69"/>
      <c r="G262" s="69">
        <v>2</v>
      </c>
      <c r="H262" s="69">
        <v>2</v>
      </c>
      <c r="I262" s="70">
        <v>4</v>
      </c>
    </row>
    <row r="263" spans="1:9">
      <c r="A263" s="65" t="s">
        <v>286</v>
      </c>
      <c r="B263" s="65" t="s">
        <v>12</v>
      </c>
      <c r="C263" s="68">
        <v>1</v>
      </c>
      <c r="D263" s="69">
        <v>1</v>
      </c>
      <c r="E263" s="69"/>
      <c r="F263" s="69"/>
      <c r="G263" s="69"/>
      <c r="H263" s="69"/>
      <c r="I263" s="70">
        <v>2</v>
      </c>
    </row>
    <row r="264" spans="1:9">
      <c r="A264" s="65" t="s">
        <v>401</v>
      </c>
      <c r="B264" s="63"/>
      <c r="C264" s="68">
        <v>1</v>
      </c>
      <c r="D264" s="69">
        <v>1</v>
      </c>
      <c r="E264" s="69"/>
      <c r="F264" s="69"/>
      <c r="G264" s="69"/>
      <c r="H264" s="69"/>
      <c r="I264" s="70">
        <v>2</v>
      </c>
    </row>
    <row r="265" spans="1:9">
      <c r="A265" s="65" t="s">
        <v>234</v>
      </c>
      <c r="B265" s="65" t="s">
        <v>13</v>
      </c>
      <c r="C265" s="68">
        <v>4</v>
      </c>
      <c r="D265" s="69">
        <v>4</v>
      </c>
      <c r="E265" s="69">
        <v>2</v>
      </c>
      <c r="F265" s="69">
        <v>2</v>
      </c>
      <c r="G265" s="69">
        <v>3</v>
      </c>
      <c r="H265" s="69">
        <v>3</v>
      </c>
      <c r="I265" s="70">
        <v>18</v>
      </c>
    </row>
    <row r="266" spans="1:9">
      <c r="A266" s="65" t="s">
        <v>328</v>
      </c>
      <c r="B266" s="63"/>
      <c r="C266" s="68">
        <v>4</v>
      </c>
      <c r="D266" s="69">
        <v>4</v>
      </c>
      <c r="E266" s="69">
        <v>2</v>
      </c>
      <c r="F266" s="69">
        <v>2</v>
      </c>
      <c r="G266" s="69">
        <v>3</v>
      </c>
      <c r="H266" s="69">
        <v>3</v>
      </c>
      <c r="I266" s="70">
        <v>18</v>
      </c>
    </row>
    <row r="267" spans="1:9">
      <c r="A267" s="65" t="s">
        <v>268</v>
      </c>
      <c r="B267" s="65" t="s">
        <v>11</v>
      </c>
      <c r="C267" s="68"/>
      <c r="D267" s="69"/>
      <c r="E267" s="69"/>
      <c r="F267" s="69">
        <v>1</v>
      </c>
      <c r="G267" s="69"/>
      <c r="H267" s="69"/>
      <c r="I267" s="70">
        <v>1</v>
      </c>
    </row>
    <row r="268" spans="1:9">
      <c r="A268" s="65" t="s">
        <v>372</v>
      </c>
      <c r="B268" s="63"/>
      <c r="C268" s="68"/>
      <c r="D268" s="69"/>
      <c r="E268" s="69"/>
      <c r="F268" s="69">
        <v>1</v>
      </c>
      <c r="G268" s="69"/>
      <c r="H268" s="69"/>
      <c r="I268" s="70">
        <v>1</v>
      </c>
    </row>
    <row r="269" spans="1:9">
      <c r="A269" s="65" t="s">
        <v>269</v>
      </c>
      <c r="B269" s="65" t="s">
        <v>12</v>
      </c>
      <c r="C269" s="68"/>
      <c r="D269" s="69"/>
      <c r="E269" s="69"/>
      <c r="F269" s="69">
        <v>1</v>
      </c>
      <c r="G269" s="69"/>
      <c r="H269" s="69"/>
      <c r="I269" s="70">
        <v>1</v>
      </c>
    </row>
    <row r="270" spans="1:9">
      <c r="A270" s="65" t="s">
        <v>402</v>
      </c>
      <c r="B270" s="63"/>
      <c r="C270" s="68"/>
      <c r="D270" s="69"/>
      <c r="E270" s="69"/>
      <c r="F270" s="69">
        <v>1</v>
      </c>
      <c r="G270" s="69"/>
      <c r="H270" s="69"/>
      <c r="I270" s="70">
        <v>1</v>
      </c>
    </row>
    <row r="271" spans="1:9">
      <c r="A271" s="65" t="s">
        <v>298</v>
      </c>
      <c r="B271" s="65" t="s">
        <v>13</v>
      </c>
      <c r="C271" s="68"/>
      <c r="D271" s="69"/>
      <c r="E271" s="69"/>
      <c r="F271" s="69"/>
      <c r="G271" s="69">
        <v>1</v>
      </c>
      <c r="H271" s="69">
        <v>1</v>
      </c>
      <c r="I271" s="70">
        <v>2</v>
      </c>
    </row>
    <row r="272" spans="1:9">
      <c r="A272" s="65" t="s">
        <v>403</v>
      </c>
      <c r="B272" s="63"/>
      <c r="C272" s="68"/>
      <c r="D272" s="69"/>
      <c r="E272" s="69"/>
      <c r="F272" s="69"/>
      <c r="G272" s="69">
        <v>1</v>
      </c>
      <c r="H272" s="69">
        <v>1</v>
      </c>
      <c r="I272" s="70">
        <v>2</v>
      </c>
    </row>
    <row r="273" spans="1:9">
      <c r="A273" s="75" t="s">
        <v>62</v>
      </c>
      <c r="B273" s="76"/>
      <c r="C273" s="77">
        <v>176</v>
      </c>
      <c r="D273" s="78">
        <v>176</v>
      </c>
      <c r="E273" s="78">
        <v>176</v>
      </c>
      <c r="F273" s="78">
        <v>176</v>
      </c>
      <c r="G273" s="78">
        <v>176</v>
      </c>
      <c r="H273" s="78">
        <v>176</v>
      </c>
      <c r="I273" s="79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350"/>
  <sheetViews>
    <sheetView topLeftCell="A214" workbookViewId="0">
      <selection activeCell="B242" sqref="B242"/>
    </sheetView>
  </sheetViews>
  <sheetFormatPr defaultRowHeight="12.75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>
      <c r="A2" s="80" t="s">
        <v>79</v>
      </c>
      <c r="B2" s="81" t="s">
        <v>63</v>
      </c>
    </row>
    <row r="4" spans="1:4">
      <c r="A4" s="62" t="s">
        <v>49</v>
      </c>
      <c r="B4" s="62" t="s">
        <v>60</v>
      </c>
      <c r="C4" s="62" t="s">
        <v>51</v>
      </c>
      <c r="D4" s="67" t="s">
        <v>64</v>
      </c>
    </row>
    <row r="5" spans="1:4">
      <c r="A5" s="65">
        <v>0</v>
      </c>
      <c r="B5" s="65">
        <v>0</v>
      </c>
      <c r="C5" s="63"/>
      <c r="D5" s="70">
        <v>550</v>
      </c>
    </row>
    <row r="6" spans="1:4">
      <c r="A6" s="71"/>
      <c r="B6" s="65" t="s">
        <v>84</v>
      </c>
      <c r="C6" s="63"/>
      <c r="D6" s="70">
        <v>2</v>
      </c>
    </row>
    <row r="7" spans="1:4">
      <c r="A7" s="71"/>
      <c r="B7" s="65" t="s">
        <v>85</v>
      </c>
      <c r="C7" s="63"/>
      <c r="D7" s="70">
        <v>4</v>
      </c>
    </row>
    <row r="8" spans="1:4">
      <c r="A8" s="71"/>
      <c r="B8" s="65" t="s">
        <v>96</v>
      </c>
      <c r="C8" s="63"/>
      <c r="D8" s="70">
        <v>2</v>
      </c>
    </row>
    <row r="9" spans="1:4">
      <c r="A9" s="71"/>
      <c r="B9" s="65" t="s">
        <v>97</v>
      </c>
      <c r="C9" s="63"/>
      <c r="D9" s="70">
        <v>2</v>
      </c>
    </row>
    <row r="10" spans="1:4">
      <c r="A10" s="71"/>
      <c r="B10" s="65" t="s">
        <v>128</v>
      </c>
      <c r="C10" s="63"/>
      <c r="D10" s="70">
        <v>2</v>
      </c>
    </row>
    <row r="11" spans="1:4">
      <c r="A11" s="71"/>
      <c r="B11" s="65" t="s">
        <v>82</v>
      </c>
      <c r="C11" s="63"/>
      <c r="D11" s="70">
        <v>1</v>
      </c>
    </row>
    <row r="12" spans="1:4">
      <c r="A12" s="71"/>
      <c r="B12" s="65" t="s">
        <v>116</v>
      </c>
      <c r="C12" s="63"/>
      <c r="D12" s="70">
        <v>3</v>
      </c>
    </row>
    <row r="13" spans="1:4">
      <c r="A13" s="71"/>
      <c r="B13" s="65" t="s">
        <v>95</v>
      </c>
      <c r="C13" s="63"/>
      <c r="D13" s="70">
        <v>3</v>
      </c>
    </row>
    <row r="14" spans="1:4">
      <c r="A14" s="71"/>
      <c r="B14" s="65" t="s">
        <v>88</v>
      </c>
      <c r="C14" s="63"/>
      <c r="D14" s="70">
        <v>1</v>
      </c>
    </row>
    <row r="15" spans="1:4">
      <c r="A15" s="71"/>
      <c r="B15" s="65" t="s">
        <v>93</v>
      </c>
      <c r="C15" s="63"/>
      <c r="D15" s="70">
        <v>3</v>
      </c>
    </row>
    <row r="16" spans="1:4">
      <c r="A16" s="71"/>
      <c r="B16" s="65" t="s">
        <v>83</v>
      </c>
      <c r="C16" s="63"/>
      <c r="D16" s="70">
        <v>3</v>
      </c>
    </row>
    <row r="17" spans="1:4">
      <c r="A17" s="71"/>
      <c r="B17" s="65" t="s">
        <v>168</v>
      </c>
      <c r="C17" s="65" t="s">
        <v>12</v>
      </c>
      <c r="D17" s="70">
        <v>1</v>
      </c>
    </row>
    <row r="18" spans="1:4">
      <c r="A18" s="71"/>
      <c r="B18" s="65" t="s">
        <v>169</v>
      </c>
      <c r="C18" s="65" t="s">
        <v>13</v>
      </c>
      <c r="D18" s="70">
        <v>1</v>
      </c>
    </row>
    <row r="19" spans="1:4">
      <c r="A19" s="71"/>
      <c r="B19" s="65" t="s">
        <v>176</v>
      </c>
      <c r="C19" s="65" t="s">
        <v>11</v>
      </c>
      <c r="D19" s="70">
        <v>2</v>
      </c>
    </row>
    <row r="20" spans="1:4">
      <c r="A20" s="71"/>
      <c r="B20" s="71"/>
      <c r="C20" s="72" t="s">
        <v>13</v>
      </c>
      <c r="D20" s="74">
        <v>2</v>
      </c>
    </row>
    <row r="21" spans="1:4">
      <c r="A21" s="71"/>
      <c r="B21" s="65" t="s">
        <v>177</v>
      </c>
      <c r="C21" s="65" t="s">
        <v>11</v>
      </c>
      <c r="D21" s="70">
        <v>2</v>
      </c>
    </row>
    <row r="22" spans="1:4">
      <c r="A22" s="71"/>
      <c r="B22" s="71"/>
      <c r="C22" s="72" t="s">
        <v>12</v>
      </c>
      <c r="D22" s="74">
        <v>2</v>
      </c>
    </row>
    <row r="23" spans="1:4">
      <c r="A23" s="71"/>
      <c r="B23" s="65" t="s">
        <v>178</v>
      </c>
      <c r="C23" s="65" t="s">
        <v>12</v>
      </c>
      <c r="D23" s="70">
        <v>2</v>
      </c>
    </row>
    <row r="24" spans="1:4">
      <c r="A24" s="71"/>
      <c r="B24" s="71"/>
      <c r="C24" s="72" t="s">
        <v>14</v>
      </c>
      <c r="D24" s="74">
        <v>2</v>
      </c>
    </row>
    <row r="25" spans="1:4">
      <c r="A25" s="71"/>
      <c r="B25" s="65" t="s">
        <v>179</v>
      </c>
      <c r="C25" s="65" t="s">
        <v>12</v>
      </c>
      <c r="D25" s="70">
        <v>2</v>
      </c>
    </row>
    <row r="26" spans="1:4">
      <c r="A26" s="71"/>
      <c r="B26" s="71"/>
      <c r="C26" s="72" t="s">
        <v>14</v>
      </c>
      <c r="D26" s="74">
        <v>2</v>
      </c>
    </row>
    <row r="27" spans="1:4">
      <c r="A27" s="71"/>
      <c r="B27" s="65" t="s">
        <v>186</v>
      </c>
      <c r="C27" s="65" t="s">
        <v>12</v>
      </c>
      <c r="D27" s="70">
        <v>2</v>
      </c>
    </row>
    <row r="28" spans="1:4">
      <c r="A28" s="71"/>
      <c r="B28" s="71"/>
      <c r="C28" s="72" t="s">
        <v>14</v>
      </c>
      <c r="D28" s="74">
        <v>2</v>
      </c>
    </row>
    <row r="29" spans="1:4">
      <c r="A29" s="71"/>
      <c r="B29" s="65" t="s">
        <v>187</v>
      </c>
      <c r="C29" s="65" t="s">
        <v>12</v>
      </c>
      <c r="D29" s="70">
        <v>4</v>
      </c>
    </row>
    <row r="30" spans="1:4">
      <c r="A30" s="71"/>
      <c r="B30" s="65" t="s">
        <v>191</v>
      </c>
      <c r="C30" s="65" t="s">
        <v>12</v>
      </c>
      <c r="D30" s="70">
        <v>2</v>
      </c>
    </row>
    <row r="31" spans="1:4">
      <c r="A31" s="71"/>
      <c r="B31" s="65" t="s">
        <v>340</v>
      </c>
      <c r="C31" s="65" t="s">
        <v>11</v>
      </c>
      <c r="D31" s="70">
        <v>1</v>
      </c>
    </row>
    <row r="32" spans="1:4">
      <c r="A32" s="71"/>
      <c r="B32" s="71"/>
      <c r="C32" s="72" t="s">
        <v>0</v>
      </c>
      <c r="D32" s="74">
        <v>1</v>
      </c>
    </row>
    <row r="33" spans="1:4">
      <c r="A33" s="71"/>
      <c r="B33" s="65" t="s">
        <v>342</v>
      </c>
      <c r="C33" s="65" t="s">
        <v>12</v>
      </c>
      <c r="D33" s="70">
        <v>1</v>
      </c>
    </row>
    <row r="34" spans="1:4">
      <c r="A34" s="71"/>
      <c r="B34" s="71"/>
      <c r="C34" s="72" t="s">
        <v>13</v>
      </c>
      <c r="D34" s="74">
        <v>1</v>
      </c>
    </row>
    <row r="35" spans="1:4">
      <c r="A35" s="71"/>
      <c r="B35" s="65" t="s">
        <v>332</v>
      </c>
      <c r="C35" s="65" t="s">
        <v>13</v>
      </c>
      <c r="D35" s="70">
        <v>2</v>
      </c>
    </row>
    <row r="36" spans="1:4">
      <c r="A36" s="71"/>
      <c r="B36" s="71"/>
      <c r="C36" s="72" t="s">
        <v>14</v>
      </c>
      <c r="D36" s="74">
        <v>2</v>
      </c>
    </row>
    <row r="37" spans="1:4">
      <c r="A37" s="71"/>
      <c r="B37" s="65" t="s">
        <v>338</v>
      </c>
      <c r="C37" s="65" t="s">
        <v>11</v>
      </c>
      <c r="D37" s="70">
        <v>2</v>
      </c>
    </row>
    <row r="38" spans="1:4">
      <c r="A38" s="71"/>
      <c r="B38" s="65" t="s">
        <v>268</v>
      </c>
      <c r="C38" s="65" t="s">
        <v>11</v>
      </c>
      <c r="D38" s="70">
        <v>1</v>
      </c>
    </row>
    <row r="39" spans="1:4">
      <c r="A39" s="71"/>
      <c r="B39" s="65" t="s">
        <v>234</v>
      </c>
      <c r="C39" s="65" t="s">
        <v>13</v>
      </c>
      <c r="D39" s="70">
        <v>6</v>
      </c>
    </row>
    <row r="40" spans="1:4">
      <c r="A40" s="71"/>
      <c r="B40" s="65" t="s">
        <v>227</v>
      </c>
      <c r="C40" s="65" t="s">
        <v>13</v>
      </c>
      <c r="D40" s="70">
        <v>2</v>
      </c>
    </row>
    <row r="41" spans="1:4">
      <c r="A41" s="71"/>
      <c r="B41" s="65" t="s">
        <v>283</v>
      </c>
      <c r="C41" s="65" t="s">
        <v>13</v>
      </c>
      <c r="D41" s="70">
        <v>2</v>
      </c>
    </row>
    <row r="42" spans="1:4">
      <c r="A42" s="71"/>
      <c r="B42" s="65" t="s">
        <v>261</v>
      </c>
      <c r="C42" s="65" t="s">
        <v>14</v>
      </c>
      <c r="D42" s="70">
        <v>2</v>
      </c>
    </row>
    <row r="43" spans="1:4">
      <c r="A43" s="71"/>
      <c r="B43" s="65" t="s">
        <v>282</v>
      </c>
      <c r="C43" s="65" t="s">
        <v>0</v>
      </c>
      <c r="D43" s="70">
        <v>3</v>
      </c>
    </row>
    <row r="44" spans="1:4">
      <c r="A44" s="71"/>
      <c r="B44" s="65" t="s">
        <v>241</v>
      </c>
      <c r="C44" s="65" t="s">
        <v>11</v>
      </c>
      <c r="D44" s="70">
        <v>4</v>
      </c>
    </row>
    <row r="45" spans="1:4">
      <c r="A45" s="71"/>
      <c r="B45" s="71"/>
      <c r="C45" s="72" t="s">
        <v>12</v>
      </c>
      <c r="D45" s="74">
        <v>4</v>
      </c>
    </row>
    <row r="46" spans="1:4">
      <c r="A46" s="71"/>
      <c r="B46" s="71"/>
      <c r="C46" s="72" t="s">
        <v>13</v>
      </c>
      <c r="D46" s="74">
        <v>4</v>
      </c>
    </row>
    <row r="47" spans="1:4">
      <c r="A47" s="71"/>
      <c r="B47" s="71"/>
      <c r="C47" s="72" t="s">
        <v>14</v>
      </c>
      <c r="D47" s="74">
        <v>4</v>
      </c>
    </row>
    <row r="48" spans="1:4">
      <c r="A48" s="71"/>
      <c r="B48" s="71"/>
      <c r="C48" s="72" t="s">
        <v>15</v>
      </c>
      <c r="D48" s="74">
        <v>4</v>
      </c>
    </row>
    <row r="49" spans="1:4">
      <c r="A49" s="71"/>
      <c r="B49" s="71"/>
      <c r="C49" s="72" t="s">
        <v>0</v>
      </c>
      <c r="D49" s="74">
        <v>4</v>
      </c>
    </row>
    <row r="50" spans="1:4">
      <c r="A50" s="71"/>
      <c r="B50" s="65" t="s">
        <v>279</v>
      </c>
      <c r="C50" s="65" t="s">
        <v>12</v>
      </c>
      <c r="D50" s="70">
        <v>1</v>
      </c>
    </row>
    <row r="51" spans="1:4">
      <c r="A51" s="71"/>
      <c r="B51" s="71"/>
      <c r="C51" s="72" t="s">
        <v>13</v>
      </c>
      <c r="D51" s="74">
        <v>1</v>
      </c>
    </row>
    <row r="52" spans="1:4">
      <c r="A52" s="71"/>
      <c r="B52" s="71"/>
      <c r="C52" s="72" t="s">
        <v>14</v>
      </c>
      <c r="D52" s="74">
        <v>1</v>
      </c>
    </row>
    <row r="53" spans="1:4">
      <c r="A53" s="71"/>
      <c r="B53" s="65" t="s">
        <v>336</v>
      </c>
      <c r="C53" s="65" t="s">
        <v>12</v>
      </c>
      <c r="D53" s="70">
        <v>2</v>
      </c>
    </row>
    <row r="54" spans="1:4">
      <c r="A54" s="71"/>
      <c r="B54" s="65" t="s">
        <v>334</v>
      </c>
      <c r="C54" s="65" t="s">
        <v>13</v>
      </c>
      <c r="D54" s="70">
        <v>2</v>
      </c>
    </row>
    <row r="55" spans="1:4">
      <c r="A55" s="71"/>
      <c r="B55" s="65" t="s">
        <v>366</v>
      </c>
      <c r="C55" s="65" t="s">
        <v>14</v>
      </c>
      <c r="D55" s="70">
        <v>1</v>
      </c>
    </row>
    <row r="56" spans="1:4">
      <c r="A56" s="71"/>
      <c r="B56" s="65" t="s">
        <v>269</v>
      </c>
      <c r="C56" s="65" t="s">
        <v>12</v>
      </c>
      <c r="D56" s="70">
        <v>1</v>
      </c>
    </row>
    <row r="57" spans="1:4">
      <c r="A57" s="71"/>
      <c r="B57" s="65" t="s">
        <v>389</v>
      </c>
      <c r="C57" s="65" t="s">
        <v>13</v>
      </c>
      <c r="D57" s="70">
        <v>2</v>
      </c>
    </row>
    <row r="58" spans="1:4">
      <c r="A58" s="71"/>
      <c r="B58" s="65" t="s">
        <v>298</v>
      </c>
      <c r="C58" s="65" t="s">
        <v>13</v>
      </c>
      <c r="D58" s="70">
        <v>2</v>
      </c>
    </row>
    <row r="59" spans="1:4">
      <c r="A59" s="71"/>
      <c r="B59" s="65" t="s">
        <v>391</v>
      </c>
      <c r="C59" s="65" t="s">
        <v>15</v>
      </c>
      <c r="D59" s="70">
        <v>2</v>
      </c>
    </row>
    <row r="60" spans="1:4">
      <c r="A60" s="82" t="s">
        <v>65</v>
      </c>
      <c r="B60" s="83"/>
      <c r="C60" s="83"/>
      <c r="D60" s="86">
        <v>669</v>
      </c>
    </row>
    <row r="61" spans="1:4">
      <c r="A61" s="65" t="s">
        <v>103</v>
      </c>
      <c r="B61" s="65" t="s">
        <v>129</v>
      </c>
      <c r="C61" s="63"/>
      <c r="D61" s="70">
        <v>4</v>
      </c>
    </row>
    <row r="62" spans="1:4">
      <c r="A62" s="71"/>
      <c r="B62" s="65" t="s">
        <v>128</v>
      </c>
      <c r="C62" s="63"/>
      <c r="D62" s="70">
        <v>5</v>
      </c>
    </row>
    <row r="63" spans="1:4">
      <c r="A63" s="71"/>
      <c r="B63" s="65" t="s">
        <v>82</v>
      </c>
      <c r="C63" s="63"/>
      <c r="D63" s="70">
        <v>4</v>
      </c>
    </row>
    <row r="64" spans="1:4">
      <c r="A64" s="82" t="s">
        <v>113</v>
      </c>
      <c r="B64" s="83"/>
      <c r="C64" s="83"/>
      <c r="D64" s="86">
        <v>13</v>
      </c>
    </row>
    <row r="65" spans="1:4">
      <c r="A65" s="65" t="s">
        <v>87</v>
      </c>
      <c r="B65" s="65" t="s">
        <v>116</v>
      </c>
      <c r="C65" s="63"/>
      <c r="D65" s="70">
        <v>4</v>
      </c>
    </row>
    <row r="66" spans="1:4">
      <c r="A66" s="71"/>
      <c r="B66" s="65" t="s">
        <v>168</v>
      </c>
      <c r="C66" s="65" t="s">
        <v>11</v>
      </c>
      <c r="D66" s="70">
        <v>1</v>
      </c>
    </row>
    <row r="67" spans="1:4">
      <c r="A67" s="71"/>
      <c r="B67" s="71"/>
      <c r="C67" s="72" t="s">
        <v>12</v>
      </c>
      <c r="D67" s="74">
        <v>2</v>
      </c>
    </row>
    <row r="68" spans="1:4">
      <c r="A68" s="71"/>
      <c r="B68" s="65" t="s">
        <v>169</v>
      </c>
      <c r="C68" s="65" t="s">
        <v>13</v>
      </c>
      <c r="D68" s="70">
        <v>1</v>
      </c>
    </row>
    <row r="69" spans="1:4">
      <c r="A69" s="71"/>
      <c r="B69" s="65" t="s">
        <v>352</v>
      </c>
      <c r="C69" s="65" t="s">
        <v>14</v>
      </c>
      <c r="D69" s="70">
        <v>1</v>
      </c>
    </row>
    <row r="70" spans="1:4">
      <c r="A70" s="71"/>
      <c r="B70" s="71"/>
      <c r="C70" s="72" t="s">
        <v>0</v>
      </c>
      <c r="D70" s="74">
        <v>1</v>
      </c>
    </row>
    <row r="71" spans="1:4">
      <c r="A71" s="71"/>
      <c r="B71" s="65" t="s">
        <v>354</v>
      </c>
      <c r="C71" s="65" t="s">
        <v>11</v>
      </c>
      <c r="D71" s="70">
        <v>1</v>
      </c>
    </row>
    <row r="72" spans="1:4">
      <c r="A72" s="71"/>
      <c r="B72" s="71"/>
      <c r="C72" s="72" t="s">
        <v>14</v>
      </c>
      <c r="D72" s="74">
        <v>1</v>
      </c>
    </row>
    <row r="73" spans="1:4">
      <c r="A73" s="71"/>
      <c r="B73" s="71"/>
      <c r="C73" s="72" t="s">
        <v>0</v>
      </c>
      <c r="D73" s="74">
        <v>1</v>
      </c>
    </row>
    <row r="74" spans="1:4">
      <c r="A74" s="71"/>
      <c r="B74" s="65" t="s">
        <v>366</v>
      </c>
      <c r="C74" s="65" t="s">
        <v>11</v>
      </c>
      <c r="D74" s="70">
        <v>1</v>
      </c>
    </row>
    <row r="75" spans="1:4">
      <c r="A75" s="71"/>
      <c r="B75" s="71"/>
      <c r="C75" s="72" t="s">
        <v>14</v>
      </c>
      <c r="D75" s="74">
        <v>1</v>
      </c>
    </row>
    <row r="76" spans="1:4">
      <c r="A76" s="82" t="s">
        <v>105</v>
      </c>
      <c r="B76" s="83"/>
      <c r="C76" s="83"/>
      <c r="D76" s="86">
        <v>15</v>
      </c>
    </row>
    <row r="77" spans="1:4">
      <c r="A77" s="65" t="s">
        <v>264</v>
      </c>
      <c r="B77" s="65" t="s">
        <v>191</v>
      </c>
      <c r="C77" s="65" t="s">
        <v>11</v>
      </c>
      <c r="D77" s="70">
        <v>1</v>
      </c>
    </row>
    <row r="78" spans="1:4">
      <c r="A78" s="71"/>
      <c r="B78" s="71"/>
      <c r="C78" s="72" t="s">
        <v>13</v>
      </c>
      <c r="D78" s="74">
        <v>1</v>
      </c>
    </row>
    <row r="79" spans="1:4">
      <c r="A79" s="82" t="s">
        <v>299</v>
      </c>
      <c r="B79" s="83"/>
      <c r="C79" s="83"/>
      <c r="D79" s="86">
        <v>2</v>
      </c>
    </row>
    <row r="80" spans="1:4">
      <c r="A80" s="65" t="s">
        <v>122</v>
      </c>
      <c r="B80" s="65" t="s">
        <v>98</v>
      </c>
      <c r="C80" s="63"/>
      <c r="D80" s="70">
        <v>2</v>
      </c>
    </row>
    <row r="81" spans="1:4">
      <c r="A81" s="71"/>
      <c r="B81" s="65" t="s">
        <v>88</v>
      </c>
      <c r="C81" s="63"/>
      <c r="D81" s="70">
        <v>2</v>
      </c>
    </row>
    <row r="82" spans="1:4">
      <c r="A82" s="71"/>
      <c r="B82" s="65" t="s">
        <v>89</v>
      </c>
      <c r="C82" s="63"/>
      <c r="D82" s="70">
        <v>2</v>
      </c>
    </row>
    <row r="83" spans="1:4">
      <c r="A83" s="71"/>
      <c r="B83" s="65" t="s">
        <v>66</v>
      </c>
      <c r="C83" s="63"/>
      <c r="D83" s="70">
        <v>2</v>
      </c>
    </row>
    <row r="84" spans="1:4">
      <c r="A84" s="71"/>
      <c r="B84" s="65" t="s">
        <v>145</v>
      </c>
      <c r="C84" s="65" t="s">
        <v>14</v>
      </c>
      <c r="D84" s="70">
        <v>1</v>
      </c>
    </row>
    <row r="85" spans="1:4">
      <c r="A85" s="71"/>
      <c r="B85" s="71"/>
      <c r="C85" s="72" t="s">
        <v>0</v>
      </c>
      <c r="D85" s="74">
        <v>1</v>
      </c>
    </row>
    <row r="86" spans="1:4">
      <c r="A86" s="71"/>
      <c r="B86" s="65" t="s">
        <v>348</v>
      </c>
      <c r="C86" s="65" t="s">
        <v>12</v>
      </c>
      <c r="D86" s="70">
        <v>1</v>
      </c>
    </row>
    <row r="87" spans="1:4">
      <c r="A87" s="71"/>
      <c r="B87" s="71"/>
      <c r="C87" s="72" t="s">
        <v>13</v>
      </c>
      <c r="D87" s="74">
        <v>1</v>
      </c>
    </row>
    <row r="88" spans="1:4">
      <c r="A88" s="71"/>
      <c r="B88" s="65" t="s">
        <v>346</v>
      </c>
      <c r="C88" s="65" t="s">
        <v>12</v>
      </c>
      <c r="D88" s="70">
        <v>2</v>
      </c>
    </row>
    <row r="89" spans="1:4">
      <c r="A89" s="71"/>
      <c r="B89" s="65" t="s">
        <v>350</v>
      </c>
      <c r="C89" s="65" t="s">
        <v>11</v>
      </c>
      <c r="D89" s="70">
        <v>1</v>
      </c>
    </row>
    <row r="90" spans="1:4">
      <c r="A90" s="71"/>
      <c r="B90" s="71"/>
      <c r="C90" s="72" t="s">
        <v>13</v>
      </c>
      <c r="D90" s="74">
        <v>1</v>
      </c>
    </row>
    <row r="91" spans="1:4">
      <c r="A91" s="82" t="s">
        <v>123</v>
      </c>
      <c r="B91" s="83"/>
      <c r="C91" s="83"/>
      <c r="D91" s="86">
        <v>16</v>
      </c>
    </row>
    <row r="92" spans="1:4">
      <c r="A92" s="65" t="s">
        <v>112</v>
      </c>
      <c r="B92" s="65" t="s">
        <v>96</v>
      </c>
      <c r="C92" s="63"/>
      <c r="D92" s="70">
        <v>8</v>
      </c>
    </row>
    <row r="93" spans="1:4">
      <c r="A93" s="71"/>
      <c r="B93" s="65" t="s">
        <v>97</v>
      </c>
      <c r="C93" s="63"/>
      <c r="D93" s="70">
        <v>9</v>
      </c>
    </row>
    <row r="94" spans="1:4">
      <c r="A94" s="71"/>
      <c r="B94" s="65" t="s">
        <v>393</v>
      </c>
      <c r="C94" s="65" t="s">
        <v>13</v>
      </c>
      <c r="D94" s="70">
        <v>2</v>
      </c>
    </row>
    <row r="95" spans="1:4">
      <c r="A95" s="82" t="s">
        <v>114</v>
      </c>
      <c r="B95" s="83"/>
      <c r="C95" s="83"/>
      <c r="D95" s="86">
        <v>19</v>
      </c>
    </row>
    <row r="96" spans="1:4">
      <c r="A96" s="65" t="s">
        <v>277</v>
      </c>
      <c r="B96" s="65" t="s">
        <v>171</v>
      </c>
      <c r="C96" s="65" t="s">
        <v>12</v>
      </c>
      <c r="D96" s="70">
        <v>2</v>
      </c>
    </row>
    <row r="97" spans="1:4">
      <c r="A97" s="82" t="s">
        <v>300</v>
      </c>
      <c r="B97" s="83"/>
      <c r="C97" s="83"/>
      <c r="D97" s="86">
        <v>2</v>
      </c>
    </row>
    <row r="98" spans="1:4">
      <c r="A98" s="65" t="s">
        <v>102</v>
      </c>
      <c r="B98" s="65" t="s">
        <v>93</v>
      </c>
      <c r="C98" s="63"/>
      <c r="D98" s="70">
        <v>2</v>
      </c>
    </row>
    <row r="99" spans="1:4">
      <c r="A99" s="71"/>
      <c r="B99" s="65" t="s">
        <v>83</v>
      </c>
      <c r="C99" s="63"/>
      <c r="D99" s="70">
        <v>7</v>
      </c>
    </row>
    <row r="100" spans="1:4">
      <c r="A100" s="71"/>
      <c r="B100" s="65" t="s">
        <v>346</v>
      </c>
      <c r="C100" s="65" t="s">
        <v>14</v>
      </c>
      <c r="D100" s="70">
        <v>2</v>
      </c>
    </row>
    <row r="101" spans="1:4">
      <c r="A101" s="82" t="s">
        <v>115</v>
      </c>
      <c r="B101" s="83"/>
      <c r="C101" s="83"/>
      <c r="D101" s="86">
        <v>11</v>
      </c>
    </row>
    <row r="102" spans="1:4">
      <c r="A102" s="65" t="s">
        <v>216</v>
      </c>
      <c r="B102" s="65">
        <v>0</v>
      </c>
      <c r="C102" s="63"/>
      <c r="D102" s="70">
        <v>3</v>
      </c>
    </row>
    <row r="103" spans="1:4">
      <c r="A103" s="71"/>
      <c r="B103" s="65" t="s">
        <v>128</v>
      </c>
      <c r="C103" s="63"/>
      <c r="D103" s="70">
        <v>2</v>
      </c>
    </row>
    <row r="104" spans="1:4">
      <c r="A104" s="71"/>
      <c r="B104" s="65" t="s">
        <v>82</v>
      </c>
      <c r="C104" s="63"/>
      <c r="D104" s="70">
        <v>2</v>
      </c>
    </row>
    <row r="105" spans="1:4">
      <c r="A105" s="82" t="s">
        <v>301</v>
      </c>
      <c r="B105" s="83"/>
      <c r="C105" s="83"/>
      <c r="D105" s="86">
        <v>7</v>
      </c>
    </row>
    <row r="106" spans="1:4">
      <c r="A106" s="65" t="s">
        <v>16</v>
      </c>
      <c r="B106" s="65" t="s">
        <v>91</v>
      </c>
      <c r="C106" s="63"/>
      <c r="D106" s="70">
        <v>2</v>
      </c>
    </row>
    <row r="107" spans="1:4">
      <c r="A107" s="71"/>
      <c r="B107" s="65" t="s">
        <v>364</v>
      </c>
      <c r="C107" s="65" t="s">
        <v>0</v>
      </c>
      <c r="D107" s="70">
        <v>2</v>
      </c>
    </row>
    <row r="108" spans="1:4">
      <c r="A108" s="71"/>
      <c r="B108" s="65" t="s">
        <v>399</v>
      </c>
      <c r="C108" s="65" t="s">
        <v>0</v>
      </c>
      <c r="D108" s="70">
        <v>2</v>
      </c>
    </row>
    <row r="109" spans="1:4">
      <c r="A109" s="82" t="s">
        <v>106</v>
      </c>
      <c r="B109" s="83"/>
      <c r="C109" s="83"/>
      <c r="D109" s="86">
        <v>6</v>
      </c>
    </row>
    <row r="110" spans="1:4">
      <c r="A110" s="65" t="s">
        <v>94</v>
      </c>
      <c r="B110" s="65" t="s">
        <v>93</v>
      </c>
      <c r="C110" s="63"/>
      <c r="D110" s="70">
        <v>4</v>
      </c>
    </row>
    <row r="111" spans="1:4">
      <c r="A111" s="71"/>
      <c r="B111" s="65" t="s">
        <v>83</v>
      </c>
      <c r="C111" s="63"/>
      <c r="D111" s="70">
        <v>4</v>
      </c>
    </row>
    <row r="112" spans="1:4">
      <c r="A112" s="71"/>
      <c r="B112" s="65" t="s">
        <v>234</v>
      </c>
      <c r="C112" s="65" t="s">
        <v>13</v>
      </c>
      <c r="D112" s="70">
        <v>4</v>
      </c>
    </row>
    <row r="113" spans="1:4">
      <c r="A113" s="82" t="s">
        <v>101</v>
      </c>
      <c r="B113" s="83"/>
      <c r="C113" s="83"/>
      <c r="D113" s="86">
        <v>12</v>
      </c>
    </row>
    <row r="114" spans="1:4">
      <c r="A114" s="65" t="s">
        <v>120</v>
      </c>
      <c r="B114" s="65" t="s">
        <v>96</v>
      </c>
      <c r="C114" s="63"/>
      <c r="D114" s="70">
        <v>2</v>
      </c>
    </row>
    <row r="115" spans="1:4">
      <c r="A115" s="71"/>
      <c r="B115" s="65" t="s">
        <v>97</v>
      </c>
      <c r="C115" s="63"/>
      <c r="D115" s="70">
        <v>1</v>
      </c>
    </row>
    <row r="116" spans="1:4">
      <c r="A116" s="71"/>
      <c r="B116" s="65" t="s">
        <v>98</v>
      </c>
      <c r="C116" s="63"/>
      <c r="D116" s="70">
        <v>1</v>
      </c>
    </row>
    <row r="117" spans="1:4">
      <c r="A117" s="82" t="s">
        <v>121</v>
      </c>
      <c r="B117" s="83"/>
      <c r="C117" s="83"/>
      <c r="D117" s="86">
        <v>4</v>
      </c>
    </row>
    <row r="118" spans="1:4">
      <c r="A118" s="65" t="s">
        <v>143</v>
      </c>
      <c r="B118" s="65" t="s">
        <v>96</v>
      </c>
      <c r="C118" s="63"/>
      <c r="D118" s="70">
        <v>1</v>
      </c>
    </row>
    <row r="119" spans="1:4">
      <c r="A119" s="71"/>
      <c r="B119" s="65" t="s">
        <v>93</v>
      </c>
      <c r="C119" s="63"/>
      <c r="D119" s="70">
        <v>3</v>
      </c>
    </row>
    <row r="120" spans="1:4">
      <c r="A120" s="71"/>
      <c r="B120" s="65" t="s">
        <v>356</v>
      </c>
      <c r="C120" s="65" t="s">
        <v>11</v>
      </c>
      <c r="D120" s="70">
        <v>1</v>
      </c>
    </row>
    <row r="121" spans="1:4">
      <c r="A121" s="71"/>
      <c r="B121" s="71"/>
      <c r="C121" s="72" t="s">
        <v>14</v>
      </c>
      <c r="D121" s="74">
        <v>2</v>
      </c>
    </row>
    <row r="122" spans="1:4">
      <c r="A122" s="71"/>
      <c r="B122" s="71"/>
      <c r="C122" s="72" t="s">
        <v>0</v>
      </c>
      <c r="D122" s="74">
        <v>1</v>
      </c>
    </row>
    <row r="123" spans="1:4">
      <c r="A123" s="82" t="s">
        <v>146</v>
      </c>
      <c r="B123" s="83"/>
      <c r="C123" s="83"/>
      <c r="D123" s="86">
        <v>8</v>
      </c>
    </row>
    <row r="124" spans="1:4">
      <c r="A124" s="65" t="s">
        <v>247</v>
      </c>
      <c r="B124" s="65" t="s">
        <v>93</v>
      </c>
      <c r="C124" s="63"/>
      <c r="D124" s="70">
        <v>3</v>
      </c>
    </row>
    <row r="125" spans="1:4">
      <c r="A125" s="82" t="s">
        <v>302</v>
      </c>
      <c r="B125" s="83"/>
      <c r="C125" s="83"/>
      <c r="D125" s="86">
        <v>3</v>
      </c>
    </row>
    <row r="126" spans="1:4">
      <c r="A126" s="65" t="s">
        <v>272</v>
      </c>
      <c r="B126" s="65" t="s">
        <v>83</v>
      </c>
      <c r="C126" s="63"/>
      <c r="D126" s="70">
        <v>2</v>
      </c>
    </row>
    <row r="127" spans="1:4">
      <c r="A127" s="71"/>
      <c r="B127" s="65" t="s">
        <v>171</v>
      </c>
      <c r="C127" s="65" t="s">
        <v>11</v>
      </c>
      <c r="D127" s="70">
        <v>1</v>
      </c>
    </row>
    <row r="128" spans="1:4">
      <c r="A128" s="71"/>
      <c r="B128" s="71"/>
      <c r="C128" s="72" t="s">
        <v>14</v>
      </c>
      <c r="D128" s="74">
        <v>1</v>
      </c>
    </row>
    <row r="129" spans="1:4">
      <c r="A129" s="82" t="s">
        <v>303</v>
      </c>
      <c r="B129" s="83"/>
      <c r="C129" s="83"/>
      <c r="D129" s="86">
        <v>4</v>
      </c>
    </row>
    <row r="130" spans="1:4">
      <c r="A130" s="65" t="s">
        <v>271</v>
      </c>
      <c r="B130" s="65" t="s">
        <v>91</v>
      </c>
      <c r="C130" s="63"/>
      <c r="D130" s="70">
        <v>2</v>
      </c>
    </row>
    <row r="131" spans="1:4">
      <c r="A131" s="71"/>
      <c r="B131" s="65" t="s">
        <v>358</v>
      </c>
      <c r="C131" s="65" t="s">
        <v>15</v>
      </c>
      <c r="D131" s="70">
        <v>1</v>
      </c>
    </row>
    <row r="132" spans="1:4">
      <c r="A132" s="71"/>
      <c r="B132" s="71"/>
      <c r="C132" s="72" t="s">
        <v>0</v>
      </c>
      <c r="D132" s="74">
        <v>1</v>
      </c>
    </row>
    <row r="133" spans="1:4">
      <c r="A133" s="82" t="s">
        <v>304</v>
      </c>
      <c r="B133" s="83"/>
      <c r="C133" s="83"/>
      <c r="D133" s="86">
        <v>4</v>
      </c>
    </row>
    <row r="134" spans="1:4">
      <c r="A134" s="65" t="s">
        <v>235</v>
      </c>
      <c r="B134" s="65" t="s">
        <v>96</v>
      </c>
      <c r="C134" s="63"/>
      <c r="D134" s="70">
        <v>3</v>
      </c>
    </row>
    <row r="135" spans="1:4">
      <c r="A135" s="71"/>
      <c r="B135" s="65" t="s">
        <v>97</v>
      </c>
      <c r="C135" s="63"/>
      <c r="D135" s="70">
        <v>3</v>
      </c>
    </row>
    <row r="136" spans="1:4">
      <c r="A136" s="71"/>
      <c r="B136" s="65" t="s">
        <v>176</v>
      </c>
      <c r="C136" s="65" t="s">
        <v>11</v>
      </c>
      <c r="D136" s="70">
        <v>1</v>
      </c>
    </row>
    <row r="137" spans="1:4">
      <c r="A137" s="71"/>
      <c r="B137" s="71"/>
      <c r="C137" s="72" t="s">
        <v>13</v>
      </c>
      <c r="D137" s="74">
        <v>2</v>
      </c>
    </row>
    <row r="138" spans="1:4">
      <c r="A138" s="71"/>
      <c r="B138" s="65" t="s">
        <v>177</v>
      </c>
      <c r="C138" s="65" t="s">
        <v>13</v>
      </c>
      <c r="D138" s="70">
        <v>1</v>
      </c>
    </row>
    <row r="139" spans="1:4">
      <c r="A139" s="71"/>
      <c r="B139" s="71"/>
      <c r="C139" s="72" t="s">
        <v>14</v>
      </c>
      <c r="D139" s="74">
        <v>1</v>
      </c>
    </row>
    <row r="140" spans="1:4">
      <c r="A140" s="71"/>
      <c r="B140" s="65" t="s">
        <v>178</v>
      </c>
      <c r="C140" s="65" t="s">
        <v>13</v>
      </c>
      <c r="D140" s="70">
        <v>1</v>
      </c>
    </row>
    <row r="141" spans="1:4">
      <c r="A141" s="71"/>
      <c r="B141" s="71"/>
      <c r="C141" s="72" t="s">
        <v>14</v>
      </c>
      <c r="D141" s="74">
        <v>1</v>
      </c>
    </row>
    <row r="142" spans="1:4">
      <c r="A142" s="82" t="s">
        <v>305</v>
      </c>
      <c r="B142" s="83"/>
      <c r="C142" s="83"/>
      <c r="D142" s="86">
        <v>13</v>
      </c>
    </row>
    <row r="143" spans="1:4">
      <c r="A143" s="65" t="s">
        <v>21</v>
      </c>
      <c r="B143" s="65" t="s">
        <v>116</v>
      </c>
      <c r="C143" s="63"/>
      <c r="D143" s="70">
        <v>2</v>
      </c>
    </row>
    <row r="144" spans="1:4">
      <c r="A144" s="71"/>
      <c r="B144" s="65" t="s">
        <v>95</v>
      </c>
      <c r="C144" s="63"/>
      <c r="D144" s="70">
        <v>2</v>
      </c>
    </row>
    <row r="145" spans="1:4">
      <c r="A145" s="71"/>
      <c r="B145" s="65" t="s">
        <v>358</v>
      </c>
      <c r="C145" s="65" t="s">
        <v>12</v>
      </c>
      <c r="D145" s="70">
        <v>3</v>
      </c>
    </row>
    <row r="146" spans="1:4">
      <c r="A146" s="71"/>
      <c r="B146" s="71"/>
      <c r="C146" s="72" t="s">
        <v>0</v>
      </c>
      <c r="D146" s="74">
        <v>1</v>
      </c>
    </row>
    <row r="147" spans="1:4">
      <c r="A147" s="71"/>
      <c r="B147" s="65" t="s">
        <v>360</v>
      </c>
      <c r="C147" s="65" t="s">
        <v>11</v>
      </c>
      <c r="D147" s="70">
        <v>3</v>
      </c>
    </row>
    <row r="148" spans="1:4">
      <c r="A148" s="71"/>
      <c r="B148" s="71"/>
      <c r="C148" s="72" t="s">
        <v>14</v>
      </c>
      <c r="D148" s="74">
        <v>1</v>
      </c>
    </row>
    <row r="149" spans="1:4">
      <c r="A149" s="82" t="s">
        <v>107</v>
      </c>
      <c r="B149" s="83"/>
      <c r="C149" s="83"/>
      <c r="D149" s="86">
        <v>12</v>
      </c>
    </row>
    <row r="150" spans="1:4">
      <c r="A150" s="65" t="s">
        <v>266</v>
      </c>
      <c r="B150" s="65" t="s">
        <v>177</v>
      </c>
      <c r="C150" s="65" t="s">
        <v>11</v>
      </c>
      <c r="D150" s="70">
        <v>1</v>
      </c>
    </row>
    <row r="151" spans="1:4">
      <c r="A151" s="82" t="s">
        <v>306</v>
      </c>
      <c r="B151" s="83"/>
      <c r="C151" s="83"/>
      <c r="D151" s="86">
        <v>1</v>
      </c>
    </row>
    <row r="152" spans="1:4">
      <c r="A152" s="65" t="s">
        <v>23</v>
      </c>
      <c r="B152" s="65">
        <v>0</v>
      </c>
      <c r="C152" s="63"/>
      <c r="D152" s="70">
        <v>2</v>
      </c>
    </row>
    <row r="153" spans="1:4">
      <c r="A153" s="71"/>
      <c r="B153" s="65" t="s">
        <v>168</v>
      </c>
      <c r="C153" s="65" t="s">
        <v>11</v>
      </c>
      <c r="D153" s="70">
        <v>1</v>
      </c>
    </row>
    <row r="154" spans="1:4">
      <c r="A154" s="71"/>
      <c r="B154" s="71"/>
      <c r="C154" s="72" t="s">
        <v>12</v>
      </c>
      <c r="D154" s="74">
        <v>1</v>
      </c>
    </row>
    <row r="155" spans="1:4">
      <c r="A155" s="71"/>
      <c r="B155" s="71"/>
      <c r="C155" s="72" t="s">
        <v>13</v>
      </c>
      <c r="D155" s="74">
        <v>2</v>
      </c>
    </row>
    <row r="156" spans="1:4">
      <c r="A156" s="71"/>
      <c r="B156" s="65" t="s">
        <v>169</v>
      </c>
      <c r="C156" s="65" t="s">
        <v>11</v>
      </c>
      <c r="D156" s="70">
        <v>1</v>
      </c>
    </row>
    <row r="157" spans="1:4">
      <c r="A157" s="71"/>
      <c r="B157" s="71"/>
      <c r="C157" s="72" t="s">
        <v>12</v>
      </c>
      <c r="D157" s="74">
        <v>1</v>
      </c>
    </row>
    <row r="158" spans="1:4">
      <c r="A158" s="71"/>
      <c r="B158" s="71"/>
      <c r="C158" s="72" t="s">
        <v>13</v>
      </c>
      <c r="D158" s="74">
        <v>1</v>
      </c>
    </row>
    <row r="159" spans="1:4">
      <c r="A159" s="71"/>
      <c r="B159" s="65" t="s">
        <v>366</v>
      </c>
      <c r="C159" s="65" t="s">
        <v>12</v>
      </c>
      <c r="D159" s="70">
        <v>1</v>
      </c>
    </row>
    <row r="160" spans="1:4">
      <c r="A160" s="71"/>
      <c r="B160" s="71"/>
      <c r="C160" s="72" t="s">
        <v>13</v>
      </c>
      <c r="D160" s="74">
        <v>1</v>
      </c>
    </row>
    <row r="161" spans="1:4">
      <c r="A161" s="82" t="s">
        <v>108</v>
      </c>
      <c r="B161" s="83"/>
      <c r="C161" s="83"/>
      <c r="D161" s="86">
        <v>11</v>
      </c>
    </row>
    <row r="162" spans="1:4">
      <c r="A162" s="65" t="s">
        <v>215</v>
      </c>
      <c r="B162" s="65">
        <v>0</v>
      </c>
      <c r="C162" s="63"/>
      <c r="D162" s="70">
        <v>2</v>
      </c>
    </row>
    <row r="163" spans="1:4">
      <c r="A163" s="71"/>
      <c r="B163" s="65" t="s">
        <v>88</v>
      </c>
      <c r="C163" s="63"/>
      <c r="D163" s="70">
        <v>2</v>
      </c>
    </row>
    <row r="164" spans="1:4">
      <c r="A164" s="71"/>
      <c r="B164" s="65" t="s">
        <v>89</v>
      </c>
      <c r="C164" s="63"/>
      <c r="D164" s="70">
        <v>3</v>
      </c>
    </row>
    <row r="165" spans="1:4">
      <c r="A165" s="82" t="s">
        <v>307</v>
      </c>
      <c r="B165" s="83"/>
      <c r="C165" s="83"/>
      <c r="D165" s="86">
        <v>7</v>
      </c>
    </row>
    <row r="166" spans="1:4">
      <c r="A166" s="65" t="s">
        <v>140</v>
      </c>
      <c r="B166" s="65" t="s">
        <v>88</v>
      </c>
      <c r="C166" s="63"/>
      <c r="D166" s="70">
        <v>1</v>
      </c>
    </row>
    <row r="167" spans="1:4">
      <c r="A167" s="71"/>
      <c r="B167" s="65" t="s">
        <v>91</v>
      </c>
      <c r="C167" s="63"/>
      <c r="D167" s="70">
        <v>4</v>
      </c>
    </row>
    <row r="168" spans="1:4">
      <c r="A168" s="71"/>
      <c r="B168" s="65" t="s">
        <v>92</v>
      </c>
      <c r="C168" s="63"/>
      <c r="D168" s="70">
        <v>4</v>
      </c>
    </row>
    <row r="169" spans="1:4">
      <c r="A169" s="71"/>
      <c r="B169" s="65" t="s">
        <v>358</v>
      </c>
      <c r="C169" s="65" t="s">
        <v>12</v>
      </c>
      <c r="D169" s="70">
        <v>1</v>
      </c>
    </row>
    <row r="170" spans="1:4">
      <c r="A170" s="82" t="s">
        <v>147</v>
      </c>
      <c r="B170" s="83"/>
      <c r="C170" s="83"/>
      <c r="D170" s="86">
        <v>10</v>
      </c>
    </row>
    <row r="171" spans="1:4">
      <c r="A171" s="65" t="s">
        <v>86</v>
      </c>
      <c r="B171" s="65" t="s">
        <v>66</v>
      </c>
      <c r="C171" s="63"/>
      <c r="D171" s="70">
        <v>1</v>
      </c>
    </row>
    <row r="172" spans="1:4">
      <c r="A172" s="71"/>
      <c r="B172" s="65" t="s">
        <v>364</v>
      </c>
      <c r="C172" s="65" t="s">
        <v>11</v>
      </c>
      <c r="D172" s="70">
        <v>2</v>
      </c>
    </row>
    <row r="173" spans="1:4">
      <c r="A173" s="71"/>
      <c r="B173" s="71"/>
      <c r="C173" s="72" t="s">
        <v>12</v>
      </c>
      <c r="D173" s="74">
        <v>2</v>
      </c>
    </row>
    <row r="174" spans="1:4">
      <c r="A174" s="71"/>
      <c r="B174" s="71"/>
      <c r="C174" s="72" t="s">
        <v>13</v>
      </c>
      <c r="D174" s="74">
        <v>1</v>
      </c>
    </row>
    <row r="175" spans="1:4">
      <c r="A175" s="71"/>
      <c r="B175" s="65" t="s">
        <v>362</v>
      </c>
      <c r="C175" s="65" t="s">
        <v>12</v>
      </c>
      <c r="D175" s="70">
        <v>1</v>
      </c>
    </row>
    <row r="176" spans="1:4">
      <c r="A176" s="71"/>
      <c r="B176" s="71"/>
      <c r="C176" s="72" t="s">
        <v>13</v>
      </c>
      <c r="D176" s="74">
        <v>1</v>
      </c>
    </row>
    <row r="177" spans="1:4">
      <c r="A177" s="82" t="s">
        <v>109</v>
      </c>
      <c r="B177" s="83"/>
      <c r="C177" s="83"/>
      <c r="D177" s="86">
        <v>8</v>
      </c>
    </row>
    <row r="178" spans="1:4">
      <c r="A178" s="65" t="s">
        <v>223</v>
      </c>
      <c r="B178" s="65" t="s">
        <v>84</v>
      </c>
      <c r="C178" s="63"/>
      <c r="D178" s="70">
        <v>2</v>
      </c>
    </row>
    <row r="179" spans="1:4">
      <c r="A179" s="71"/>
      <c r="B179" s="65" t="s">
        <v>85</v>
      </c>
      <c r="C179" s="63"/>
      <c r="D179" s="70">
        <v>2</v>
      </c>
    </row>
    <row r="180" spans="1:4">
      <c r="A180" s="71"/>
      <c r="B180" s="65" t="s">
        <v>178</v>
      </c>
      <c r="C180" s="65" t="s">
        <v>14</v>
      </c>
      <c r="D180" s="70">
        <v>1</v>
      </c>
    </row>
    <row r="181" spans="1:4">
      <c r="A181" s="71"/>
      <c r="B181" s="65" t="s">
        <v>340</v>
      </c>
      <c r="C181" s="65" t="s">
        <v>11</v>
      </c>
      <c r="D181" s="70">
        <v>1</v>
      </c>
    </row>
    <row r="182" spans="1:4">
      <c r="A182" s="71"/>
      <c r="B182" s="71"/>
      <c r="C182" s="72" t="s">
        <v>13</v>
      </c>
      <c r="D182" s="74">
        <v>1</v>
      </c>
    </row>
    <row r="183" spans="1:4">
      <c r="A183" s="71"/>
      <c r="B183" s="65" t="s">
        <v>342</v>
      </c>
      <c r="C183" s="65" t="s">
        <v>12</v>
      </c>
      <c r="D183" s="70">
        <v>1</v>
      </c>
    </row>
    <row r="184" spans="1:4">
      <c r="A184" s="71"/>
      <c r="B184" s="71"/>
      <c r="C184" s="72" t="s">
        <v>14</v>
      </c>
      <c r="D184" s="74">
        <v>1</v>
      </c>
    </row>
    <row r="185" spans="1:4">
      <c r="A185" s="82" t="s">
        <v>308</v>
      </c>
      <c r="B185" s="83"/>
      <c r="C185" s="83"/>
      <c r="D185" s="86">
        <v>9</v>
      </c>
    </row>
    <row r="186" spans="1:4">
      <c r="A186" s="65" t="s">
        <v>284</v>
      </c>
      <c r="B186" s="65" t="s">
        <v>358</v>
      </c>
      <c r="C186" s="65" t="s">
        <v>15</v>
      </c>
      <c r="D186" s="70">
        <v>1</v>
      </c>
    </row>
    <row r="187" spans="1:4">
      <c r="A187" s="82" t="s">
        <v>380</v>
      </c>
      <c r="B187" s="83"/>
      <c r="C187" s="83"/>
      <c r="D187" s="86">
        <v>1</v>
      </c>
    </row>
    <row r="188" spans="1:4">
      <c r="A188" s="65" t="s">
        <v>170</v>
      </c>
      <c r="B188" s="65" t="s">
        <v>66</v>
      </c>
      <c r="C188" s="63"/>
      <c r="D188" s="70">
        <v>2</v>
      </c>
    </row>
    <row r="189" spans="1:4">
      <c r="A189" s="82" t="s">
        <v>172</v>
      </c>
      <c r="B189" s="83"/>
      <c r="C189" s="83"/>
      <c r="D189" s="86">
        <v>2</v>
      </c>
    </row>
    <row r="190" spans="1:4">
      <c r="A190" s="65" t="s">
        <v>124</v>
      </c>
      <c r="B190" s="65" t="s">
        <v>89</v>
      </c>
      <c r="C190" s="63"/>
      <c r="D190" s="70">
        <v>3</v>
      </c>
    </row>
    <row r="191" spans="1:4">
      <c r="A191" s="71"/>
      <c r="B191" s="65" t="s">
        <v>93</v>
      </c>
      <c r="C191" s="63"/>
      <c r="D191" s="70">
        <v>3</v>
      </c>
    </row>
    <row r="192" spans="1:4">
      <c r="A192" s="71"/>
      <c r="B192" s="65" t="s">
        <v>83</v>
      </c>
      <c r="C192" s="63"/>
      <c r="D192" s="70">
        <v>2</v>
      </c>
    </row>
    <row r="193" spans="1:4">
      <c r="A193" s="71"/>
      <c r="B193" s="65" t="s">
        <v>348</v>
      </c>
      <c r="C193" s="65" t="s">
        <v>0</v>
      </c>
      <c r="D193" s="70">
        <v>1</v>
      </c>
    </row>
    <row r="194" spans="1:4">
      <c r="A194" s="71"/>
      <c r="B194" s="65" t="s">
        <v>234</v>
      </c>
      <c r="C194" s="65" t="s">
        <v>13</v>
      </c>
      <c r="D194" s="70">
        <v>2</v>
      </c>
    </row>
    <row r="195" spans="1:4">
      <c r="A195" s="71"/>
      <c r="B195" s="65" t="s">
        <v>397</v>
      </c>
      <c r="C195" s="65" t="s">
        <v>12</v>
      </c>
      <c r="D195" s="70">
        <v>4</v>
      </c>
    </row>
    <row r="196" spans="1:4">
      <c r="A196" s="82" t="s">
        <v>125</v>
      </c>
      <c r="B196" s="83"/>
      <c r="C196" s="83"/>
      <c r="D196" s="86">
        <v>15</v>
      </c>
    </row>
    <row r="197" spans="1:4">
      <c r="A197" s="65" t="s">
        <v>204</v>
      </c>
      <c r="B197" s="65" t="s">
        <v>95</v>
      </c>
      <c r="C197" s="63"/>
      <c r="D197" s="70">
        <v>4</v>
      </c>
    </row>
    <row r="198" spans="1:4">
      <c r="A198" s="71"/>
      <c r="B198" s="65" t="s">
        <v>234</v>
      </c>
      <c r="C198" s="65" t="s">
        <v>13</v>
      </c>
      <c r="D198" s="70">
        <v>2</v>
      </c>
    </row>
    <row r="199" spans="1:4">
      <c r="A199" s="71"/>
      <c r="B199" s="65" t="s">
        <v>350</v>
      </c>
      <c r="C199" s="65" t="s">
        <v>13</v>
      </c>
      <c r="D199" s="70">
        <v>1</v>
      </c>
    </row>
    <row r="200" spans="1:4">
      <c r="A200" s="71"/>
      <c r="B200" s="71"/>
      <c r="C200" s="72" t="s">
        <v>14</v>
      </c>
      <c r="D200" s="74">
        <v>1</v>
      </c>
    </row>
    <row r="201" spans="1:4">
      <c r="A201" s="82" t="s">
        <v>309</v>
      </c>
      <c r="B201" s="83"/>
      <c r="C201" s="83"/>
      <c r="D201" s="86">
        <v>8</v>
      </c>
    </row>
    <row r="202" spans="1:4">
      <c r="A202" s="65" t="s">
        <v>244</v>
      </c>
      <c r="B202" s="65" t="s">
        <v>362</v>
      </c>
      <c r="C202" s="65" t="s">
        <v>14</v>
      </c>
      <c r="D202" s="70">
        <v>1</v>
      </c>
    </row>
    <row r="203" spans="1:4">
      <c r="A203" s="71"/>
      <c r="B203" s="71"/>
      <c r="C203" s="72" t="s">
        <v>0</v>
      </c>
      <c r="D203" s="74">
        <v>1</v>
      </c>
    </row>
    <row r="204" spans="1:4">
      <c r="A204" s="82" t="s">
        <v>310</v>
      </c>
      <c r="B204" s="83"/>
      <c r="C204" s="83"/>
      <c r="D204" s="86">
        <v>2</v>
      </c>
    </row>
    <row r="205" spans="1:4">
      <c r="A205" s="65" t="s">
        <v>117</v>
      </c>
      <c r="B205" s="65" t="s">
        <v>95</v>
      </c>
      <c r="C205" s="63"/>
      <c r="D205" s="70">
        <v>2</v>
      </c>
    </row>
    <row r="206" spans="1:4">
      <c r="A206" s="71"/>
      <c r="B206" s="65" t="s">
        <v>168</v>
      </c>
      <c r="C206" s="65" t="s">
        <v>11</v>
      </c>
      <c r="D206" s="70">
        <v>1</v>
      </c>
    </row>
    <row r="207" spans="1:4">
      <c r="A207" s="71"/>
      <c r="B207" s="71"/>
      <c r="C207" s="72" t="s">
        <v>13</v>
      </c>
      <c r="D207" s="74">
        <v>1</v>
      </c>
    </row>
    <row r="208" spans="1:4">
      <c r="A208" s="82" t="s">
        <v>118</v>
      </c>
      <c r="B208" s="83"/>
      <c r="C208" s="83"/>
      <c r="D208" s="86">
        <v>4</v>
      </c>
    </row>
    <row r="209" spans="1:4">
      <c r="A209" s="65" t="s">
        <v>22</v>
      </c>
      <c r="B209" s="65" t="s">
        <v>88</v>
      </c>
      <c r="C209" s="63"/>
      <c r="D209" s="70">
        <v>1</v>
      </c>
    </row>
    <row r="210" spans="1:4">
      <c r="A210" s="71"/>
      <c r="B210" s="65" t="s">
        <v>89</v>
      </c>
      <c r="C210" s="63"/>
      <c r="D210" s="70">
        <v>2</v>
      </c>
    </row>
    <row r="211" spans="1:4">
      <c r="A211" s="71"/>
      <c r="B211" s="65" t="s">
        <v>348</v>
      </c>
      <c r="C211" s="65" t="s">
        <v>13</v>
      </c>
      <c r="D211" s="70">
        <v>1</v>
      </c>
    </row>
    <row r="212" spans="1:4">
      <c r="A212" s="71"/>
      <c r="B212" s="71"/>
      <c r="C212" s="72" t="s">
        <v>0</v>
      </c>
      <c r="D212" s="74">
        <v>1</v>
      </c>
    </row>
    <row r="213" spans="1:4">
      <c r="A213" s="71"/>
      <c r="B213" s="65" t="s">
        <v>350</v>
      </c>
      <c r="C213" s="65" t="s">
        <v>12</v>
      </c>
      <c r="D213" s="70">
        <v>1</v>
      </c>
    </row>
    <row r="214" spans="1:4">
      <c r="A214" s="71"/>
      <c r="B214" s="71"/>
      <c r="C214" s="72" t="s">
        <v>13</v>
      </c>
      <c r="D214" s="74">
        <v>1</v>
      </c>
    </row>
    <row r="215" spans="1:4">
      <c r="A215" s="82" t="s">
        <v>110</v>
      </c>
      <c r="B215" s="83"/>
      <c r="C215" s="83"/>
      <c r="D215" s="86">
        <v>7</v>
      </c>
    </row>
    <row r="216" spans="1:4">
      <c r="A216" s="65" t="s">
        <v>200</v>
      </c>
      <c r="B216" s="65" t="s">
        <v>98</v>
      </c>
      <c r="C216" s="63"/>
      <c r="D216" s="70">
        <v>1</v>
      </c>
    </row>
    <row r="217" spans="1:4">
      <c r="A217" s="71"/>
      <c r="B217" s="65" t="s">
        <v>395</v>
      </c>
      <c r="C217" s="65" t="s">
        <v>11</v>
      </c>
      <c r="D217" s="70">
        <v>2</v>
      </c>
    </row>
    <row r="218" spans="1:4">
      <c r="A218" s="82" t="s">
        <v>381</v>
      </c>
      <c r="B218" s="83"/>
      <c r="C218" s="83"/>
      <c r="D218" s="86">
        <v>3</v>
      </c>
    </row>
    <row r="219" spans="1:4">
      <c r="A219" s="65" t="s">
        <v>293</v>
      </c>
      <c r="B219" s="65" t="s">
        <v>95</v>
      </c>
      <c r="C219" s="63"/>
      <c r="D219" s="70">
        <v>1</v>
      </c>
    </row>
    <row r="220" spans="1:4">
      <c r="A220" s="71"/>
      <c r="B220" s="65" t="s">
        <v>340</v>
      </c>
      <c r="C220" s="65" t="s">
        <v>11</v>
      </c>
      <c r="D220" s="70">
        <v>1</v>
      </c>
    </row>
    <row r="221" spans="1:4">
      <c r="A221" s="71"/>
      <c r="B221" s="71"/>
      <c r="C221" s="72" t="s">
        <v>0</v>
      </c>
      <c r="D221" s="74">
        <v>1</v>
      </c>
    </row>
    <row r="222" spans="1:4">
      <c r="A222" s="71"/>
      <c r="B222" s="65" t="s">
        <v>342</v>
      </c>
      <c r="C222" s="65" t="s">
        <v>11</v>
      </c>
      <c r="D222" s="70">
        <v>1</v>
      </c>
    </row>
    <row r="223" spans="1:4">
      <c r="A223" s="71"/>
      <c r="B223" s="71"/>
      <c r="C223" s="72" t="s">
        <v>0</v>
      </c>
      <c r="D223" s="74">
        <v>1</v>
      </c>
    </row>
    <row r="224" spans="1:4">
      <c r="A224" s="82" t="s">
        <v>311</v>
      </c>
      <c r="B224" s="83"/>
      <c r="C224" s="83"/>
      <c r="D224" s="86">
        <v>5</v>
      </c>
    </row>
    <row r="225" spans="1:4">
      <c r="A225" s="65" t="s">
        <v>297</v>
      </c>
      <c r="B225" s="65" t="s">
        <v>84</v>
      </c>
      <c r="C225" s="63"/>
      <c r="D225" s="70">
        <v>2</v>
      </c>
    </row>
    <row r="226" spans="1:4">
      <c r="A226" s="71"/>
      <c r="B226" s="65" t="s">
        <v>85</v>
      </c>
      <c r="C226" s="63"/>
      <c r="D226" s="70">
        <v>2</v>
      </c>
    </row>
    <row r="227" spans="1:4">
      <c r="A227" s="82" t="s">
        <v>312</v>
      </c>
      <c r="B227" s="83"/>
      <c r="C227" s="83"/>
      <c r="D227" s="86">
        <v>4</v>
      </c>
    </row>
    <row r="228" spans="1:4">
      <c r="A228" s="65" t="s">
        <v>229</v>
      </c>
      <c r="B228" s="65" t="s">
        <v>116</v>
      </c>
      <c r="C228" s="63"/>
      <c r="D228" s="70">
        <v>2</v>
      </c>
    </row>
    <row r="229" spans="1:4">
      <c r="A229" s="71"/>
      <c r="B229" s="65" t="s">
        <v>95</v>
      </c>
      <c r="C229" s="63"/>
      <c r="D229" s="70">
        <v>2</v>
      </c>
    </row>
    <row r="230" spans="1:4">
      <c r="A230" s="82" t="s">
        <v>382</v>
      </c>
      <c r="B230" s="83"/>
      <c r="C230" s="83"/>
      <c r="D230" s="86">
        <v>4</v>
      </c>
    </row>
    <row r="231" spans="1:4">
      <c r="A231" s="65" t="s">
        <v>253</v>
      </c>
      <c r="B231" s="65" t="s">
        <v>358</v>
      </c>
      <c r="C231" s="65" t="s">
        <v>13</v>
      </c>
      <c r="D231" s="70">
        <v>1</v>
      </c>
    </row>
    <row r="232" spans="1:4">
      <c r="A232" s="71"/>
      <c r="B232" s="71"/>
      <c r="C232" s="72" t="s">
        <v>0</v>
      </c>
      <c r="D232" s="74">
        <v>1</v>
      </c>
    </row>
    <row r="233" spans="1:4">
      <c r="A233" s="71"/>
      <c r="B233" s="65" t="s">
        <v>360</v>
      </c>
      <c r="C233" s="65" t="s">
        <v>12</v>
      </c>
      <c r="D233" s="70">
        <v>1</v>
      </c>
    </row>
    <row r="234" spans="1:4">
      <c r="A234" s="71"/>
      <c r="B234" s="71"/>
      <c r="C234" s="72" t="s">
        <v>14</v>
      </c>
      <c r="D234" s="74">
        <v>1</v>
      </c>
    </row>
    <row r="235" spans="1:4">
      <c r="A235" s="82" t="s">
        <v>313</v>
      </c>
      <c r="B235" s="83"/>
      <c r="C235" s="83"/>
      <c r="D235" s="86">
        <v>4</v>
      </c>
    </row>
    <row r="236" spans="1:4">
      <c r="A236" s="65" t="s">
        <v>281</v>
      </c>
      <c r="B236" s="65" t="s">
        <v>234</v>
      </c>
      <c r="C236" s="65" t="s">
        <v>13</v>
      </c>
      <c r="D236" s="70">
        <v>2</v>
      </c>
    </row>
    <row r="237" spans="1:4">
      <c r="A237" s="82" t="s">
        <v>314</v>
      </c>
      <c r="B237" s="83"/>
      <c r="C237" s="83"/>
      <c r="D237" s="86">
        <v>2</v>
      </c>
    </row>
    <row r="238" spans="1:4">
      <c r="A238" s="65" t="s">
        <v>290</v>
      </c>
      <c r="B238" s="65" t="s">
        <v>129</v>
      </c>
      <c r="C238" s="63"/>
      <c r="D238" s="70">
        <v>2</v>
      </c>
    </row>
    <row r="239" spans="1:4">
      <c r="A239" s="71"/>
      <c r="B239" s="65" t="s">
        <v>286</v>
      </c>
      <c r="C239" s="65" t="s">
        <v>12</v>
      </c>
      <c r="D239" s="70">
        <v>2</v>
      </c>
    </row>
    <row r="240" spans="1:4">
      <c r="A240" s="82" t="s">
        <v>315</v>
      </c>
      <c r="B240" s="83"/>
      <c r="C240" s="83"/>
      <c r="D240" s="86">
        <v>4</v>
      </c>
    </row>
    <row r="241" spans="1:4">
      <c r="A241" s="65" t="s">
        <v>231</v>
      </c>
      <c r="B241" s="65" t="s">
        <v>129</v>
      </c>
      <c r="C241" s="63"/>
      <c r="D241" s="70">
        <v>2</v>
      </c>
    </row>
    <row r="242" spans="1:4">
      <c r="A242" s="71"/>
      <c r="B242" s="65" t="s">
        <v>128</v>
      </c>
      <c r="C242" s="63"/>
      <c r="D242" s="70">
        <v>1</v>
      </c>
    </row>
    <row r="243" spans="1:4">
      <c r="A243" s="71"/>
      <c r="B243" s="65" t="s">
        <v>82</v>
      </c>
      <c r="C243" s="63"/>
      <c r="D243" s="70">
        <v>1</v>
      </c>
    </row>
    <row r="244" spans="1:4">
      <c r="A244" s="71"/>
      <c r="B244" s="65" t="s">
        <v>116</v>
      </c>
      <c r="C244" s="63"/>
      <c r="D244" s="70">
        <v>1</v>
      </c>
    </row>
    <row r="245" spans="1:4">
      <c r="A245" s="71"/>
      <c r="B245" s="65" t="s">
        <v>66</v>
      </c>
      <c r="C245" s="63"/>
      <c r="D245" s="70">
        <v>2</v>
      </c>
    </row>
    <row r="246" spans="1:4">
      <c r="A246" s="71"/>
      <c r="B246" s="65" t="s">
        <v>145</v>
      </c>
      <c r="C246" s="65" t="s">
        <v>12</v>
      </c>
      <c r="D246" s="70">
        <v>1</v>
      </c>
    </row>
    <row r="247" spans="1:4">
      <c r="A247" s="71"/>
      <c r="B247" s="71"/>
      <c r="C247" s="72" t="s">
        <v>13</v>
      </c>
      <c r="D247" s="74">
        <v>1</v>
      </c>
    </row>
    <row r="248" spans="1:4">
      <c r="A248" s="71"/>
      <c r="B248" s="71"/>
      <c r="C248" s="72" t="s">
        <v>0</v>
      </c>
      <c r="D248" s="74">
        <v>1</v>
      </c>
    </row>
    <row r="249" spans="1:4">
      <c r="A249" s="82" t="s">
        <v>316</v>
      </c>
      <c r="B249" s="83"/>
      <c r="C249" s="83"/>
      <c r="D249" s="86">
        <v>10</v>
      </c>
    </row>
    <row r="250" spans="1:4">
      <c r="A250" s="65" t="s">
        <v>288</v>
      </c>
      <c r="B250" s="65" t="s">
        <v>362</v>
      </c>
      <c r="C250" s="65" t="s">
        <v>11</v>
      </c>
      <c r="D250" s="70">
        <v>1</v>
      </c>
    </row>
    <row r="251" spans="1:4">
      <c r="A251" s="71"/>
      <c r="B251" s="71"/>
      <c r="C251" s="72" t="s">
        <v>13</v>
      </c>
      <c r="D251" s="74">
        <v>1</v>
      </c>
    </row>
    <row r="252" spans="1:4">
      <c r="A252" s="71"/>
      <c r="B252" s="71"/>
      <c r="C252" s="72" t="s">
        <v>14</v>
      </c>
      <c r="D252" s="74">
        <v>2</v>
      </c>
    </row>
    <row r="253" spans="1:4">
      <c r="A253" s="82" t="s">
        <v>317</v>
      </c>
      <c r="B253" s="83"/>
      <c r="C253" s="83"/>
      <c r="D253" s="86">
        <v>4</v>
      </c>
    </row>
    <row r="254" spans="1:4">
      <c r="A254" s="65" t="s">
        <v>270</v>
      </c>
      <c r="B254" s="65" t="s">
        <v>356</v>
      </c>
      <c r="C254" s="65" t="s">
        <v>12</v>
      </c>
      <c r="D254" s="70">
        <v>1</v>
      </c>
    </row>
    <row r="255" spans="1:4">
      <c r="A255" s="71"/>
      <c r="B255" s="71"/>
      <c r="C255" s="72" t="s">
        <v>15</v>
      </c>
      <c r="D255" s="74">
        <v>2</v>
      </c>
    </row>
    <row r="256" spans="1:4">
      <c r="A256" s="82" t="s">
        <v>383</v>
      </c>
      <c r="B256" s="83"/>
      <c r="C256" s="83"/>
      <c r="D256" s="86">
        <v>3</v>
      </c>
    </row>
    <row r="257" spans="1:4">
      <c r="A257" s="65" t="s">
        <v>201</v>
      </c>
      <c r="B257" s="65" t="s">
        <v>234</v>
      </c>
      <c r="C257" s="65" t="s">
        <v>13</v>
      </c>
      <c r="D257" s="70">
        <v>2</v>
      </c>
    </row>
    <row r="258" spans="1:4">
      <c r="A258" s="82" t="s">
        <v>202</v>
      </c>
      <c r="B258" s="83"/>
      <c r="C258" s="83"/>
      <c r="D258" s="86">
        <v>2</v>
      </c>
    </row>
    <row r="259" spans="1:4">
      <c r="A259" s="65" t="s">
        <v>250</v>
      </c>
      <c r="B259" s="65">
        <v>0</v>
      </c>
      <c r="C259" s="63"/>
      <c r="D259" s="70">
        <v>1</v>
      </c>
    </row>
    <row r="260" spans="1:4">
      <c r="A260" s="71"/>
      <c r="B260" s="65" t="s">
        <v>186</v>
      </c>
      <c r="C260" s="65" t="s">
        <v>0</v>
      </c>
      <c r="D260" s="70">
        <v>1</v>
      </c>
    </row>
    <row r="261" spans="1:4">
      <c r="A261" s="71"/>
      <c r="B261" s="65" t="s">
        <v>187</v>
      </c>
      <c r="C261" s="65" t="s">
        <v>12</v>
      </c>
      <c r="D261" s="70">
        <v>1</v>
      </c>
    </row>
    <row r="262" spans="1:4">
      <c r="A262" s="71"/>
      <c r="B262" s="71"/>
      <c r="C262" s="72" t="s">
        <v>14</v>
      </c>
      <c r="D262" s="74">
        <v>1</v>
      </c>
    </row>
    <row r="263" spans="1:4">
      <c r="A263" s="71"/>
      <c r="B263" s="65" t="s">
        <v>332</v>
      </c>
      <c r="C263" s="65" t="s">
        <v>13</v>
      </c>
      <c r="D263" s="70">
        <v>1</v>
      </c>
    </row>
    <row r="264" spans="1:4">
      <c r="A264" s="71"/>
      <c r="B264" s="71"/>
      <c r="C264" s="72" t="s">
        <v>0</v>
      </c>
      <c r="D264" s="74">
        <v>1</v>
      </c>
    </row>
    <row r="265" spans="1:4">
      <c r="A265" s="82" t="s">
        <v>318</v>
      </c>
      <c r="B265" s="83"/>
      <c r="C265" s="83"/>
      <c r="D265" s="86">
        <v>6</v>
      </c>
    </row>
    <row r="266" spans="1:4">
      <c r="A266" s="65" t="s">
        <v>208</v>
      </c>
      <c r="B266" s="65">
        <v>0</v>
      </c>
      <c r="C266" s="63"/>
      <c r="D266" s="70">
        <v>4</v>
      </c>
    </row>
    <row r="267" spans="1:4">
      <c r="A267" s="71"/>
      <c r="B267" s="65" t="s">
        <v>96</v>
      </c>
      <c r="C267" s="63"/>
      <c r="D267" s="70">
        <v>4</v>
      </c>
    </row>
    <row r="268" spans="1:4">
      <c r="A268" s="71"/>
      <c r="B268" s="65" t="s">
        <v>97</v>
      </c>
      <c r="C268" s="63"/>
      <c r="D268" s="70">
        <v>2</v>
      </c>
    </row>
    <row r="269" spans="1:4">
      <c r="A269" s="71"/>
      <c r="B269" s="65" t="s">
        <v>145</v>
      </c>
      <c r="C269" s="65" t="s">
        <v>13</v>
      </c>
      <c r="D269" s="70">
        <v>1</v>
      </c>
    </row>
    <row r="270" spans="1:4">
      <c r="A270" s="71"/>
      <c r="B270" s="71"/>
      <c r="C270" s="72" t="s">
        <v>0</v>
      </c>
      <c r="D270" s="74">
        <v>1</v>
      </c>
    </row>
    <row r="271" spans="1:4">
      <c r="A271" s="71"/>
      <c r="B271" s="65" t="s">
        <v>364</v>
      </c>
      <c r="C271" s="65" t="s">
        <v>14</v>
      </c>
      <c r="D271" s="70">
        <v>1</v>
      </c>
    </row>
    <row r="272" spans="1:4">
      <c r="A272" s="71"/>
      <c r="B272" s="71"/>
      <c r="C272" s="72" t="s">
        <v>0</v>
      </c>
      <c r="D272" s="74">
        <v>2</v>
      </c>
    </row>
    <row r="273" spans="1:4">
      <c r="A273" s="71"/>
      <c r="B273" s="65" t="s">
        <v>362</v>
      </c>
      <c r="C273" s="65" t="s">
        <v>14</v>
      </c>
      <c r="D273" s="70">
        <v>2</v>
      </c>
    </row>
    <row r="274" spans="1:4">
      <c r="A274" s="71"/>
      <c r="B274" s="65" t="s">
        <v>344</v>
      </c>
      <c r="C274" s="65" t="s">
        <v>14</v>
      </c>
      <c r="D274" s="70">
        <v>2</v>
      </c>
    </row>
    <row r="275" spans="1:4">
      <c r="A275" s="82" t="s">
        <v>319</v>
      </c>
      <c r="B275" s="83"/>
      <c r="C275" s="83"/>
      <c r="D275" s="86">
        <v>19</v>
      </c>
    </row>
    <row r="276" spans="1:4">
      <c r="A276" s="65" t="s">
        <v>245</v>
      </c>
      <c r="B276" s="65" t="s">
        <v>362</v>
      </c>
      <c r="C276" s="65" t="s">
        <v>14</v>
      </c>
      <c r="D276" s="70">
        <v>2</v>
      </c>
    </row>
    <row r="277" spans="1:4">
      <c r="A277" s="82" t="s">
        <v>320</v>
      </c>
      <c r="B277" s="83"/>
      <c r="C277" s="83"/>
      <c r="D277" s="86">
        <v>2</v>
      </c>
    </row>
    <row r="278" spans="1:4">
      <c r="A278" s="65" t="s">
        <v>285</v>
      </c>
      <c r="B278" s="65" t="s">
        <v>91</v>
      </c>
      <c r="C278" s="63"/>
      <c r="D278" s="70">
        <v>2</v>
      </c>
    </row>
    <row r="279" spans="1:4">
      <c r="A279" s="71"/>
      <c r="B279" s="65" t="s">
        <v>92</v>
      </c>
      <c r="C279" s="63"/>
      <c r="D279" s="70">
        <v>2</v>
      </c>
    </row>
    <row r="280" spans="1:4">
      <c r="A280" s="82" t="s">
        <v>384</v>
      </c>
      <c r="B280" s="83"/>
      <c r="C280" s="83"/>
      <c r="D280" s="86">
        <v>4</v>
      </c>
    </row>
    <row r="281" spans="1:4">
      <c r="A281" s="65" t="s">
        <v>274</v>
      </c>
      <c r="B281" s="65" t="s">
        <v>116</v>
      </c>
      <c r="C281" s="63"/>
      <c r="D281" s="70">
        <v>2</v>
      </c>
    </row>
    <row r="282" spans="1:4">
      <c r="A282" s="82" t="s">
        <v>385</v>
      </c>
      <c r="B282" s="83"/>
      <c r="C282" s="83"/>
      <c r="D282" s="86">
        <v>2</v>
      </c>
    </row>
    <row r="283" spans="1:4">
      <c r="A283" s="65" t="s">
        <v>263</v>
      </c>
      <c r="B283" s="65" t="s">
        <v>261</v>
      </c>
      <c r="C283" s="65" t="s">
        <v>12</v>
      </c>
      <c r="D283" s="70">
        <v>2</v>
      </c>
    </row>
    <row r="284" spans="1:4">
      <c r="A284" s="82" t="s">
        <v>386</v>
      </c>
      <c r="B284" s="83"/>
      <c r="C284" s="83"/>
      <c r="D284" s="86">
        <v>2</v>
      </c>
    </row>
    <row r="285" spans="1:4">
      <c r="A285" s="65" t="s">
        <v>278</v>
      </c>
      <c r="B285" s="65" t="s">
        <v>179</v>
      </c>
      <c r="C285" s="65" t="s">
        <v>14</v>
      </c>
      <c r="D285" s="70">
        <v>1</v>
      </c>
    </row>
    <row r="286" spans="1:4">
      <c r="A286" s="71"/>
      <c r="B286" s="71"/>
      <c r="C286" s="72" t="s">
        <v>0</v>
      </c>
      <c r="D286" s="74">
        <v>1</v>
      </c>
    </row>
    <row r="287" spans="1:4">
      <c r="A287" s="82" t="s">
        <v>387</v>
      </c>
      <c r="B287" s="83"/>
      <c r="C287" s="83"/>
      <c r="D287" s="86">
        <v>2</v>
      </c>
    </row>
    <row r="288" spans="1:4">
      <c r="A288" s="65" t="s">
        <v>144</v>
      </c>
      <c r="B288" s="65" t="s">
        <v>129</v>
      </c>
      <c r="C288" s="63"/>
      <c r="D288" s="70">
        <v>4</v>
      </c>
    </row>
    <row r="289" spans="1:4">
      <c r="A289" s="71"/>
      <c r="B289" s="65" t="s">
        <v>128</v>
      </c>
      <c r="C289" s="63"/>
      <c r="D289" s="70">
        <v>2</v>
      </c>
    </row>
    <row r="290" spans="1:4">
      <c r="A290" s="71"/>
      <c r="B290" s="65" t="s">
        <v>364</v>
      </c>
      <c r="C290" s="65" t="s">
        <v>11</v>
      </c>
      <c r="D290" s="70">
        <v>1</v>
      </c>
    </row>
    <row r="291" spans="1:4">
      <c r="A291" s="71"/>
      <c r="B291" s="71"/>
      <c r="C291" s="72" t="s">
        <v>0</v>
      </c>
      <c r="D291" s="74">
        <v>1</v>
      </c>
    </row>
    <row r="292" spans="1:4">
      <c r="A292" s="82" t="s">
        <v>148</v>
      </c>
      <c r="B292" s="83"/>
      <c r="C292" s="83"/>
      <c r="D292" s="86">
        <v>8</v>
      </c>
    </row>
    <row r="293" spans="1:4">
      <c r="A293" s="65" t="s">
        <v>249</v>
      </c>
      <c r="B293" s="65" t="s">
        <v>129</v>
      </c>
      <c r="C293" s="63"/>
      <c r="D293" s="70">
        <v>2</v>
      </c>
    </row>
    <row r="294" spans="1:4">
      <c r="A294" s="71"/>
      <c r="B294" s="65" t="s">
        <v>128</v>
      </c>
      <c r="C294" s="63"/>
      <c r="D294" s="70">
        <v>3</v>
      </c>
    </row>
    <row r="295" spans="1:4">
      <c r="A295" s="71"/>
      <c r="B295" s="65" t="s">
        <v>82</v>
      </c>
      <c r="C295" s="63"/>
      <c r="D295" s="70">
        <v>2</v>
      </c>
    </row>
    <row r="296" spans="1:4">
      <c r="A296" s="82" t="s">
        <v>321</v>
      </c>
      <c r="B296" s="83"/>
      <c r="C296" s="83"/>
      <c r="D296" s="86">
        <v>7</v>
      </c>
    </row>
    <row r="297" spans="1:4">
      <c r="A297" s="65" t="s">
        <v>265</v>
      </c>
      <c r="B297" s="65" t="s">
        <v>186</v>
      </c>
      <c r="C297" s="65" t="s">
        <v>14</v>
      </c>
      <c r="D297" s="70">
        <v>1</v>
      </c>
    </row>
    <row r="298" spans="1:4">
      <c r="A298" s="71"/>
      <c r="B298" s="71"/>
      <c r="C298" s="72" t="s">
        <v>0</v>
      </c>
      <c r="D298" s="74">
        <v>1</v>
      </c>
    </row>
    <row r="299" spans="1:4">
      <c r="A299" s="71"/>
      <c r="B299" s="65" t="s">
        <v>187</v>
      </c>
      <c r="C299" s="65" t="s">
        <v>14</v>
      </c>
      <c r="D299" s="70">
        <v>1</v>
      </c>
    </row>
    <row r="300" spans="1:4">
      <c r="A300" s="71"/>
      <c r="B300" s="71"/>
      <c r="C300" s="72" t="s">
        <v>0</v>
      </c>
      <c r="D300" s="74">
        <v>1</v>
      </c>
    </row>
    <row r="301" spans="1:4">
      <c r="A301" s="71"/>
      <c r="B301" s="65" t="s">
        <v>191</v>
      </c>
      <c r="C301" s="65" t="s">
        <v>12</v>
      </c>
      <c r="D301" s="70">
        <v>1</v>
      </c>
    </row>
    <row r="302" spans="1:4">
      <c r="A302" s="82" t="s">
        <v>322</v>
      </c>
      <c r="B302" s="83"/>
      <c r="C302" s="83"/>
      <c r="D302" s="86">
        <v>5</v>
      </c>
    </row>
    <row r="303" spans="1:4">
      <c r="A303" s="65" t="s">
        <v>273</v>
      </c>
      <c r="B303" s="65" t="s">
        <v>95</v>
      </c>
      <c r="C303" s="63"/>
      <c r="D303" s="70">
        <v>1</v>
      </c>
    </row>
    <row r="304" spans="1:4">
      <c r="A304" s="82" t="s">
        <v>323</v>
      </c>
      <c r="B304" s="83"/>
      <c r="C304" s="83"/>
      <c r="D304" s="86">
        <v>1</v>
      </c>
    </row>
    <row r="305" spans="1:4">
      <c r="A305" s="65" t="s">
        <v>142</v>
      </c>
      <c r="B305" s="65" t="s">
        <v>91</v>
      </c>
      <c r="C305" s="63"/>
      <c r="D305" s="70">
        <v>2</v>
      </c>
    </row>
    <row r="306" spans="1:4">
      <c r="A306" s="71"/>
      <c r="B306" s="65" t="s">
        <v>92</v>
      </c>
      <c r="C306" s="63"/>
      <c r="D306" s="70">
        <v>2</v>
      </c>
    </row>
    <row r="307" spans="1:4">
      <c r="A307" s="71"/>
      <c r="B307" s="65" t="s">
        <v>171</v>
      </c>
      <c r="C307" s="65" t="s">
        <v>12</v>
      </c>
      <c r="D307" s="70">
        <v>1</v>
      </c>
    </row>
    <row r="308" spans="1:4">
      <c r="A308" s="71"/>
      <c r="B308" s="65" t="s">
        <v>358</v>
      </c>
      <c r="C308" s="65" t="s">
        <v>11</v>
      </c>
      <c r="D308" s="70">
        <v>1</v>
      </c>
    </row>
    <row r="309" spans="1:4">
      <c r="A309" s="71"/>
      <c r="B309" s="71"/>
      <c r="C309" s="72" t="s">
        <v>13</v>
      </c>
      <c r="D309" s="74">
        <v>1</v>
      </c>
    </row>
    <row r="310" spans="1:4">
      <c r="A310" s="71"/>
      <c r="B310" s="65" t="s">
        <v>356</v>
      </c>
      <c r="C310" s="65" t="s">
        <v>11</v>
      </c>
      <c r="D310" s="70">
        <v>1</v>
      </c>
    </row>
    <row r="311" spans="1:4">
      <c r="A311" s="71"/>
      <c r="B311" s="65" t="s">
        <v>360</v>
      </c>
      <c r="C311" s="65" t="s">
        <v>12</v>
      </c>
      <c r="D311" s="70">
        <v>1</v>
      </c>
    </row>
    <row r="312" spans="1:4">
      <c r="A312" s="71"/>
      <c r="B312" s="71"/>
      <c r="C312" s="72" t="s">
        <v>13</v>
      </c>
      <c r="D312" s="74">
        <v>1</v>
      </c>
    </row>
    <row r="313" spans="1:4">
      <c r="A313" s="82" t="s">
        <v>149</v>
      </c>
      <c r="B313" s="83"/>
      <c r="C313" s="83"/>
      <c r="D313" s="86">
        <v>10</v>
      </c>
    </row>
    <row r="314" spans="1:4">
      <c r="A314" s="65" t="s">
        <v>267</v>
      </c>
      <c r="B314" s="65" t="s">
        <v>116</v>
      </c>
      <c r="C314" s="63"/>
      <c r="D314" s="70">
        <v>2</v>
      </c>
    </row>
    <row r="315" spans="1:4">
      <c r="A315" s="71"/>
      <c r="B315" s="65" t="s">
        <v>95</v>
      </c>
      <c r="C315" s="63"/>
      <c r="D315" s="70">
        <v>2</v>
      </c>
    </row>
    <row r="316" spans="1:4">
      <c r="A316" s="71"/>
      <c r="B316" s="65" t="s">
        <v>91</v>
      </c>
      <c r="C316" s="63"/>
      <c r="D316" s="70">
        <v>2</v>
      </c>
    </row>
    <row r="317" spans="1:4">
      <c r="A317" s="71"/>
      <c r="B317" s="65" t="s">
        <v>92</v>
      </c>
      <c r="C317" s="63"/>
      <c r="D317" s="70">
        <v>3</v>
      </c>
    </row>
    <row r="318" spans="1:4">
      <c r="A318" s="82" t="s">
        <v>324</v>
      </c>
      <c r="B318" s="83"/>
      <c r="C318" s="83"/>
      <c r="D318" s="86">
        <v>9</v>
      </c>
    </row>
    <row r="319" spans="1:4">
      <c r="A319" s="65" t="s">
        <v>246</v>
      </c>
      <c r="B319" s="65" t="s">
        <v>83</v>
      </c>
      <c r="C319" s="63"/>
      <c r="D319" s="70">
        <v>1</v>
      </c>
    </row>
    <row r="320" spans="1:4">
      <c r="A320" s="71"/>
      <c r="B320" s="65" t="s">
        <v>279</v>
      </c>
      <c r="C320" s="65" t="s">
        <v>14</v>
      </c>
      <c r="D320" s="70">
        <v>1</v>
      </c>
    </row>
    <row r="321" spans="1:4">
      <c r="A321" s="82" t="s">
        <v>325</v>
      </c>
      <c r="B321" s="83"/>
      <c r="C321" s="83"/>
      <c r="D321" s="86">
        <v>2</v>
      </c>
    </row>
    <row r="322" spans="1:4">
      <c r="A322" s="65" t="s">
        <v>90</v>
      </c>
      <c r="B322" s="65" t="s">
        <v>93</v>
      </c>
      <c r="C322" s="63"/>
      <c r="D322" s="70">
        <v>2</v>
      </c>
    </row>
    <row r="323" spans="1:4">
      <c r="A323" s="71"/>
      <c r="B323" s="65" t="s">
        <v>91</v>
      </c>
      <c r="C323" s="63"/>
      <c r="D323" s="70">
        <v>2</v>
      </c>
    </row>
    <row r="324" spans="1:4">
      <c r="A324" s="71"/>
      <c r="B324" s="65" t="s">
        <v>92</v>
      </c>
      <c r="C324" s="63"/>
      <c r="D324" s="70">
        <v>2</v>
      </c>
    </row>
    <row r="325" spans="1:4">
      <c r="A325" s="71"/>
      <c r="B325" s="65" t="s">
        <v>66</v>
      </c>
      <c r="C325" s="63"/>
      <c r="D325" s="70">
        <v>2</v>
      </c>
    </row>
    <row r="326" spans="1:4">
      <c r="A326" s="71"/>
      <c r="B326" s="65" t="s">
        <v>145</v>
      </c>
      <c r="C326" s="65" t="s">
        <v>12</v>
      </c>
      <c r="D326" s="70">
        <v>1</v>
      </c>
    </row>
    <row r="327" spans="1:4">
      <c r="A327" s="71"/>
      <c r="B327" s="71"/>
      <c r="C327" s="72" t="s">
        <v>0</v>
      </c>
      <c r="D327" s="74">
        <v>1</v>
      </c>
    </row>
    <row r="328" spans="1:4">
      <c r="A328" s="71"/>
      <c r="B328" s="65" t="s">
        <v>358</v>
      </c>
      <c r="C328" s="65" t="s">
        <v>11</v>
      </c>
      <c r="D328" s="70">
        <v>1</v>
      </c>
    </row>
    <row r="329" spans="1:4">
      <c r="A329" s="71"/>
      <c r="B329" s="71"/>
      <c r="C329" s="72" t="s">
        <v>13</v>
      </c>
      <c r="D329" s="74">
        <v>1</v>
      </c>
    </row>
    <row r="330" spans="1:4">
      <c r="A330" s="71"/>
      <c r="B330" s="65" t="s">
        <v>356</v>
      </c>
      <c r="C330" s="65" t="s">
        <v>13</v>
      </c>
      <c r="D330" s="70">
        <v>1</v>
      </c>
    </row>
    <row r="331" spans="1:4">
      <c r="A331" s="71"/>
      <c r="B331" s="65" t="s">
        <v>360</v>
      </c>
      <c r="C331" s="65" t="s">
        <v>11</v>
      </c>
      <c r="D331" s="70">
        <v>1</v>
      </c>
    </row>
    <row r="332" spans="1:4">
      <c r="A332" s="71"/>
      <c r="B332" s="71"/>
      <c r="C332" s="72" t="s">
        <v>14</v>
      </c>
      <c r="D332" s="74">
        <v>1</v>
      </c>
    </row>
    <row r="333" spans="1:4">
      <c r="A333" s="82" t="s">
        <v>104</v>
      </c>
      <c r="B333" s="83"/>
      <c r="C333" s="83"/>
      <c r="D333" s="86">
        <v>15</v>
      </c>
    </row>
    <row r="334" spans="1:4">
      <c r="A334" s="65" t="s">
        <v>295</v>
      </c>
      <c r="B334" s="65">
        <v>0</v>
      </c>
      <c r="C334" s="63"/>
      <c r="D334" s="70">
        <v>1</v>
      </c>
    </row>
    <row r="335" spans="1:4">
      <c r="A335" s="82" t="s">
        <v>388</v>
      </c>
      <c r="B335" s="83"/>
      <c r="C335" s="83"/>
      <c r="D335" s="86">
        <v>1</v>
      </c>
    </row>
    <row r="336" spans="1:4">
      <c r="A336" s="65" t="s">
        <v>99</v>
      </c>
      <c r="B336" s="65" t="s">
        <v>128</v>
      </c>
      <c r="C336" s="63"/>
      <c r="D336" s="70">
        <v>1</v>
      </c>
    </row>
    <row r="337" spans="1:4">
      <c r="A337" s="71"/>
      <c r="B337" s="65" t="s">
        <v>66</v>
      </c>
      <c r="C337" s="63"/>
      <c r="D337" s="70">
        <v>1</v>
      </c>
    </row>
    <row r="338" spans="1:4">
      <c r="A338" s="82" t="s">
        <v>100</v>
      </c>
      <c r="B338" s="83"/>
      <c r="C338" s="83"/>
      <c r="D338" s="86">
        <v>2</v>
      </c>
    </row>
    <row r="339" spans="1:4">
      <c r="A339" s="65" t="s">
        <v>276</v>
      </c>
      <c r="B339" s="65" t="s">
        <v>84</v>
      </c>
      <c r="C339" s="63"/>
      <c r="D339" s="70">
        <v>2</v>
      </c>
    </row>
    <row r="340" spans="1:4">
      <c r="A340" s="71"/>
      <c r="B340" s="65" t="s">
        <v>85</v>
      </c>
      <c r="C340" s="63"/>
      <c r="D340" s="70">
        <v>1</v>
      </c>
    </row>
    <row r="341" spans="1:4">
      <c r="A341" s="82" t="s">
        <v>326</v>
      </c>
      <c r="B341" s="83"/>
      <c r="C341" s="83"/>
      <c r="D341" s="86">
        <v>3</v>
      </c>
    </row>
    <row r="342" spans="1:4">
      <c r="A342" s="65" t="s">
        <v>275</v>
      </c>
      <c r="B342" s="65" t="s">
        <v>85</v>
      </c>
      <c r="C342" s="63"/>
      <c r="D342" s="70">
        <v>1</v>
      </c>
    </row>
    <row r="343" spans="1:4">
      <c r="A343" s="82" t="s">
        <v>327</v>
      </c>
      <c r="B343" s="83"/>
      <c r="C343" s="83"/>
      <c r="D343" s="86">
        <v>1</v>
      </c>
    </row>
    <row r="344" spans="1:4">
      <c r="A344" s="65" t="s">
        <v>280</v>
      </c>
      <c r="B344" s="65" t="s">
        <v>279</v>
      </c>
      <c r="C344" s="65" t="s">
        <v>12</v>
      </c>
      <c r="D344" s="70">
        <v>1</v>
      </c>
    </row>
    <row r="345" spans="1:4">
      <c r="A345" s="71"/>
      <c r="B345" s="71"/>
      <c r="C345" s="72" t="s">
        <v>13</v>
      </c>
      <c r="D345" s="74">
        <v>1</v>
      </c>
    </row>
    <row r="346" spans="1:4">
      <c r="A346" s="82" t="s">
        <v>329</v>
      </c>
      <c r="B346" s="83"/>
      <c r="C346" s="83"/>
      <c r="D346" s="86">
        <v>2</v>
      </c>
    </row>
    <row r="347" spans="1:4">
      <c r="A347" s="65" t="s">
        <v>24</v>
      </c>
      <c r="B347" s="65" t="s">
        <v>364</v>
      </c>
      <c r="C347" s="65" t="s">
        <v>11</v>
      </c>
      <c r="D347" s="70">
        <v>1</v>
      </c>
    </row>
    <row r="348" spans="1:4">
      <c r="A348" s="71"/>
      <c r="B348" s="71"/>
      <c r="C348" s="72" t="s">
        <v>0</v>
      </c>
      <c r="D348" s="74">
        <v>2</v>
      </c>
    </row>
    <row r="349" spans="1:4">
      <c r="A349" s="82" t="s">
        <v>111</v>
      </c>
      <c r="B349" s="83"/>
      <c r="C349" s="83"/>
      <c r="D349" s="86">
        <v>3</v>
      </c>
    </row>
    <row r="350" spans="1:4">
      <c r="A350" s="75" t="s">
        <v>62</v>
      </c>
      <c r="B350" s="76"/>
      <c r="C350" s="76"/>
      <c r="D350" s="79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4:J203"/>
  <sheetViews>
    <sheetView topLeftCell="A107" workbookViewId="0">
      <selection activeCell="H116" sqref="H116"/>
    </sheetView>
  </sheetViews>
  <sheetFormatPr defaultRowHeight="12.75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>
      <c r="A4" s="62" t="s">
        <v>64</v>
      </c>
      <c r="B4" s="63"/>
      <c r="C4" s="63"/>
      <c r="D4" s="62" t="s">
        <v>50</v>
      </c>
      <c r="E4" s="63"/>
      <c r="F4" s="63"/>
      <c r="G4" s="63"/>
      <c r="H4" s="63"/>
      <c r="I4" s="63"/>
      <c r="J4" s="64"/>
    </row>
    <row r="5" spans="1:10">
      <c r="A5" s="62" t="s">
        <v>79</v>
      </c>
      <c r="B5" s="62" t="s">
        <v>60</v>
      </c>
      <c r="C5" s="62" t="s">
        <v>51</v>
      </c>
      <c r="D5" s="65" t="s">
        <v>1</v>
      </c>
      <c r="E5" s="66" t="s">
        <v>2</v>
      </c>
      <c r="F5" s="66" t="s">
        <v>3</v>
      </c>
      <c r="G5" s="66" t="s">
        <v>4</v>
      </c>
      <c r="H5" s="66" t="s">
        <v>5</v>
      </c>
      <c r="I5" s="66" t="s">
        <v>6</v>
      </c>
      <c r="J5" s="67" t="s">
        <v>62</v>
      </c>
    </row>
    <row r="6" spans="1:10">
      <c r="A6" s="65" t="s">
        <v>139</v>
      </c>
      <c r="B6" s="65" t="s">
        <v>283</v>
      </c>
      <c r="C6" s="65" t="s">
        <v>13</v>
      </c>
      <c r="D6" s="68"/>
      <c r="E6" s="69"/>
      <c r="F6" s="69">
        <v>1</v>
      </c>
      <c r="G6" s="69">
        <v>1</v>
      </c>
      <c r="H6" s="69"/>
      <c r="I6" s="69"/>
      <c r="J6" s="70">
        <v>2</v>
      </c>
    </row>
    <row r="7" spans="1:10">
      <c r="A7" s="65" t="s">
        <v>373</v>
      </c>
      <c r="B7" s="65" t="s">
        <v>227</v>
      </c>
      <c r="C7" s="65" t="s">
        <v>13</v>
      </c>
      <c r="D7" s="68"/>
      <c r="E7" s="69"/>
      <c r="F7" s="69">
        <v>1</v>
      </c>
      <c r="G7" s="69">
        <v>1</v>
      </c>
      <c r="H7" s="69"/>
      <c r="I7" s="69"/>
      <c r="J7" s="70">
        <v>2</v>
      </c>
    </row>
    <row r="8" spans="1:10">
      <c r="A8" s="65" t="s">
        <v>374</v>
      </c>
      <c r="B8" s="65" t="s">
        <v>261</v>
      </c>
      <c r="C8" s="65" t="s">
        <v>12</v>
      </c>
      <c r="D8" s="68"/>
      <c r="E8" s="69"/>
      <c r="F8" s="69"/>
      <c r="G8" s="69"/>
      <c r="H8" s="69">
        <v>1</v>
      </c>
      <c r="I8" s="69">
        <v>1</v>
      </c>
      <c r="J8" s="70">
        <v>2</v>
      </c>
    </row>
    <row r="9" spans="1:10">
      <c r="A9" s="71"/>
      <c r="B9" s="71"/>
      <c r="C9" s="72" t="s">
        <v>14</v>
      </c>
      <c r="D9" s="73"/>
      <c r="E9" s="9"/>
      <c r="F9" s="9"/>
      <c r="G9" s="9"/>
      <c r="H9" s="9">
        <v>1</v>
      </c>
      <c r="I9" s="9">
        <v>1</v>
      </c>
      <c r="J9" s="74">
        <v>2</v>
      </c>
    </row>
    <row r="10" spans="1:10">
      <c r="A10" s="71"/>
      <c r="B10" s="65" t="s">
        <v>234</v>
      </c>
      <c r="C10" s="65" t="s">
        <v>13</v>
      </c>
      <c r="D10" s="68">
        <v>4</v>
      </c>
      <c r="E10" s="69">
        <v>4</v>
      </c>
      <c r="F10" s="69">
        <v>2</v>
      </c>
      <c r="G10" s="69">
        <v>2</v>
      </c>
      <c r="H10" s="69">
        <v>3</v>
      </c>
      <c r="I10" s="69">
        <v>3</v>
      </c>
      <c r="J10" s="70">
        <v>18</v>
      </c>
    </row>
    <row r="11" spans="1:10">
      <c r="A11" s="65" t="s">
        <v>404</v>
      </c>
      <c r="B11" s="65" t="s">
        <v>286</v>
      </c>
      <c r="C11" s="65" t="s">
        <v>12</v>
      </c>
      <c r="D11" s="68">
        <v>1</v>
      </c>
      <c r="E11" s="69">
        <v>1</v>
      </c>
      <c r="F11" s="69"/>
      <c r="G11" s="69"/>
      <c r="H11" s="69"/>
      <c r="I11" s="69"/>
      <c r="J11" s="70">
        <v>2</v>
      </c>
    </row>
    <row r="12" spans="1:10">
      <c r="A12" s="65" t="s">
        <v>375</v>
      </c>
      <c r="B12" s="65" t="s">
        <v>241</v>
      </c>
      <c r="C12" s="65" t="s">
        <v>11</v>
      </c>
      <c r="D12" s="68">
        <v>1</v>
      </c>
      <c r="E12" s="69">
        <v>1</v>
      </c>
      <c r="F12" s="69">
        <v>1</v>
      </c>
      <c r="G12" s="69">
        <v>1</v>
      </c>
      <c r="H12" s="69"/>
      <c r="I12" s="69"/>
      <c r="J12" s="70">
        <v>4</v>
      </c>
    </row>
    <row r="13" spans="1:10">
      <c r="A13" s="71"/>
      <c r="B13" s="71"/>
      <c r="C13" s="72" t="s">
        <v>12</v>
      </c>
      <c r="D13" s="73">
        <v>1</v>
      </c>
      <c r="E13" s="9">
        <v>1</v>
      </c>
      <c r="F13" s="9">
        <v>1</v>
      </c>
      <c r="G13" s="9">
        <v>1</v>
      </c>
      <c r="H13" s="9"/>
      <c r="I13" s="9"/>
      <c r="J13" s="74">
        <v>4</v>
      </c>
    </row>
    <row r="14" spans="1:10">
      <c r="A14" s="71"/>
      <c r="B14" s="71"/>
      <c r="C14" s="72" t="s">
        <v>13</v>
      </c>
      <c r="D14" s="73">
        <v>1</v>
      </c>
      <c r="E14" s="9">
        <v>1</v>
      </c>
      <c r="F14" s="9">
        <v>1</v>
      </c>
      <c r="G14" s="9">
        <v>1</v>
      </c>
      <c r="H14" s="9"/>
      <c r="I14" s="9"/>
      <c r="J14" s="74">
        <v>4</v>
      </c>
    </row>
    <row r="15" spans="1:10">
      <c r="A15" s="71"/>
      <c r="B15" s="71"/>
      <c r="C15" s="72" t="s">
        <v>14</v>
      </c>
      <c r="D15" s="73">
        <v>1</v>
      </c>
      <c r="E15" s="9">
        <v>1</v>
      </c>
      <c r="F15" s="9">
        <v>1</v>
      </c>
      <c r="G15" s="9">
        <v>1</v>
      </c>
      <c r="H15" s="9"/>
      <c r="I15" s="9"/>
      <c r="J15" s="74">
        <v>4</v>
      </c>
    </row>
    <row r="16" spans="1:10">
      <c r="A16" s="71"/>
      <c r="B16" s="71"/>
      <c r="C16" s="72" t="s">
        <v>15</v>
      </c>
      <c r="D16" s="73">
        <v>1</v>
      </c>
      <c r="E16" s="9">
        <v>1</v>
      </c>
      <c r="F16" s="9">
        <v>1</v>
      </c>
      <c r="G16" s="9">
        <v>1</v>
      </c>
      <c r="H16" s="9"/>
      <c r="I16" s="9"/>
      <c r="J16" s="74">
        <v>4</v>
      </c>
    </row>
    <row r="17" spans="1:10">
      <c r="A17" s="71"/>
      <c r="B17" s="71"/>
      <c r="C17" s="72" t="s">
        <v>0</v>
      </c>
      <c r="D17" s="73">
        <v>1</v>
      </c>
      <c r="E17" s="9">
        <v>1</v>
      </c>
      <c r="F17" s="9">
        <v>1</v>
      </c>
      <c r="G17" s="9">
        <v>1</v>
      </c>
      <c r="H17" s="9"/>
      <c r="I17" s="9"/>
      <c r="J17" s="74">
        <v>4</v>
      </c>
    </row>
    <row r="18" spans="1:10">
      <c r="A18" s="65" t="s">
        <v>190</v>
      </c>
      <c r="B18" s="65" t="s">
        <v>186</v>
      </c>
      <c r="C18" s="65" t="s">
        <v>12</v>
      </c>
      <c r="D18" s="68">
        <v>1</v>
      </c>
      <c r="E18" s="69">
        <v>1</v>
      </c>
      <c r="F18" s="69"/>
      <c r="G18" s="69"/>
      <c r="H18" s="69"/>
      <c r="I18" s="69"/>
      <c r="J18" s="70">
        <v>2</v>
      </c>
    </row>
    <row r="19" spans="1:10">
      <c r="A19" s="71"/>
      <c r="B19" s="71"/>
      <c r="C19" s="72" t="s">
        <v>14</v>
      </c>
      <c r="D19" s="73">
        <v>1</v>
      </c>
      <c r="E19" s="9">
        <v>1</v>
      </c>
      <c r="F19" s="9"/>
      <c r="G19" s="9">
        <v>1</v>
      </c>
      <c r="H19" s="9"/>
      <c r="I19" s="9"/>
      <c r="J19" s="74">
        <v>3</v>
      </c>
    </row>
    <row r="20" spans="1:10">
      <c r="A20" s="71"/>
      <c r="B20" s="71"/>
      <c r="C20" s="72" t="s">
        <v>0</v>
      </c>
      <c r="D20" s="73"/>
      <c r="E20" s="9"/>
      <c r="F20" s="9"/>
      <c r="G20" s="9">
        <v>1</v>
      </c>
      <c r="H20" s="9">
        <v>1</v>
      </c>
      <c r="I20" s="9"/>
      <c r="J20" s="74">
        <v>2</v>
      </c>
    </row>
    <row r="21" spans="1:10">
      <c r="A21" s="71"/>
      <c r="B21" s="65" t="s">
        <v>191</v>
      </c>
      <c r="C21" s="65" t="s">
        <v>11</v>
      </c>
      <c r="D21" s="68">
        <v>1</v>
      </c>
      <c r="E21" s="69"/>
      <c r="F21" s="69"/>
      <c r="G21" s="69"/>
      <c r="H21" s="69"/>
      <c r="I21" s="69"/>
      <c r="J21" s="70">
        <v>1</v>
      </c>
    </row>
    <row r="22" spans="1:10">
      <c r="A22" s="71"/>
      <c r="B22" s="71"/>
      <c r="C22" s="72" t="s">
        <v>12</v>
      </c>
      <c r="D22" s="73"/>
      <c r="E22" s="9"/>
      <c r="F22" s="9">
        <v>1</v>
      </c>
      <c r="G22" s="9">
        <v>1</v>
      </c>
      <c r="H22" s="9">
        <v>1</v>
      </c>
      <c r="I22" s="9"/>
      <c r="J22" s="74">
        <v>3</v>
      </c>
    </row>
    <row r="23" spans="1:10">
      <c r="A23" s="71"/>
      <c r="B23" s="71"/>
      <c r="C23" s="72" t="s">
        <v>13</v>
      </c>
      <c r="D23" s="73"/>
      <c r="E23" s="9"/>
      <c r="F23" s="9"/>
      <c r="G23" s="9"/>
      <c r="H23" s="9">
        <v>1</v>
      </c>
      <c r="I23" s="9"/>
      <c r="J23" s="74">
        <v>1</v>
      </c>
    </row>
    <row r="24" spans="1:10">
      <c r="A24" s="71"/>
      <c r="B24" s="65" t="s">
        <v>187</v>
      </c>
      <c r="C24" s="65" t="s">
        <v>12</v>
      </c>
      <c r="D24" s="68">
        <v>1</v>
      </c>
      <c r="E24" s="69">
        <v>1</v>
      </c>
      <c r="F24" s="69"/>
      <c r="G24" s="69"/>
      <c r="H24" s="69">
        <v>1</v>
      </c>
      <c r="I24" s="69">
        <v>2</v>
      </c>
      <c r="J24" s="70">
        <v>5</v>
      </c>
    </row>
    <row r="25" spans="1:10">
      <c r="A25" s="71"/>
      <c r="B25" s="71"/>
      <c r="C25" s="72" t="s">
        <v>14</v>
      </c>
      <c r="D25" s="73"/>
      <c r="E25" s="9"/>
      <c r="F25" s="9"/>
      <c r="G25" s="9"/>
      <c r="H25" s="9">
        <v>1</v>
      </c>
      <c r="I25" s="9">
        <v>1</v>
      </c>
      <c r="J25" s="74">
        <v>2</v>
      </c>
    </row>
    <row r="26" spans="1:10">
      <c r="A26" s="71"/>
      <c r="B26" s="71"/>
      <c r="C26" s="72" t="s">
        <v>0</v>
      </c>
      <c r="D26" s="73"/>
      <c r="E26" s="9"/>
      <c r="F26" s="9"/>
      <c r="G26" s="9"/>
      <c r="H26" s="9"/>
      <c r="I26" s="9">
        <v>1</v>
      </c>
      <c r="J26" s="74">
        <v>1</v>
      </c>
    </row>
    <row r="27" spans="1:10">
      <c r="A27" s="71"/>
      <c r="B27" s="65" t="s">
        <v>389</v>
      </c>
      <c r="C27" s="65" t="s">
        <v>13</v>
      </c>
      <c r="D27" s="68">
        <v>1</v>
      </c>
      <c r="E27" s="69">
        <v>1</v>
      </c>
      <c r="F27" s="69"/>
      <c r="G27" s="69"/>
      <c r="H27" s="69"/>
      <c r="I27" s="69"/>
      <c r="J27" s="70">
        <v>2</v>
      </c>
    </row>
    <row r="28" spans="1:10">
      <c r="A28" s="65" t="s">
        <v>184</v>
      </c>
      <c r="B28" s="65" t="s">
        <v>176</v>
      </c>
      <c r="C28" s="65" t="s">
        <v>11</v>
      </c>
      <c r="D28" s="68">
        <v>1</v>
      </c>
      <c r="E28" s="69">
        <v>1</v>
      </c>
      <c r="F28" s="69">
        <v>1</v>
      </c>
      <c r="G28" s="69"/>
      <c r="H28" s="69"/>
      <c r="I28" s="69"/>
      <c r="J28" s="70">
        <v>3</v>
      </c>
    </row>
    <row r="29" spans="1:10">
      <c r="A29" s="71"/>
      <c r="B29" s="71"/>
      <c r="C29" s="72" t="s">
        <v>13</v>
      </c>
      <c r="D29" s="73">
        <v>2</v>
      </c>
      <c r="E29" s="9">
        <v>1</v>
      </c>
      <c r="F29" s="9"/>
      <c r="G29" s="9"/>
      <c r="H29" s="9">
        <v>1</v>
      </c>
      <c r="I29" s="9"/>
      <c r="J29" s="74">
        <v>4</v>
      </c>
    </row>
    <row r="30" spans="1:10">
      <c r="A30" s="71"/>
      <c r="B30" s="65" t="s">
        <v>177</v>
      </c>
      <c r="C30" s="65" t="s">
        <v>11</v>
      </c>
      <c r="D30" s="68">
        <v>1</v>
      </c>
      <c r="E30" s="69"/>
      <c r="F30" s="69"/>
      <c r="G30" s="69"/>
      <c r="H30" s="69">
        <v>1</v>
      </c>
      <c r="I30" s="69">
        <v>1</v>
      </c>
      <c r="J30" s="70">
        <v>3</v>
      </c>
    </row>
    <row r="31" spans="1:10">
      <c r="A31" s="71"/>
      <c r="B31" s="71"/>
      <c r="C31" s="72" t="s">
        <v>12</v>
      </c>
      <c r="D31" s="73">
        <v>1</v>
      </c>
      <c r="E31" s="9">
        <v>1</v>
      </c>
      <c r="F31" s="9"/>
      <c r="G31" s="9"/>
      <c r="H31" s="9"/>
      <c r="I31" s="9"/>
      <c r="J31" s="74">
        <v>2</v>
      </c>
    </row>
    <row r="32" spans="1:10">
      <c r="A32" s="71"/>
      <c r="B32" s="71"/>
      <c r="C32" s="72" t="s">
        <v>13</v>
      </c>
      <c r="D32" s="73"/>
      <c r="E32" s="9"/>
      <c r="F32" s="9">
        <v>1</v>
      </c>
      <c r="G32" s="9"/>
      <c r="H32" s="9"/>
      <c r="I32" s="9"/>
      <c r="J32" s="74">
        <v>1</v>
      </c>
    </row>
    <row r="33" spans="1:10">
      <c r="A33" s="71"/>
      <c r="B33" s="71"/>
      <c r="C33" s="72" t="s">
        <v>14</v>
      </c>
      <c r="D33" s="73"/>
      <c r="E33" s="9"/>
      <c r="F33" s="9"/>
      <c r="G33" s="9">
        <v>1</v>
      </c>
      <c r="H33" s="9"/>
      <c r="I33" s="9"/>
      <c r="J33" s="74">
        <v>1</v>
      </c>
    </row>
    <row r="34" spans="1:10">
      <c r="A34" s="71"/>
      <c r="B34" s="65" t="s">
        <v>178</v>
      </c>
      <c r="C34" s="65" t="s">
        <v>12</v>
      </c>
      <c r="D34" s="68"/>
      <c r="E34" s="69"/>
      <c r="F34" s="69">
        <v>1</v>
      </c>
      <c r="G34" s="69">
        <v>1</v>
      </c>
      <c r="H34" s="69"/>
      <c r="I34" s="69"/>
      <c r="J34" s="70">
        <v>2</v>
      </c>
    </row>
    <row r="35" spans="1:10">
      <c r="A35" s="71"/>
      <c r="B35" s="71"/>
      <c r="C35" s="72" t="s">
        <v>13</v>
      </c>
      <c r="D35" s="73"/>
      <c r="E35" s="9"/>
      <c r="F35" s="9"/>
      <c r="G35" s="9"/>
      <c r="H35" s="9">
        <v>1</v>
      </c>
      <c r="I35" s="9"/>
      <c r="J35" s="74">
        <v>1</v>
      </c>
    </row>
    <row r="36" spans="1:10">
      <c r="A36" s="71"/>
      <c r="B36" s="71"/>
      <c r="C36" s="72" t="s">
        <v>14</v>
      </c>
      <c r="D36" s="73">
        <v>1</v>
      </c>
      <c r="E36" s="9">
        <v>2</v>
      </c>
      <c r="F36" s="9"/>
      <c r="G36" s="9"/>
      <c r="H36" s="9">
        <v>1</v>
      </c>
      <c r="I36" s="9"/>
      <c r="J36" s="74">
        <v>4</v>
      </c>
    </row>
    <row r="37" spans="1:10">
      <c r="A37" s="71"/>
      <c r="B37" s="65" t="s">
        <v>179</v>
      </c>
      <c r="C37" s="65" t="s">
        <v>12</v>
      </c>
      <c r="D37" s="68"/>
      <c r="E37" s="69"/>
      <c r="F37" s="69"/>
      <c r="G37" s="69"/>
      <c r="H37" s="69">
        <v>1</v>
      </c>
      <c r="I37" s="69">
        <v>1</v>
      </c>
      <c r="J37" s="70">
        <v>2</v>
      </c>
    </row>
    <row r="38" spans="1:10">
      <c r="A38" s="71"/>
      <c r="B38" s="71"/>
      <c r="C38" s="72" t="s">
        <v>14</v>
      </c>
      <c r="D38" s="73"/>
      <c r="E38" s="9"/>
      <c r="F38" s="9">
        <v>1</v>
      </c>
      <c r="G38" s="9">
        <v>1</v>
      </c>
      <c r="H38" s="9">
        <v>1</v>
      </c>
      <c r="I38" s="9"/>
      <c r="J38" s="74">
        <v>3</v>
      </c>
    </row>
    <row r="39" spans="1:10">
      <c r="A39" s="71"/>
      <c r="B39" s="71"/>
      <c r="C39" s="72" t="s">
        <v>0</v>
      </c>
      <c r="D39" s="73"/>
      <c r="E39" s="9"/>
      <c r="F39" s="9">
        <v>1</v>
      </c>
      <c r="G39" s="9"/>
      <c r="H39" s="9"/>
      <c r="I39" s="9"/>
      <c r="J39" s="74">
        <v>1</v>
      </c>
    </row>
    <row r="40" spans="1:10">
      <c r="A40" s="71"/>
      <c r="B40" s="65" t="s">
        <v>332</v>
      </c>
      <c r="C40" s="65" t="s">
        <v>13</v>
      </c>
      <c r="D40" s="68"/>
      <c r="E40" s="69"/>
      <c r="F40" s="69">
        <v>1</v>
      </c>
      <c r="G40" s="69">
        <v>1</v>
      </c>
      <c r="H40" s="69"/>
      <c r="I40" s="69">
        <v>1</v>
      </c>
      <c r="J40" s="70">
        <v>3</v>
      </c>
    </row>
    <row r="41" spans="1:10">
      <c r="A41" s="71"/>
      <c r="B41" s="71"/>
      <c r="C41" s="72" t="s">
        <v>14</v>
      </c>
      <c r="D41" s="73"/>
      <c r="E41" s="9"/>
      <c r="F41" s="9"/>
      <c r="G41" s="9"/>
      <c r="H41" s="9">
        <v>1</v>
      </c>
      <c r="I41" s="9">
        <v>1</v>
      </c>
      <c r="J41" s="74">
        <v>2</v>
      </c>
    </row>
    <row r="42" spans="1:10">
      <c r="A42" s="71"/>
      <c r="B42" s="71"/>
      <c r="C42" s="72" t="s">
        <v>0</v>
      </c>
      <c r="D42" s="73"/>
      <c r="E42" s="9"/>
      <c r="F42" s="9"/>
      <c r="G42" s="9"/>
      <c r="H42" s="9"/>
      <c r="I42" s="9">
        <v>1</v>
      </c>
      <c r="J42" s="74">
        <v>1</v>
      </c>
    </row>
    <row r="43" spans="1:10">
      <c r="A43" s="65" t="s">
        <v>133</v>
      </c>
      <c r="B43" s="65" t="s">
        <v>391</v>
      </c>
      <c r="C43" s="65" t="s">
        <v>15</v>
      </c>
      <c r="D43" s="68"/>
      <c r="E43" s="69"/>
      <c r="F43" s="69">
        <v>1</v>
      </c>
      <c r="G43" s="69">
        <v>1</v>
      </c>
      <c r="H43" s="69"/>
      <c r="I43" s="69"/>
      <c r="J43" s="70">
        <v>2</v>
      </c>
    </row>
    <row r="44" spans="1:10">
      <c r="A44" s="71"/>
      <c r="B44" s="65" t="s">
        <v>334</v>
      </c>
      <c r="C44" s="65" t="s">
        <v>13</v>
      </c>
      <c r="D44" s="68"/>
      <c r="E44" s="69"/>
      <c r="F44" s="69">
        <v>1</v>
      </c>
      <c r="G44" s="69">
        <v>1</v>
      </c>
      <c r="H44" s="69"/>
      <c r="I44" s="69"/>
      <c r="J44" s="70">
        <v>2</v>
      </c>
    </row>
    <row r="45" spans="1:10">
      <c r="A45" s="71"/>
      <c r="B45" s="65" t="s">
        <v>336</v>
      </c>
      <c r="C45" s="65" t="s">
        <v>12</v>
      </c>
      <c r="D45" s="68"/>
      <c r="E45" s="69"/>
      <c r="F45" s="69">
        <v>1</v>
      </c>
      <c r="G45" s="69">
        <v>1</v>
      </c>
      <c r="H45" s="69"/>
      <c r="I45" s="69"/>
      <c r="J45" s="70">
        <v>2</v>
      </c>
    </row>
    <row r="46" spans="1:10">
      <c r="A46" s="71"/>
      <c r="B46" s="65" t="s">
        <v>338</v>
      </c>
      <c r="C46" s="65" t="s">
        <v>11</v>
      </c>
      <c r="D46" s="68"/>
      <c r="E46" s="69"/>
      <c r="F46" s="69">
        <v>1</v>
      </c>
      <c r="G46" s="69">
        <v>1</v>
      </c>
      <c r="H46" s="69"/>
      <c r="I46" s="69"/>
      <c r="J46" s="70">
        <v>2</v>
      </c>
    </row>
    <row r="47" spans="1:10">
      <c r="A47" s="71"/>
      <c r="B47" s="65" t="s">
        <v>84</v>
      </c>
      <c r="C47" s="65" t="s">
        <v>11</v>
      </c>
      <c r="D47" s="68">
        <v>1</v>
      </c>
      <c r="E47" s="69">
        <v>1</v>
      </c>
      <c r="F47" s="69"/>
      <c r="G47" s="69"/>
      <c r="H47" s="69"/>
      <c r="I47" s="69">
        <v>1</v>
      </c>
      <c r="J47" s="70">
        <v>3</v>
      </c>
    </row>
    <row r="48" spans="1:10">
      <c r="A48" s="71"/>
      <c r="B48" s="71"/>
      <c r="C48" s="72" t="s">
        <v>12</v>
      </c>
      <c r="D48" s="73"/>
      <c r="E48" s="9"/>
      <c r="F48" s="9">
        <v>1</v>
      </c>
      <c r="G48" s="9">
        <v>1</v>
      </c>
      <c r="H48" s="9"/>
      <c r="I48" s="9"/>
      <c r="J48" s="74">
        <v>2</v>
      </c>
    </row>
    <row r="49" spans="1:10">
      <c r="A49" s="71"/>
      <c r="B49" s="71"/>
      <c r="C49" s="72" t="s">
        <v>0</v>
      </c>
      <c r="D49" s="73">
        <v>2</v>
      </c>
      <c r="E49" s="9">
        <v>1</v>
      </c>
      <c r="F49" s="9"/>
      <c r="G49" s="9"/>
      <c r="H49" s="9"/>
      <c r="I49" s="9"/>
      <c r="J49" s="74">
        <v>3</v>
      </c>
    </row>
    <row r="50" spans="1:10">
      <c r="A50" s="71"/>
      <c r="B50" s="65" t="s">
        <v>85</v>
      </c>
      <c r="C50" s="65" t="s">
        <v>11</v>
      </c>
      <c r="D50" s="68"/>
      <c r="E50" s="69">
        <v>1</v>
      </c>
      <c r="F50" s="69">
        <v>1</v>
      </c>
      <c r="G50" s="69">
        <v>1</v>
      </c>
      <c r="H50" s="69">
        <v>1</v>
      </c>
      <c r="I50" s="69"/>
      <c r="J50" s="70">
        <v>4</v>
      </c>
    </row>
    <row r="51" spans="1:10">
      <c r="A51" s="71"/>
      <c r="B51" s="71"/>
      <c r="C51" s="72" t="s">
        <v>12</v>
      </c>
      <c r="D51" s="73"/>
      <c r="E51" s="9"/>
      <c r="F51" s="9"/>
      <c r="G51" s="9"/>
      <c r="H51" s="9">
        <v>1</v>
      </c>
      <c r="I51" s="9"/>
      <c r="J51" s="74">
        <v>1</v>
      </c>
    </row>
    <row r="52" spans="1:10">
      <c r="A52" s="71"/>
      <c r="B52" s="71"/>
      <c r="C52" s="72" t="s">
        <v>13</v>
      </c>
      <c r="D52" s="73"/>
      <c r="E52" s="9"/>
      <c r="F52" s="9"/>
      <c r="G52" s="9">
        <v>1</v>
      </c>
      <c r="H52" s="9"/>
      <c r="I52" s="9"/>
      <c r="J52" s="74">
        <v>1</v>
      </c>
    </row>
    <row r="53" spans="1:10">
      <c r="A53" s="71"/>
      <c r="B53" s="71"/>
      <c r="C53" s="72" t="s">
        <v>14</v>
      </c>
      <c r="D53" s="73"/>
      <c r="E53" s="9"/>
      <c r="F53" s="9">
        <v>1</v>
      </c>
      <c r="G53" s="9">
        <v>1</v>
      </c>
      <c r="H53" s="9"/>
      <c r="I53" s="9"/>
      <c r="J53" s="74">
        <v>2</v>
      </c>
    </row>
    <row r="54" spans="1:10">
      <c r="A54" s="71"/>
      <c r="B54" s="71"/>
      <c r="C54" s="72" t="s">
        <v>0</v>
      </c>
      <c r="D54" s="73"/>
      <c r="E54" s="9"/>
      <c r="F54" s="9">
        <v>1</v>
      </c>
      <c r="G54" s="9"/>
      <c r="H54" s="9">
        <v>1</v>
      </c>
      <c r="I54" s="9"/>
      <c r="J54" s="74">
        <v>2</v>
      </c>
    </row>
    <row r="55" spans="1:10">
      <c r="A55" s="71"/>
      <c r="B55" s="65" t="s">
        <v>340</v>
      </c>
      <c r="C55" s="65" t="s">
        <v>11</v>
      </c>
      <c r="D55" s="68"/>
      <c r="E55" s="69"/>
      <c r="F55" s="69"/>
      <c r="G55" s="69">
        <v>1</v>
      </c>
      <c r="H55" s="69">
        <v>2</v>
      </c>
      <c r="I55" s="69"/>
      <c r="J55" s="70">
        <v>3</v>
      </c>
    </row>
    <row r="56" spans="1:10">
      <c r="A56" s="71"/>
      <c r="B56" s="71"/>
      <c r="C56" s="72" t="s">
        <v>13</v>
      </c>
      <c r="D56" s="73"/>
      <c r="E56" s="9">
        <v>1</v>
      </c>
      <c r="F56" s="9"/>
      <c r="G56" s="9"/>
      <c r="H56" s="9"/>
      <c r="I56" s="9"/>
      <c r="J56" s="74">
        <v>1</v>
      </c>
    </row>
    <row r="57" spans="1:10">
      <c r="A57" s="71"/>
      <c r="B57" s="71"/>
      <c r="C57" s="72" t="s">
        <v>0</v>
      </c>
      <c r="D57" s="73"/>
      <c r="E57" s="9">
        <v>1</v>
      </c>
      <c r="F57" s="9"/>
      <c r="G57" s="9"/>
      <c r="H57" s="9">
        <v>1</v>
      </c>
      <c r="I57" s="9"/>
      <c r="J57" s="74">
        <v>2</v>
      </c>
    </row>
    <row r="58" spans="1:10">
      <c r="A58" s="71"/>
      <c r="B58" s="65" t="s">
        <v>342</v>
      </c>
      <c r="C58" s="65" t="s">
        <v>11</v>
      </c>
      <c r="D58" s="68"/>
      <c r="E58" s="69">
        <v>1</v>
      </c>
      <c r="F58" s="69"/>
      <c r="G58" s="69"/>
      <c r="H58" s="69"/>
      <c r="I58" s="69"/>
      <c r="J58" s="70">
        <v>1</v>
      </c>
    </row>
    <row r="59" spans="1:10">
      <c r="A59" s="71"/>
      <c r="B59" s="71"/>
      <c r="C59" s="72" t="s">
        <v>12</v>
      </c>
      <c r="D59" s="73">
        <v>1</v>
      </c>
      <c r="E59" s="9">
        <v>1</v>
      </c>
      <c r="F59" s="9"/>
      <c r="G59" s="9"/>
      <c r="H59" s="9"/>
      <c r="I59" s="9"/>
      <c r="J59" s="74">
        <v>2</v>
      </c>
    </row>
    <row r="60" spans="1:10">
      <c r="A60" s="71"/>
      <c r="B60" s="71"/>
      <c r="C60" s="72" t="s">
        <v>13</v>
      </c>
      <c r="D60" s="73">
        <v>1</v>
      </c>
      <c r="E60" s="9"/>
      <c r="F60" s="9"/>
      <c r="G60" s="9"/>
      <c r="H60" s="9"/>
      <c r="I60" s="9"/>
      <c r="J60" s="74">
        <v>1</v>
      </c>
    </row>
    <row r="61" spans="1:10">
      <c r="A61" s="71"/>
      <c r="B61" s="71"/>
      <c r="C61" s="72" t="s">
        <v>14</v>
      </c>
      <c r="D61" s="73"/>
      <c r="E61" s="9">
        <v>1</v>
      </c>
      <c r="F61" s="9"/>
      <c r="G61" s="9"/>
      <c r="H61" s="9"/>
      <c r="I61" s="9"/>
      <c r="J61" s="74">
        <v>1</v>
      </c>
    </row>
    <row r="62" spans="1:10">
      <c r="A62" s="71"/>
      <c r="B62" s="71"/>
      <c r="C62" s="72" t="s">
        <v>0</v>
      </c>
      <c r="D62" s="73"/>
      <c r="E62" s="9"/>
      <c r="F62" s="9"/>
      <c r="G62" s="9"/>
      <c r="H62" s="9">
        <v>1</v>
      </c>
      <c r="I62" s="9"/>
      <c r="J62" s="74">
        <v>1</v>
      </c>
    </row>
    <row r="63" spans="1:10">
      <c r="A63" s="65" t="s">
        <v>376</v>
      </c>
      <c r="B63" s="65" t="s">
        <v>344</v>
      </c>
      <c r="C63" s="65" t="s">
        <v>14</v>
      </c>
      <c r="D63" s="68"/>
      <c r="E63" s="69"/>
      <c r="F63" s="69">
        <v>1</v>
      </c>
      <c r="G63" s="69">
        <v>1</v>
      </c>
      <c r="H63" s="69"/>
      <c r="I63" s="69"/>
      <c r="J63" s="70">
        <v>2</v>
      </c>
    </row>
    <row r="64" spans="1:10">
      <c r="A64" s="71"/>
      <c r="B64" s="65" t="s">
        <v>346</v>
      </c>
      <c r="C64" s="65" t="s">
        <v>12</v>
      </c>
      <c r="D64" s="68"/>
      <c r="E64" s="69"/>
      <c r="F64" s="69">
        <v>1</v>
      </c>
      <c r="G64" s="69">
        <v>1</v>
      </c>
      <c r="H64" s="69"/>
      <c r="I64" s="69"/>
      <c r="J64" s="70">
        <v>2</v>
      </c>
    </row>
    <row r="65" spans="1:10">
      <c r="A65" s="71"/>
      <c r="B65" s="71"/>
      <c r="C65" s="72" t="s">
        <v>14</v>
      </c>
      <c r="D65" s="73"/>
      <c r="E65" s="9"/>
      <c r="F65" s="9"/>
      <c r="G65" s="9"/>
      <c r="H65" s="9">
        <v>1</v>
      </c>
      <c r="I65" s="9">
        <v>1</v>
      </c>
      <c r="J65" s="74">
        <v>2</v>
      </c>
    </row>
    <row r="66" spans="1:10">
      <c r="A66" s="65" t="s">
        <v>137</v>
      </c>
      <c r="B66" s="65" t="s">
        <v>96</v>
      </c>
      <c r="C66" s="65" t="s">
        <v>11</v>
      </c>
      <c r="D66" s="68"/>
      <c r="E66" s="69">
        <v>1</v>
      </c>
      <c r="F66" s="69">
        <v>1</v>
      </c>
      <c r="G66" s="69">
        <v>1</v>
      </c>
      <c r="H66" s="69">
        <v>1</v>
      </c>
      <c r="I66" s="69"/>
      <c r="J66" s="70">
        <v>4</v>
      </c>
    </row>
    <row r="67" spans="1:10">
      <c r="A67" s="71"/>
      <c r="B67" s="71"/>
      <c r="C67" s="72" t="s">
        <v>12</v>
      </c>
      <c r="D67" s="73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74">
        <v>5</v>
      </c>
    </row>
    <row r="68" spans="1:10">
      <c r="A68" s="71"/>
      <c r="B68" s="71"/>
      <c r="C68" s="72" t="s">
        <v>13</v>
      </c>
      <c r="D68" s="73"/>
      <c r="E68" s="9">
        <v>1</v>
      </c>
      <c r="F68" s="9"/>
      <c r="G68" s="9">
        <v>1</v>
      </c>
      <c r="H68" s="9"/>
      <c r="I68" s="9">
        <v>1</v>
      </c>
      <c r="J68" s="74">
        <v>3</v>
      </c>
    </row>
    <row r="69" spans="1:10">
      <c r="A69" s="71"/>
      <c r="B69" s="71"/>
      <c r="C69" s="72" t="s">
        <v>14</v>
      </c>
      <c r="D69" s="73">
        <v>1</v>
      </c>
      <c r="E69" s="9"/>
      <c r="F69" s="9"/>
      <c r="G69" s="9"/>
      <c r="H69" s="9"/>
      <c r="I69" s="9"/>
      <c r="J69" s="74">
        <v>1</v>
      </c>
    </row>
    <row r="70" spans="1:10">
      <c r="A70" s="71"/>
      <c r="B70" s="71"/>
      <c r="C70" s="72" t="s">
        <v>0</v>
      </c>
      <c r="D70" s="73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74">
        <v>7</v>
      </c>
    </row>
    <row r="71" spans="1:10">
      <c r="A71" s="71"/>
      <c r="B71" s="65" t="s">
        <v>97</v>
      </c>
      <c r="C71" s="65" t="s">
        <v>11</v>
      </c>
      <c r="D71" s="68">
        <v>1</v>
      </c>
      <c r="E71" s="69">
        <v>1</v>
      </c>
      <c r="F71" s="69">
        <v>1</v>
      </c>
      <c r="G71" s="69">
        <v>1</v>
      </c>
      <c r="H71" s="69">
        <v>1</v>
      </c>
      <c r="I71" s="69">
        <v>1</v>
      </c>
      <c r="J71" s="70">
        <v>6</v>
      </c>
    </row>
    <row r="72" spans="1:10">
      <c r="A72" s="71"/>
      <c r="B72" s="71"/>
      <c r="C72" s="72" t="s">
        <v>12</v>
      </c>
      <c r="D72" s="73"/>
      <c r="E72" s="9">
        <v>1</v>
      </c>
      <c r="F72" s="9">
        <v>1</v>
      </c>
      <c r="G72" s="9"/>
      <c r="H72" s="9">
        <v>1</v>
      </c>
      <c r="I72" s="9"/>
      <c r="J72" s="74">
        <v>3</v>
      </c>
    </row>
    <row r="73" spans="1:10">
      <c r="A73" s="71"/>
      <c r="B73" s="71"/>
      <c r="C73" s="72" t="s">
        <v>13</v>
      </c>
      <c r="D73" s="73">
        <v>1</v>
      </c>
      <c r="E73" s="9">
        <v>2</v>
      </c>
      <c r="F73" s="9"/>
      <c r="G73" s="9"/>
      <c r="H73" s="9"/>
      <c r="I73" s="9">
        <v>1</v>
      </c>
      <c r="J73" s="74">
        <v>4</v>
      </c>
    </row>
    <row r="74" spans="1:10">
      <c r="A74" s="71"/>
      <c r="B74" s="71"/>
      <c r="C74" s="72" t="s">
        <v>14</v>
      </c>
      <c r="D74" s="73"/>
      <c r="E74" s="9">
        <v>1</v>
      </c>
      <c r="F74" s="9"/>
      <c r="G74" s="9"/>
      <c r="H74" s="9"/>
      <c r="I74" s="9"/>
      <c r="J74" s="74">
        <v>1</v>
      </c>
    </row>
    <row r="75" spans="1:10">
      <c r="A75" s="71"/>
      <c r="B75" s="71"/>
      <c r="C75" s="72" t="s">
        <v>0</v>
      </c>
      <c r="D75" s="73"/>
      <c r="E75" s="9">
        <v>1</v>
      </c>
      <c r="F75" s="9">
        <v>1</v>
      </c>
      <c r="G75" s="9">
        <v>1</v>
      </c>
      <c r="H75" s="9"/>
      <c r="I75" s="9"/>
      <c r="J75" s="74">
        <v>3</v>
      </c>
    </row>
    <row r="76" spans="1:10">
      <c r="A76" s="71"/>
      <c r="B76" s="65" t="s">
        <v>98</v>
      </c>
      <c r="C76" s="65" t="s">
        <v>12</v>
      </c>
      <c r="D76" s="68"/>
      <c r="E76" s="69"/>
      <c r="F76" s="69"/>
      <c r="G76" s="69"/>
      <c r="H76" s="69">
        <v>1</v>
      </c>
      <c r="I76" s="69"/>
      <c r="J76" s="70">
        <v>1</v>
      </c>
    </row>
    <row r="77" spans="1:10">
      <c r="A77" s="71"/>
      <c r="B77" s="71"/>
      <c r="C77" s="72" t="s">
        <v>13</v>
      </c>
      <c r="D77" s="73"/>
      <c r="E77" s="9"/>
      <c r="F77" s="9">
        <v>1</v>
      </c>
      <c r="G77" s="9"/>
      <c r="H77" s="9"/>
      <c r="I77" s="9"/>
      <c r="J77" s="74">
        <v>1</v>
      </c>
    </row>
    <row r="78" spans="1:10">
      <c r="A78" s="71"/>
      <c r="B78" s="71"/>
      <c r="C78" s="72" t="s">
        <v>14</v>
      </c>
      <c r="D78" s="73"/>
      <c r="E78" s="9"/>
      <c r="F78" s="9"/>
      <c r="G78" s="9"/>
      <c r="H78" s="9"/>
      <c r="I78" s="9">
        <v>1</v>
      </c>
      <c r="J78" s="74">
        <v>1</v>
      </c>
    </row>
    <row r="79" spans="1:10">
      <c r="A79" s="71"/>
      <c r="B79" s="71"/>
      <c r="C79" s="72" t="s">
        <v>0</v>
      </c>
      <c r="D79" s="73"/>
      <c r="E79" s="9"/>
      <c r="F79" s="9">
        <v>1</v>
      </c>
      <c r="G79" s="9"/>
      <c r="H79" s="9"/>
      <c r="I79" s="9"/>
      <c r="J79" s="74">
        <v>1</v>
      </c>
    </row>
    <row r="80" spans="1:10">
      <c r="A80" s="71"/>
      <c r="B80" s="65" t="s">
        <v>393</v>
      </c>
      <c r="C80" s="65" t="s">
        <v>13</v>
      </c>
      <c r="D80" s="68"/>
      <c r="E80" s="69"/>
      <c r="F80" s="69">
        <v>1</v>
      </c>
      <c r="G80" s="69">
        <v>1</v>
      </c>
      <c r="H80" s="69"/>
      <c r="I80" s="69"/>
      <c r="J80" s="70">
        <v>2</v>
      </c>
    </row>
    <row r="81" spans="1:10">
      <c r="A81" s="65" t="s">
        <v>132</v>
      </c>
      <c r="B81" s="65" t="s">
        <v>129</v>
      </c>
      <c r="C81" s="65" t="s">
        <v>11</v>
      </c>
      <c r="D81" s="68"/>
      <c r="E81" s="69"/>
      <c r="F81" s="69"/>
      <c r="G81" s="69"/>
      <c r="H81" s="69">
        <v>1</v>
      </c>
      <c r="I81" s="69"/>
      <c r="J81" s="70">
        <v>1</v>
      </c>
    </row>
    <row r="82" spans="1:10">
      <c r="A82" s="71"/>
      <c r="B82" s="71"/>
      <c r="C82" s="72" t="s">
        <v>12</v>
      </c>
      <c r="D82" s="73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74">
        <v>5</v>
      </c>
    </row>
    <row r="83" spans="1:10">
      <c r="A83" s="71"/>
      <c r="B83" s="71"/>
      <c r="C83" s="72" t="s">
        <v>13</v>
      </c>
      <c r="D83" s="73">
        <v>1</v>
      </c>
      <c r="E83" s="9"/>
      <c r="F83" s="9"/>
      <c r="G83" s="9"/>
      <c r="H83" s="9"/>
      <c r="I83" s="9"/>
      <c r="J83" s="74">
        <v>1</v>
      </c>
    </row>
    <row r="84" spans="1:10">
      <c r="A84" s="71"/>
      <c r="B84" s="71"/>
      <c r="C84" s="72" t="s">
        <v>14</v>
      </c>
      <c r="D84" s="73"/>
      <c r="E84" s="9"/>
      <c r="F84" s="9">
        <v>1</v>
      </c>
      <c r="G84" s="9">
        <v>1</v>
      </c>
      <c r="H84" s="9"/>
      <c r="I84" s="9"/>
      <c r="J84" s="74">
        <v>2</v>
      </c>
    </row>
    <row r="85" spans="1:10">
      <c r="A85" s="71"/>
      <c r="B85" s="71"/>
      <c r="C85" s="72" t="s">
        <v>0</v>
      </c>
      <c r="D85" s="73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74">
        <v>5</v>
      </c>
    </row>
    <row r="86" spans="1:10">
      <c r="A86" s="71"/>
      <c r="B86" s="65" t="s">
        <v>128</v>
      </c>
      <c r="C86" s="65" t="s">
        <v>11</v>
      </c>
      <c r="D86" s="68">
        <v>2</v>
      </c>
      <c r="E86" s="69">
        <v>1</v>
      </c>
      <c r="F86" s="69"/>
      <c r="G86" s="69">
        <v>1</v>
      </c>
      <c r="H86" s="69">
        <v>2</v>
      </c>
      <c r="I86" s="69">
        <v>2</v>
      </c>
      <c r="J86" s="70">
        <v>8</v>
      </c>
    </row>
    <row r="87" spans="1:10">
      <c r="A87" s="71"/>
      <c r="B87" s="71"/>
      <c r="C87" s="72" t="s">
        <v>12</v>
      </c>
      <c r="D87" s="73"/>
      <c r="E87" s="9"/>
      <c r="F87" s="9">
        <v>1</v>
      </c>
      <c r="G87" s="9">
        <v>1</v>
      </c>
      <c r="H87" s="9">
        <v>1</v>
      </c>
      <c r="I87" s="9">
        <v>1</v>
      </c>
      <c r="J87" s="74">
        <v>4</v>
      </c>
    </row>
    <row r="88" spans="1:10">
      <c r="A88" s="71"/>
      <c r="B88" s="71"/>
      <c r="C88" s="72" t="s">
        <v>14</v>
      </c>
      <c r="D88" s="73"/>
      <c r="E88" s="9"/>
      <c r="F88" s="9"/>
      <c r="G88" s="9">
        <v>1</v>
      </c>
      <c r="H88" s="9"/>
      <c r="I88" s="9"/>
      <c r="J88" s="74">
        <v>1</v>
      </c>
    </row>
    <row r="89" spans="1:10">
      <c r="A89" s="71"/>
      <c r="B89" s="71"/>
      <c r="C89" s="72" t="s">
        <v>0</v>
      </c>
      <c r="D89" s="73">
        <v>1</v>
      </c>
      <c r="E89" s="9">
        <v>1</v>
      </c>
      <c r="F89" s="9"/>
      <c r="G89" s="9">
        <v>1</v>
      </c>
      <c r="H89" s="9"/>
      <c r="I89" s="9"/>
      <c r="J89" s="74">
        <v>3</v>
      </c>
    </row>
    <row r="90" spans="1:10">
      <c r="A90" s="71"/>
      <c r="B90" s="65" t="s">
        <v>82</v>
      </c>
      <c r="C90" s="65" t="s">
        <v>11</v>
      </c>
      <c r="D90" s="68"/>
      <c r="E90" s="69"/>
      <c r="F90" s="69"/>
      <c r="G90" s="69"/>
      <c r="H90" s="69"/>
      <c r="I90" s="69">
        <v>1</v>
      </c>
      <c r="J90" s="70">
        <v>1</v>
      </c>
    </row>
    <row r="91" spans="1:10">
      <c r="A91" s="71"/>
      <c r="B91" s="71"/>
      <c r="C91" s="72" t="s">
        <v>12</v>
      </c>
      <c r="D91" s="73"/>
      <c r="E91" s="9">
        <v>1</v>
      </c>
      <c r="F91" s="9"/>
      <c r="G91" s="9"/>
      <c r="H91" s="9"/>
      <c r="I91" s="9"/>
      <c r="J91" s="74">
        <v>1</v>
      </c>
    </row>
    <row r="92" spans="1:10">
      <c r="A92" s="71"/>
      <c r="B92" s="71"/>
      <c r="C92" s="72" t="s">
        <v>13</v>
      </c>
      <c r="D92" s="73"/>
      <c r="E92" s="9">
        <v>1</v>
      </c>
      <c r="F92" s="9"/>
      <c r="G92" s="9"/>
      <c r="H92" s="9"/>
      <c r="I92" s="9"/>
      <c r="J92" s="74">
        <v>1</v>
      </c>
    </row>
    <row r="93" spans="1:10">
      <c r="A93" s="71"/>
      <c r="B93" s="71"/>
      <c r="C93" s="72" t="s">
        <v>14</v>
      </c>
      <c r="D93" s="73">
        <v>1</v>
      </c>
      <c r="E93" s="9"/>
      <c r="F93" s="9">
        <v>1</v>
      </c>
      <c r="G93" s="9"/>
      <c r="H93" s="9">
        <v>1</v>
      </c>
      <c r="I93" s="9">
        <v>1</v>
      </c>
      <c r="J93" s="74">
        <v>4</v>
      </c>
    </row>
    <row r="94" spans="1:10">
      <c r="A94" s="71"/>
      <c r="B94" s="71"/>
      <c r="C94" s="72" t="s">
        <v>0</v>
      </c>
      <c r="D94" s="73"/>
      <c r="E94" s="9"/>
      <c r="F94" s="9">
        <v>1</v>
      </c>
      <c r="G94" s="9">
        <v>1</v>
      </c>
      <c r="H94" s="9"/>
      <c r="I94" s="9">
        <v>1</v>
      </c>
      <c r="J94" s="74">
        <v>3</v>
      </c>
    </row>
    <row r="95" spans="1:10">
      <c r="A95" s="65" t="s">
        <v>136</v>
      </c>
      <c r="B95" s="65" t="s">
        <v>116</v>
      </c>
      <c r="C95" s="65" t="s">
        <v>11</v>
      </c>
      <c r="D95" s="68"/>
      <c r="E95" s="69"/>
      <c r="F95" s="69">
        <v>1</v>
      </c>
      <c r="G95" s="69"/>
      <c r="H95" s="69">
        <v>1</v>
      </c>
      <c r="I95" s="69"/>
      <c r="J95" s="70">
        <v>2</v>
      </c>
    </row>
    <row r="96" spans="1:10">
      <c r="A96" s="71"/>
      <c r="B96" s="71"/>
      <c r="C96" s="72" t="s">
        <v>13</v>
      </c>
      <c r="D96" s="73"/>
      <c r="E96" s="9"/>
      <c r="F96" s="9">
        <v>2</v>
      </c>
      <c r="G96" s="9">
        <v>2</v>
      </c>
      <c r="H96" s="9"/>
      <c r="I96" s="9"/>
      <c r="J96" s="74">
        <v>4</v>
      </c>
    </row>
    <row r="97" spans="1:10">
      <c r="A97" s="71"/>
      <c r="B97" s="71"/>
      <c r="C97" s="72" t="s">
        <v>14</v>
      </c>
      <c r="D97" s="73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74">
        <v>6</v>
      </c>
    </row>
    <row r="98" spans="1:10">
      <c r="A98" s="71"/>
      <c r="B98" s="71"/>
      <c r="C98" s="72" t="s">
        <v>15</v>
      </c>
      <c r="D98" s="73">
        <v>1</v>
      </c>
      <c r="E98" s="9"/>
      <c r="F98" s="9"/>
      <c r="G98" s="9"/>
      <c r="H98" s="9"/>
      <c r="I98" s="9"/>
      <c r="J98" s="74">
        <v>1</v>
      </c>
    </row>
    <row r="99" spans="1:10">
      <c r="A99" s="71"/>
      <c r="B99" s="71"/>
      <c r="C99" s="72" t="s">
        <v>0</v>
      </c>
      <c r="D99" s="73"/>
      <c r="E99" s="9">
        <v>1</v>
      </c>
      <c r="F99" s="9"/>
      <c r="G99" s="9"/>
      <c r="H99" s="9">
        <v>1</v>
      </c>
      <c r="I99" s="9">
        <v>1</v>
      </c>
      <c r="J99" s="74">
        <v>3</v>
      </c>
    </row>
    <row r="100" spans="1:10">
      <c r="A100" s="71"/>
      <c r="B100" s="65" t="s">
        <v>95</v>
      </c>
      <c r="C100" s="65" t="s">
        <v>11</v>
      </c>
      <c r="D100" s="68"/>
      <c r="E100" s="69"/>
      <c r="F100" s="69"/>
      <c r="G100" s="69"/>
      <c r="H100" s="69">
        <v>1</v>
      </c>
      <c r="I100" s="69">
        <v>1</v>
      </c>
      <c r="J100" s="70">
        <v>2</v>
      </c>
    </row>
    <row r="101" spans="1:10">
      <c r="A101" s="71"/>
      <c r="B101" s="71"/>
      <c r="C101" s="72" t="s">
        <v>12</v>
      </c>
      <c r="D101" s="73"/>
      <c r="E101" s="9">
        <v>1</v>
      </c>
      <c r="F101" s="9">
        <v>1</v>
      </c>
      <c r="G101" s="9">
        <v>1</v>
      </c>
      <c r="H101" s="9"/>
      <c r="I101" s="9"/>
      <c r="J101" s="74">
        <v>3</v>
      </c>
    </row>
    <row r="102" spans="1:10">
      <c r="A102" s="71"/>
      <c r="B102" s="71"/>
      <c r="C102" s="72" t="s">
        <v>13</v>
      </c>
      <c r="D102" s="73"/>
      <c r="E102" s="9"/>
      <c r="F102" s="9"/>
      <c r="G102" s="9"/>
      <c r="H102" s="9">
        <v>1</v>
      </c>
      <c r="I102" s="9"/>
      <c r="J102" s="74">
        <v>1</v>
      </c>
    </row>
    <row r="103" spans="1:10">
      <c r="A103" s="71"/>
      <c r="B103" s="71"/>
      <c r="C103" s="72" t="s">
        <v>14</v>
      </c>
      <c r="D103" s="73"/>
      <c r="E103" s="9"/>
      <c r="F103" s="9"/>
      <c r="G103" s="9"/>
      <c r="H103" s="9">
        <v>2</v>
      </c>
      <c r="I103" s="9"/>
      <c r="J103" s="74">
        <v>2</v>
      </c>
    </row>
    <row r="104" spans="1:10">
      <c r="A104" s="71"/>
      <c r="B104" s="71"/>
      <c r="C104" s="72" t="s">
        <v>15</v>
      </c>
      <c r="D104" s="73"/>
      <c r="E104" s="9">
        <v>1</v>
      </c>
      <c r="F104" s="9"/>
      <c r="G104" s="9"/>
      <c r="H104" s="9"/>
      <c r="I104" s="9"/>
      <c r="J104" s="74">
        <v>1</v>
      </c>
    </row>
    <row r="105" spans="1:10">
      <c r="A105" s="71"/>
      <c r="B105" s="71"/>
      <c r="C105" s="72" t="s">
        <v>0</v>
      </c>
      <c r="D105" s="73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74">
        <v>8</v>
      </c>
    </row>
    <row r="106" spans="1:10">
      <c r="A106" s="65" t="s">
        <v>134</v>
      </c>
      <c r="B106" s="65" t="s">
        <v>348</v>
      </c>
      <c r="C106" s="65" t="s">
        <v>12</v>
      </c>
      <c r="D106" s="68"/>
      <c r="E106" s="69"/>
      <c r="F106" s="69"/>
      <c r="G106" s="69">
        <v>1</v>
      </c>
      <c r="H106" s="69"/>
      <c r="I106" s="69"/>
      <c r="J106" s="70">
        <v>1</v>
      </c>
    </row>
    <row r="107" spans="1:10">
      <c r="A107" s="71"/>
      <c r="B107" s="71"/>
      <c r="C107" s="72" t="s">
        <v>13</v>
      </c>
      <c r="D107" s="73"/>
      <c r="E107" s="9"/>
      <c r="F107" s="9">
        <v>1</v>
      </c>
      <c r="G107" s="9"/>
      <c r="H107" s="9"/>
      <c r="I107" s="9">
        <v>1</v>
      </c>
      <c r="J107" s="74">
        <v>2</v>
      </c>
    </row>
    <row r="108" spans="1:10">
      <c r="A108" s="71"/>
      <c r="B108" s="71"/>
      <c r="C108" s="72" t="s">
        <v>0</v>
      </c>
      <c r="D108" s="73"/>
      <c r="E108" s="9"/>
      <c r="F108" s="9"/>
      <c r="G108" s="9">
        <v>1</v>
      </c>
      <c r="H108" s="9">
        <v>1</v>
      </c>
      <c r="I108" s="9"/>
      <c r="J108" s="74">
        <v>2</v>
      </c>
    </row>
    <row r="109" spans="1:10">
      <c r="A109" s="71"/>
      <c r="B109" s="65" t="s">
        <v>350</v>
      </c>
      <c r="C109" s="65" t="s">
        <v>11</v>
      </c>
      <c r="D109" s="68">
        <v>1</v>
      </c>
      <c r="E109" s="69"/>
      <c r="F109" s="69"/>
      <c r="G109" s="69"/>
      <c r="H109" s="69"/>
      <c r="I109" s="69"/>
      <c r="J109" s="70">
        <v>1</v>
      </c>
    </row>
    <row r="110" spans="1:10">
      <c r="A110" s="71"/>
      <c r="B110" s="71"/>
      <c r="C110" s="72" t="s">
        <v>12</v>
      </c>
      <c r="D110" s="73"/>
      <c r="E110" s="9"/>
      <c r="F110" s="9"/>
      <c r="G110" s="9">
        <v>1</v>
      </c>
      <c r="H110" s="9"/>
      <c r="I110" s="9"/>
      <c r="J110" s="74">
        <v>1</v>
      </c>
    </row>
    <row r="111" spans="1:10">
      <c r="A111" s="71"/>
      <c r="B111" s="71"/>
      <c r="C111" s="72" t="s">
        <v>13</v>
      </c>
      <c r="D111" s="73"/>
      <c r="E111" s="9">
        <v>1</v>
      </c>
      <c r="F111" s="9"/>
      <c r="G111" s="9">
        <v>1</v>
      </c>
      <c r="H111" s="9">
        <v>1</v>
      </c>
      <c r="I111" s="9"/>
      <c r="J111" s="74">
        <v>3</v>
      </c>
    </row>
    <row r="112" spans="1:10">
      <c r="A112" s="71"/>
      <c r="B112" s="71"/>
      <c r="C112" s="72" t="s">
        <v>14</v>
      </c>
      <c r="D112" s="73"/>
      <c r="E112" s="9">
        <v>1</v>
      </c>
      <c r="F112" s="9"/>
      <c r="G112" s="9"/>
      <c r="H112" s="9"/>
      <c r="I112" s="9"/>
      <c r="J112" s="74">
        <v>1</v>
      </c>
    </row>
    <row r="113" spans="1:10">
      <c r="A113" s="71"/>
      <c r="B113" s="65" t="s">
        <v>395</v>
      </c>
      <c r="C113" s="65" t="s">
        <v>11</v>
      </c>
      <c r="D113" s="68"/>
      <c r="E113" s="69"/>
      <c r="F113" s="69">
        <v>1</v>
      </c>
      <c r="G113" s="69">
        <v>1</v>
      </c>
      <c r="H113" s="69"/>
      <c r="I113" s="69"/>
      <c r="J113" s="70">
        <v>2</v>
      </c>
    </row>
    <row r="114" spans="1:10">
      <c r="A114" s="71"/>
      <c r="B114" s="65" t="s">
        <v>88</v>
      </c>
      <c r="C114" s="65" t="s">
        <v>11</v>
      </c>
      <c r="D114" s="68"/>
      <c r="E114" s="69"/>
      <c r="F114" s="69"/>
      <c r="G114" s="69"/>
      <c r="H114" s="69">
        <v>1</v>
      </c>
      <c r="I114" s="69">
        <v>1</v>
      </c>
      <c r="J114" s="70">
        <v>2</v>
      </c>
    </row>
    <row r="115" spans="1:10">
      <c r="A115" s="71"/>
      <c r="B115" s="71"/>
      <c r="C115" s="72" t="s">
        <v>12</v>
      </c>
      <c r="D115" s="73">
        <v>1</v>
      </c>
      <c r="E115" s="9">
        <v>1</v>
      </c>
      <c r="F115" s="9"/>
      <c r="G115" s="9"/>
      <c r="H115" s="9"/>
      <c r="I115" s="9"/>
      <c r="J115" s="74">
        <v>2</v>
      </c>
    </row>
    <row r="116" spans="1:10">
      <c r="A116" s="71"/>
      <c r="B116" s="71"/>
      <c r="C116" s="72" t="s">
        <v>13</v>
      </c>
      <c r="D116" s="73">
        <v>1</v>
      </c>
      <c r="E116" s="9"/>
      <c r="F116" s="9"/>
      <c r="G116" s="9"/>
      <c r="H116" s="9"/>
      <c r="I116" s="9"/>
      <c r="J116" s="74">
        <v>1</v>
      </c>
    </row>
    <row r="117" spans="1:10">
      <c r="A117" s="71"/>
      <c r="B117" s="71"/>
      <c r="C117" s="72" t="s">
        <v>0</v>
      </c>
      <c r="D117" s="73"/>
      <c r="E117" s="9"/>
      <c r="F117" s="9"/>
      <c r="G117" s="9"/>
      <c r="H117" s="9">
        <v>1</v>
      </c>
      <c r="I117" s="9">
        <v>1</v>
      </c>
      <c r="J117" s="74">
        <v>2</v>
      </c>
    </row>
    <row r="118" spans="1:10">
      <c r="A118" s="71"/>
      <c r="B118" s="65" t="s">
        <v>89</v>
      </c>
      <c r="C118" s="65" t="s">
        <v>11</v>
      </c>
      <c r="D118" s="68"/>
      <c r="E118" s="69"/>
      <c r="F118" s="69">
        <v>1</v>
      </c>
      <c r="G118" s="69">
        <v>1</v>
      </c>
      <c r="H118" s="69"/>
      <c r="I118" s="69">
        <v>1</v>
      </c>
      <c r="J118" s="70">
        <v>3</v>
      </c>
    </row>
    <row r="119" spans="1:10">
      <c r="A119" s="71"/>
      <c r="B119" s="71"/>
      <c r="C119" s="72" t="s">
        <v>12</v>
      </c>
      <c r="D119" s="73">
        <v>1</v>
      </c>
      <c r="E119" s="9">
        <v>1</v>
      </c>
      <c r="F119" s="9"/>
      <c r="G119" s="9"/>
      <c r="H119" s="9"/>
      <c r="I119" s="9"/>
      <c r="J119" s="74">
        <v>2</v>
      </c>
    </row>
    <row r="120" spans="1:10">
      <c r="A120" s="71"/>
      <c r="B120" s="71"/>
      <c r="C120" s="72" t="s">
        <v>13</v>
      </c>
      <c r="D120" s="73"/>
      <c r="E120" s="9"/>
      <c r="F120" s="9">
        <v>1</v>
      </c>
      <c r="G120" s="9">
        <v>1</v>
      </c>
      <c r="H120" s="9"/>
      <c r="I120" s="9"/>
      <c r="J120" s="74">
        <v>2</v>
      </c>
    </row>
    <row r="121" spans="1:10">
      <c r="A121" s="71"/>
      <c r="B121" s="71"/>
      <c r="C121" s="72" t="s">
        <v>14</v>
      </c>
      <c r="D121" s="73"/>
      <c r="E121" s="9"/>
      <c r="F121" s="9">
        <v>1</v>
      </c>
      <c r="G121" s="9"/>
      <c r="H121" s="9">
        <v>1</v>
      </c>
      <c r="I121" s="9">
        <v>1</v>
      </c>
      <c r="J121" s="74">
        <v>3</v>
      </c>
    </row>
    <row r="122" spans="1:10">
      <c r="A122" s="71"/>
      <c r="B122" s="65" t="s">
        <v>397</v>
      </c>
      <c r="C122" s="65" t="s">
        <v>12</v>
      </c>
      <c r="D122" s="68"/>
      <c r="E122" s="69"/>
      <c r="F122" s="69">
        <v>1</v>
      </c>
      <c r="G122" s="69">
        <v>1</v>
      </c>
      <c r="H122" s="69">
        <v>1</v>
      </c>
      <c r="I122" s="69">
        <v>1</v>
      </c>
      <c r="J122" s="70">
        <v>4</v>
      </c>
    </row>
    <row r="123" spans="1:10">
      <c r="A123" s="65" t="s">
        <v>131</v>
      </c>
      <c r="B123" s="65" t="s">
        <v>399</v>
      </c>
      <c r="C123" s="65" t="s">
        <v>0</v>
      </c>
      <c r="D123" s="68"/>
      <c r="E123" s="69"/>
      <c r="F123" s="69">
        <v>1</v>
      </c>
      <c r="G123" s="69">
        <v>1</v>
      </c>
      <c r="H123" s="69"/>
      <c r="I123" s="69"/>
      <c r="J123" s="70">
        <v>2</v>
      </c>
    </row>
    <row r="124" spans="1:10">
      <c r="A124" s="71"/>
      <c r="B124" s="65" t="s">
        <v>352</v>
      </c>
      <c r="C124" s="65" t="s">
        <v>14</v>
      </c>
      <c r="D124" s="68"/>
      <c r="E124" s="69"/>
      <c r="F124" s="69"/>
      <c r="G124" s="69">
        <v>1</v>
      </c>
      <c r="H124" s="69"/>
      <c r="I124" s="69"/>
      <c r="J124" s="70">
        <v>1</v>
      </c>
    </row>
    <row r="125" spans="1:10">
      <c r="A125" s="71"/>
      <c r="B125" s="71"/>
      <c r="C125" s="72" t="s">
        <v>0</v>
      </c>
      <c r="D125" s="73"/>
      <c r="E125" s="9">
        <v>1</v>
      </c>
      <c r="F125" s="9"/>
      <c r="G125" s="9"/>
      <c r="H125" s="9"/>
      <c r="I125" s="9"/>
      <c r="J125" s="74">
        <v>1</v>
      </c>
    </row>
    <row r="126" spans="1:10">
      <c r="A126" s="71"/>
      <c r="B126" s="65" t="s">
        <v>354</v>
      </c>
      <c r="C126" s="65" t="s">
        <v>11</v>
      </c>
      <c r="D126" s="68"/>
      <c r="E126" s="69">
        <v>1</v>
      </c>
      <c r="F126" s="69"/>
      <c r="G126" s="69"/>
      <c r="H126" s="69"/>
      <c r="I126" s="69"/>
      <c r="J126" s="70">
        <v>1</v>
      </c>
    </row>
    <row r="127" spans="1:10">
      <c r="A127" s="71"/>
      <c r="B127" s="71"/>
      <c r="C127" s="72" t="s">
        <v>14</v>
      </c>
      <c r="D127" s="73"/>
      <c r="E127" s="9">
        <v>1</v>
      </c>
      <c r="F127" s="9"/>
      <c r="G127" s="9"/>
      <c r="H127" s="9"/>
      <c r="I127" s="9"/>
      <c r="J127" s="74">
        <v>1</v>
      </c>
    </row>
    <row r="128" spans="1:10">
      <c r="A128" s="71"/>
      <c r="B128" s="71"/>
      <c r="C128" s="72" t="s">
        <v>0</v>
      </c>
      <c r="D128" s="73"/>
      <c r="E128" s="9"/>
      <c r="F128" s="9"/>
      <c r="G128" s="9">
        <v>1</v>
      </c>
      <c r="H128" s="9"/>
      <c r="I128" s="9"/>
      <c r="J128" s="74">
        <v>1</v>
      </c>
    </row>
    <row r="129" spans="1:10">
      <c r="A129" s="71"/>
      <c r="B129" s="65" t="s">
        <v>93</v>
      </c>
      <c r="C129" s="65" t="s">
        <v>11</v>
      </c>
      <c r="D129" s="68"/>
      <c r="E129" s="69">
        <v>1</v>
      </c>
      <c r="F129" s="69">
        <v>1</v>
      </c>
      <c r="G129" s="69">
        <v>1</v>
      </c>
      <c r="H129" s="69"/>
      <c r="I129" s="69"/>
      <c r="J129" s="70">
        <v>3</v>
      </c>
    </row>
    <row r="130" spans="1:10">
      <c r="A130" s="71"/>
      <c r="B130" s="71"/>
      <c r="C130" s="72" t="s">
        <v>12</v>
      </c>
      <c r="D130" s="73"/>
      <c r="E130" s="9"/>
      <c r="F130" s="9">
        <v>1</v>
      </c>
      <c r="G130" s="9"/>
      <c r="H130" s="9">
        <v>1</v>
      </c>
      <c r="I130" s="9"/>
      <c r="J130" s="74">
        <v>2</v>
      </c>
    </row>
    <row r="131" spans="1:10">
      <c r="A131" s="71"/>
      <c r="B131" s="71"/>
      <c r="C131" s="72" t="s">
        <v>13</v>
      </c>
      <c r="D131" s="73">
        <v>1</v>
      </c>
      <c r="E131" s="9">
        <v>1</v>
      </c>
      <c r="F131" s="9">
        <v>2</v>
      </c>
      <c r="G131" s="9">
        <v>1</v>
      </c>
      <c r="H131" s="9"/>
      <c r="I131" s="9"/>
      <c r="J131" s="74">
        <v>5</v>
      </c>
    </row>
    <row r="132" spans="1:10">
      <c r="A132" s="71"/>
      <c r="B132" s="71"/>
      <c r="C132" s="72" t="s">
        <v>14</v>
      </c>
      <c r="D132" s="73">
        <v>1</v>
      </c>
      <c r="E132" s="9">
        <v>2</v>
      </c>
      <c r="F132" s="9">
        <v>2</v>
      </c>
      <c r="G132" s="9"/>
      <c r="H132" s="9">
        <v>1</v>
      </c>
      <c r="I132" s="9"/>
      <c r="J132" s="74">
        <v>6</v>
      </c>
    </row>
    <row r="133" spans="1:10">
      <c r="A133" s="71"/>
      <c r="B133" s="71"/>
      <c r="C133" s="72" t="s">
        <v>0</v>
      </c>
      <c r="D133" s="73">
        <v>1</v>
      </c>
      <c r="E133" s="9">
        <v>1</v>
      </c>
      <c r="F133" s="9">
        <v>1</v>
      </c>
      <c r="G133" s="9">
        <v>1</v>
      </c>
      <c r="H133" s="9"/>
      <c r="I133" s="9"/>
      <c r="J133" s="74">
        <v>4</v>
      </c>
    </row>
    <row r="134" spans="1:10">
      <c r="A134" s="71"/>
      <c r="B134" s="65" t="s">
        <v>83</v>
      </c>
      <c r="C134" s="65" t="s">
        <v>11</v>
      </c>
      <c r="D134" s="68">
        <v>1</v>
      </c>
      <c r="E134" s="69">
        <v>1</v>
      </c>
      <c r="F134" s="69">
        <v>1</v>
      </c>
      <c r="G134" s="69">
        <v>1</v>
      </c>
      <c r="H134" s="69">
        <v>1</v>
      </c>
      <c r="I134" s="69">
        <v>1</v>
      </c>
      <c r="J134" s="70">
        <v>6</v>
      </c>
    </row>
    <row r="135" spans="1:10">
      <c r="A135" s="71"/>
      <c r="B135" s="71"/>
      <c r="C135" s="72" t="s">
        <v>12</v>
      </c>
      <c r="D135" s="73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74">
        <v>6</v>
      </c>
    </row>
    <row r="136" spans="1:10">
      <c r="A136" s="71"/>
      <c r="B136" s="71"/>
      <c r="C136" s="72" t="s">
        <v>13</v>
      </c>
      <c r="D136" s="73">
        <v>1</v>
      </c>
      <c r="E136" s="9"/>
      <c r="F136" s="9"/>
      <c r="G136" s="9"/>
      <c r="H136" s="9"/>
      <c r="I136" s="9"/>
      <c r="J136" s="74">
        <v>1</v>
      </c>
    </row>
    <row r="137" spans="1:10">
      <c r="A137" s="71"/>
      <c r="B137" s="71"/>
      <c r="C137" s="72" t="s">
        <v>14</v>
      </c>
      <c r="D137" s="73"/>
      <c r="E137" s="9"/>
      <c r="F137" s="9">
        <v>1</v>
      </c>
      <c r="G137" s="9"/>
      <c r="H137" s="9">
        <v>1</v>
      </c>
      <c r="I137" s="9"/>
      <c r="J137" s="74">
        <v>2</v>
      </c>
    </row>
    <row r="138" spans="1:10">
      <c r="A138" s="71"/>
      <c r="B138" s="71"/>
      <c r="C138" s="72" t="s">
        <v>15</v>
      </c>
      <c r="D138" s="73">
        <v>1</v>
      </c>
      <c r="E138" s="9">
        <v>1</v>
      </c>
      <c r="F138" s="9"/>
      <c r="G138" s="9"/>
      <c r="H138" s="9"/>
      <c r="I138" s="9"/>
      <c r="J138" s="74">
        <v>2</v>
      </c>
    </row>
    <row r="139" spans="1:10">
      <c r="A139" s="71"/>
      <c r="B139" s="71"/>
      <c r="C139" s="72" t="s">
        <v>0</v>
      </c>
      <c r="D139" s="73"/>
      <c r="E139" s="9"/>
      <c r="F139" s="9">
        <v>1</v>
      </c>
      <c r="G139" s="9"/>
      <c r="H139" s="9">
        <v>1</v>
      </c>
      <c r="I139" s="9"/>
      <c r="J139" s="74">
        <v>2</v>
      </c>
    </row>
    <row r="140" spans="1:10">
      <c r="A140" s="71"/>
      <c r="B140" s="65" t="s">
        <v>171</v>
      </c>
      <c r="C140" s="65" t="s">
        <v>11</v>
      </c>
      <c r="D140" s="68"/>
      <c r="E140" s="69"/>
      <c r="F140" s="69"/>
      <c r="G140" s="69"/>
      <c r="H140" s="69"/>
      <c r="I140" s="69">
        <v>1</v>
      </c>
      <c r="J140" s="70">
        <v>1</v>
      </c>
    </row>
    <row r="141" spans="1:10">
      <c r="A141" s="71"/>
      <c r="B141" s="71"/>
      <c r="C141" s="72" t="s">
        <v>12</v>
      </c>
      <c r="D141" s="73">
        <v>1</v>
      </c>
      <c r="E141" s="9">
        <v>1</v>
      </c>
      <c r="F141" s="9"/>
      <c r="G141" s="9"/>
      <c r="H141" s="9">
        <v>1</v>
      </c>
      <c r="I141" s="9"/>
      <c r="J141" s="74">
        <v>3</v>
      </c>
    </row>
    <row r="142" spans="1:10">
      <c r="A142" s="71"/>
      <c r="B142" s="71"/>
      <c r="C142" s="72" t="s">
        <v>14</v>
      </c>
      <c r="D142" s="73"/>
      <c r="E142" s="9"/>
      <c r="F142" s="9"/>
      <c r="G142" s="9"/>
      <c r="H142" s="9"/>
      <c r="I142" s="9">
        <v>1</v>
      </c>
      <c r="J142" s="74">
        <v>1</v>
      </c>
    </row>
    <row r="143" spans="1:10">
      <c r="A143" s="71"/>
      <c r="B143" s="65" t="s">
        <v>356</v>
      </c>
      <c r="C143" s="65" t="s">
        <v>11</v>
      </c>
      <c r="D143" s="68"/>
      <c r="E143" s="69"/>
      <c r="F143" s="69"/>
      <c r="G143" s="69">
        <v>1</v>
      </c>
      <c r="H143" s="69"/>
      <c r="I143" s="69">
        <v>1</v>
      </c>
      <c r="J143" s="70">
        <v>2</v>
      </c>
    </row>
    <row r="144" spans="1:10">
      <c r="A144" s="71"/>
      <c r="B144" s="71"/>
      <c r="C144" s="72" t="s">
        <v>12</v>
      </c>
      <c r="D144" s="73">
        <v>1</v>
      </c>
      <c r="E144" s="9"/>
      <c r="F144" s="9"/>
      <c r="G144" s="9"/>
      <c r="H144" s="9"/>
      <c r="I144" s="9"/>
      <c r="J144" s="74">
        <v>1</v>
      </c>
    </row>
    <row r="145" spans="1:10">
      <c r="A145" s="71"/>
      <c r="B145" s="71"/>
      <c r="C145" s="72" t="s">
        <v>13</v>
      </c>
      <c r="D145" s="73"/>
      <c r="E145" s="9"/>
      <c r="F145" s="9"/>
      <c r="G145" s="9"/>
      <c r="H145" s="9">
        <v>1</v>
      </c>
      <c r="I145" s="9"/>
      <c r="J145" s="74">
        <v>1</v>
      </c>
    </row>
    <row r="146" spans="1:10">
      <c r="A146" s="71"/>
      <c r="B146" s="71"/>
      <c r="C146" s="72" t="s">
        <v>14</v>
      </c>
      <c r="D146" s="73">
        <v>1</v>
      </c>
      <c r="E146" s="9">
        <v>1</v>
      </c>
      <c r="F146" s="9"/>
      <c r="G146" s="9"/>
      <c r="H146" s="9"/>
      <c r="I146" s="9"/>
      <c r="J146" s="74">
        <v>2</v>
      </c>
    </row>
    <row r="147" spans="1:10">
      <c r="A147" s="71"/>
      <c r="B147" s="71"/>
      <c r="C147" s="72" t="s">
        <v>15</v>
      </c>
      <c r="D147" s="73"/>
      <c r="E147" s="9"/>
      <c r="F147" s="9">
        <v>1</v>
      </c>
      <c r="G147" s="9">
        <v>1</v>
      </c>
      <c r="H147" s="9"/>
      <c r="I147" s="9"/>
      <c r="J147" s="74">
        <v>2</v>
      </c>
    </row>
    <row r="148" spans="1:10">
      <c r="A148" s="71"/>
      <c r="B148" s="71"/>
      <c r="C148" s="72" t="s">
        <v>0</v>
      </c>
      <c r="D148" s="73"/>
      <c r="E148" s="9"/>
      <c r="F148" s="9"/>
      <c r="G148" s="9">
        <v>1</v>
      </c>
      <c r="H148" s="9"/>
      <c r="I148" s="9"/>
      <c r="J148" s="74">
        <v>1</v>
      </c>
    </row>
    <row r="149" spans="1:10">
      <c r="A149" s="65" t="s">
        <v>135</v>
      </c>
      <c r="B149" s="65" t="s">
        <v>91</v>
      </c>
      <c r="C149" s="65" t="s">
        <v>11</v>
      </c>
      <c r="D149" s="68"/>
      <c r="E149" s="69">
        <v>1</v>
      </c>
      <c r="F149" s="69"/>
      <c r="G149" s="69"/>
      <c r="H149" s="69">
        <v>1</v>
      </c>
      <c r="I149" s="69">
        <v>1</v>
      </c>
      <c r="J149" s="70">
        <v>3</v>
      </c>
    </row>
    <row r="150" spans="1:10">
      <c r="A150" s="71"/>
      <c r="B150" s="71"/>
      <c r="C150" s="72" t="s">
        <v>12</v>
      </c>
      <c r="D150" s="73">
        <v>1</v>
      </c>
      <c r="E150" s="9">
        <v>1</v>
      </c>
      <c r="F150" s="9"/>
      <c r="G150" s="9"/>
      <c r="H150" s="9"/>
      <c r="I150" s="9">
        <v>1</v>
      </c>
      <c r="J150" s="74">
        <v>3</v>
      </c>
    </row>
    <row r="151" spans="1:10">
      <c r="A151" s="71"/>
      <c r="B151" s="71"/>
      <c r="C151" s="72" t="s">
        <v>13</v>
      </c>
      <c r="D151" s="73"/>
      <c r="E151" s="9">
        <v>1</v>
      </c>
      <c r="F151" s="9"/>
      <c r="G151" s="9">
        <v>1</v>
      </c>
      <c r="H151" s="9"/>
      <c r="I151" s="9">
        <v>1</v>
      </c>
      <c r="J151" s="74">
        <v>3</v>
      </c>
    </row>
    <row r="152" spans="1:10">
      <c r="A152" s="71"/>
      <c r="B152" s="71"/>
      <c r="C152" s="72" t="s">
        <v>14</v>
      </c>
      <c r="D152" s="73"/>
      <c r="E152" s="9"/>
      <c r="F152" s="9"/>
      <c r="G152" s="9">
        <v>1</v>
      </c>
      <c r="H152" s="9">
        <v>1</v>
      </c>
      <c r="I152" s="9">
        <v>1</v>
      </c>
      <c r="J152" s="74">
        <v>3</v>
      </c>
    </row>
    <row r="153" spans="1:10">
      <c r="A153" s="71"/>
      <c r="B153" s="71"/>
      <c r="C153" s="72" t="s">
        <v>15</v>
      </c>
      <c r="D153" s="73"/>
      <c r="E153" s="9"/>
      <c r="F153" s="9"/>
      <c r="G153" s="9"/>
      <c r="H153" s="9">
        <v>1</v>
      </c>
      <c r="I153" s="9"/>
      <c r="J153" s="74">
        <v>1</v>
      </c>
    </row>
    <row r="154" spans="1:10">
      <c r="A154" s="71"/>
      <c r="B154" s="71"/>
      <c r="C154" s="72" t="s">
        <v>0</v>
      </c>
      <c r="D154" s="73">
        <v>1</v>
      </c>
      <c r="E154" s="9"/>
      <c r="F154" s="9">
        <v>1</v>
      </c>
      <c r="G154" s="9"/>
      <c r="H154" s="9">
        <v>1</v>
      </c>
      <c r="I154" s="9"/>
      <c r="J154" s="74">
        <v>3</v>
      </c>
    </row>
    <row r="155" spans="1:10">
      <c r="A155" s="71"/>
      <c r="B155" s="65" t="s">
        <v>92</v>
      </c>
      <c r="C155" s="65" t="s">
        <v>12</v>
      </c>
      <c r="D155" s="68"/>
      <c r="E155" s="69">
        <v>1</v>
      </c>
      <c r="F155" s="69">
        <v>1</v>
      </c>
      <c r="G155" s="69">
        <v>1</v>
      </c>
      <c r="H155" s="69">
        <v>2</v>
      </c>
      <c r="I155" s="69"/>
      <c r="J155" s="70">
        <v>5</v>
      </c>
    </row>
    <row r="156" spans="1:10">
      <c r="A156" s="71"/>
      <c r="B156" s="71"/>
      <c r="C156" s="72" t="s">
        <v>13</v>
      </c>
      <c r="D156" s="73">
        <v>1</v>
      </c>
      <c r="E156" s="9">
        <v>1</v>
      </c>
      <c r="F156" s="9"/>
      <c r="G156" s="9">
        <v>1</v>
      </c>
      <c r="H156" s="9"/>
      <c r="I156" s="9"/>
      <c r="J156" s="74">
        <v>3</v>
      </c>
    </row>
    <row r="157" spans="1:10">
      <c r="A157" s="71"/>
      <c r="B157" s="71"/>
      <c r="C157" s="72" t="s">
        <v>14</v>
      </c>
      <c r="D157" s="73">
        <v>1</v>
      </c>
      <c r="E157" s="9">
        <v>1</v>
      </c>
      <c r="F157" s="9"/>
      <c r="G157" s="9"/>
      <c r="H157" s="9"/>
      <c r="I157" s="9">
        <v>1</v>
      </c>
      <c r="J157" s="74">
        <v>3</v>
      </c>
    </row>
    <row r="158" spans="1:10">
      <c r="A158" s="71"/>
      <c r="B158" s="71"/>
      <c r="C158" s="72" t="s">
        <v>0</v>
      </c>
      <c r="D158" s="73"/>
      <c r="E158" s="9"/>
      <c r="F158" s="9">
        <v>1</v>
      </c>
      <c r="G158" s="9"/>
      <c r="H158" s="9">
        <v>1</v>
      </c>
      <c r="I158" s="9"/>
      <c r="J158" s="74">
        <v>2</v>
      </c>
    </row>
    <row r="159" spans="1:10">
      <c r="A159" s="71"/>
      <c r="B159" s="65" t="s">
        <v>358</v>
      </c>
      <c r="C159" s="65" t="s">
        <v>11</v>
      </c>
      <c r="D159" s="68"/>
      <c r="E159" s="69"/>
      <c r="F159" s="69">
        <v>1</v>
      </c>
      <c r="G159" s="69">
        <v>1</v>
      </c>
      <c r="H159" s="69"/>
      <c r="I159" s="69"/>
      <c r="J159" s="70">
        <v>2</v>
      </c>
    </row>
    <row r="160" spans="1:10">
      <c r="A160" s="71"/>
      <c r="B160" s="71"/>
      <c r="C160" s="72" t="s">
        <v>12</v>
      </c>
      <c r="D160" s="73"/>
      <c r="E160" s="9">
        <v>1</v>
      </c>
      <c r="F160" s="9">
        <v>1</v>
      </c>
      <c r="G160" s="9"/>
      <c r="H160" s="9">
        <v>1</v>
      </c>
      <c r="I160" s="9">
        <v>1</v>
      </c>
      <c r="J160" s="74">
        <v>4</v>
      </c>
    </row>
    <row r="161" spans="1:10">
      <c r="A161" s="71"/>
      <c r="B161" s="71"/>
      <c r="C161" s="72" t="s">
        <v>13</v>
      </c>
      <c r="D161" s="73"/>
      <c r="E161" s="9"/>
      <c r="F161" s="9">
        <v>1</v>
      </c>
      <c r="G161" s="9">
        <v>1</v>
      </c>
      <c r="H161" s="9">
        <v>1</v>
      </c>
      <c r="I161" s="9"/>
      <c r="J161" s="74">
        <v>3</v>
      </c>
    </row>
    <row r="162" spans="1:10">
      <c r="A162" s="71"/>
      <c r="B162" s="71"/>
      <c r="C162" s="72" t="s">
        <v>15</v>
      </c>
      <c r="D162" s="73"/>
      <c r="E162" s="9"/>
      <c r="F162" s="9">
        <v>1</v>
      </c>
      <c r="G162" s="9"/>
      <c r="H162" s="9"/>
      <c r="I162" s="9">
        <v>1</v>
      </c>
      <c r="J162" s="74">
        <v>2</v>
      </c>
    </row>
    <row r="163" spans="1:10">
      <c r="A163" s="71"/>
      <c r="B163" s="71"/>
      <c r="C163" s="72" t="s">
        <v>0</v>
      </c>
      <c r="D163" s="73"/>
      <c r="E163" s="9">
        <v>1</v>
      </c>
      <c r="F163" s="9"/>
      <c r="G163" s="9">
        <v>1</v>
      </c>
      <c r="H163" s="9">
        <v>1</v>
      </c>
      <c r="I163" s="9"/>
      <c r="J163" s="74">
        <v>3</v>
      </c>
    </row>
    <row r="164" spans="1:10">
      <c r="A164" s="71"/>
      <c r="B164" s="65" t="s">
        <v>360</v>
      </c>
      <c r="C164" s="65" t="s">
        <v>11</v>
      </c>
      <c r="D164" s="68">
        <v>1</v>
      </c>
      <c r="E164" s="69"/>
      <c r="F164" s="69">
        <v>1</v>
      </c>
      <c r="G164" s="69"/>
      <c r="H164" s="69">
        <v>1</v>
      </c>
      <c r="I164" s="69">
        <v>1</v>
      </c>
      <c r="J164" s="70">
        <v>4</v>
      </c>
    </row>
    <row r="165" spans="1:10">
      <c r="A165" s="71"/>
      <c r="B165" s="71"/>
      <c r="C165" s="72" t="s">
        <v>12</v>
      </c>
      <c r="D165" s="73"/>
      <c r="E165" s="9">
        <v>1</v>
      </c>
      <c r="F165" s="9">
        <v>1</v>
      </c>
      <c r="G165" s="9"/>
      <c r="H165" s="9"/>
      <c r="I165" s="9"/>
      <c r="J165" s="74">
        <v>2</v>
      </c>
    </row>
    <row r="166" spans="1:10">
      <c r="A166" s="71"/>
      <c r="B166" s="71"/>
      <c r="C166" s="72" t="s">
        <v>13</v>
      </c>
      <c r="D166" s="73"/>
      <c r="E166" s="9"/>
      <c r="F166" s="9"/>
      <c r="G166" s="9"/>
      <c r="H166" s="9"/>
      <c r="I166" s="9">
        <v>1</v>
      </c>
      <c r="J166" s="74">
        <v>1</v>
      </c>
    </row>
    <row r="167" spans="1:10">
      <c r="A167" s="71"/>
      <c r="B167" s="71"/>
      <c r="C167" s="72" t="s">
        <v>14</v>
      </c>
      <c r="D167" s="73">
        <v>1</v>
      </c>
      <c r="E167" s="9"/>
      <c r="F167" s="9">
        <v>1</v>
      </c>
      <c r="G167" s="9">
        <v>1</v>
      </c>
      <c r="H167" s="9"/>
      <c r="I167" s="9"/>
      <c r="J167" s="74">
        <v>3</v>
      </c>
    </row>
    <row r="168" spans="1:10">
      <c r="A168" s="65" t="s">
        <v>80</v>
      </c>
      <c r="B168" s="65" t="s">
        <v>362</v>
      </c>
      <c r="C168" s="65" t="s">
        <v>11</v>
      </c>
      <c r="D168" s="68">
        <v>1</v>
      </c>
      <c r="E168" s="69"/>
      <c r="F168" s="69"/>
      <c r="G168" s="69"/>
      <c r="H168" s="69"/>
      <c r="I168" s="69"/>
      <c r="J168" s="70">
        <v>1</v>
      </c>
    </row>
    <row r="169" spans="1:10">
      <c r="A169" s="71"/>
      <c r="B169" s="71"/>
      <c r="C169" s="72" t="s">
        <v>12</v>
      </c>
      <c r="D169" s="73"/>
      <c r="E169" s="9">
        <v>1</v>
      </c>
      <c r="F169" s="9"/>
      <c r="G169" s="9"/>
      <c r="H169" s="9"/>
      <c r="I169" s="9"/>
      <c r="J169" s="74">
        <v>1</v>
      </c>
    </row>
    <row r="170" spans="1:10">
      <c r="A170" s="71"/>
      <c r="B170" s="71"/>
      <c r="C170" s="72" t="s">
        <v>13</v>
      </c>
      <c r="D170" s="73"/>
      <c r="E170" s="9"/>
      <c r="F170" s="9">
        <v>2</v>
      </c>
      <c r="G170" s="9"/>
      <c r="H170" s="9"/>
      <c r="I170" s="9"/>
      <c r="J170" s="74">
        <v>2</v>
      </c>
    </row>
    <row r="171" spans="1:10">
      <c r="A171" s="71"/>
      <c r="B171" s="71"/>
      <c r="C171" s="72" t="s">
        <v>14</v>
      </c>
      <c r="D171" s="73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74">
        <v>7</v>
      </c>
    </row>
    <row r="172" spans="1:10">
      <c r="A172" s="71"/>
      <c r="B172" s="71"/>
      <c r="C172" s="72" t="s">
        <v>0</v>
      </c>
      <c r="D172" s="73"/>
      <c r="E172" s="9"/>
      <c r="F172" s="9"/>
      <c r="G172" s="9"/>
      <c r="H172" s="9"/>
      <c r="I172" s="9">
        <v>1</v>
      </c>
      <c r="J172" s="74">
        <v>1</v>
      </c>
    </row>
    <row r="173" spans="1:10">
      <c r="A173" s="71"/>
      <c r="B173" s="65" t="s">
        <v>66</v>
      </c>
      <c r="C173" s="65" t="s">
        <v>12</v>
      </c>
      <c r="D173" s="68">
        <v>1</v>
      </c>
      <c r="E173" s="69"/>
      <c r="F173" s="69"/>
      <c r="G173" s="69"/>
      <c r="H173" s="69"/>
      <c r="I173" s="69">
        <v>1</v>
      </c>
      <c r="J173" s="70">
        <v>2</v>
      </c>
    </row>
    <row r="174" spans="1:10">
      <c r="A174" s="71"/>
      <c r="B174" s="71"/>
      <c r="C174" s="72" t="s">
        <v>13</v>
      </c>
      <c r="D174" s="73">
        <v>1</v>
      </c>
      <c r="E174" s="9"/>
      <c r="F174" s="9"/>
      <c r="G174" s="9"/>
      <c r="H174" s="9"/>
      <c r="I174" s="9"/>
      <c r="J174" s="74">
        <v>1</v>
      </c>
    </row>
    <row r="175" spans="1:10">
      <c r="A175" s="71"/>
      <c r="B175" s="71"/>
      <c r="C175" s="72" t="s">
        <v>14</v>
      </c>
      <c r="D175" s="73">
        <v>1</v>
      </c>
      <c r="E175" s="9"/>
      <c r="F175" s="9"/>
      <c r="G175" s="9">
        <v>1</v>
      </c>
      <c r="H175" s="9"/>
      <c r="I175" s="9">
        <v>1</v>
      </c>
      <c r="J175" s="74">
        <v>3</v>
      </c>
    </row>
    <row r="176" spans="1:10">
      <c r="A176" s="71"/>
      <c r="B176" s="71"/>
      <c r="C176" s="72" t="s">
        <v>0</v>
      </c>
      <c r="D176" s="73"/>
      <c r="E176" s="9">
        <v>1</v>
      </c>
      <c r="F176" s="9">
        <v>1</v>
      </c>
      <c r="G176" s="9">
        <v>1</v>
      </c>
      <c r="H176" s="9"/>
      <c r="I176" s="9">
        <v>1</v>
      </c>
      <c r="J176" s="74">
        <v>4</v>
      </c>
    </row>
    <row r="177" spans="1:10">
      <c r="A177" s="71"/>
      <c r="B177" s="65" t="s">
        <v>145</v>
      </c>
      <c r="C177" s="65" t="s">
        <v>12</v>
      </c>
      <c r="D177" s="68">
        <v>1</v>
      </c>
      <c r="E177" s="69"/>
      <c r="F177" s="69">
        <v>1</v>
      </c>
      <c r="G177" s="69"/>
      <c r="H177" s="69"/>
      <c r="I177" s="69"/>
      <c r="J177" s="70">
        <v>2</v>
      </c>
    </row>
    <row r="178" spans="1:10">
      <c r="A178" s="71"/>
      <c r="B178" s="71"/>
      <c r="C178" s="72" t="s">
        <v>13</v>
      </c>
      <c r="D178" s="73"/>
      <c r="E178" s="9"/>
      <c r="F178" s="9"/>
      <c r="G178" s="9">
        <v>1</v>
      </c>
      <c r="H178" s="9"/>
      <c r="I178" s="9">
        <v>1</v>
      </c>
      <c r="J178" s="74">
        <v>2</v>
      </c>
    </row>
    <row r="179" spans="1:10">
      <c r="A179" s="71"/>
      <c r="B179" s="71"/>
      <c r="C179" s="72" t="s">
        <v>14</v>
      </c>
      <c r="D179" s="73"/>
      <c r="E179" s="9">
        <v>1</v>
      </c>
      <c r="F179" s="9"/>
      <c r="G179" s="9"/>
      <c r="H179" s="9"/>
      <c r="I179" s="9"/>
      <c r="J179" s="74">
        <v>1</v>
      </c>
    </row>
    <row r="180" spans="1:10">
      <c r="A180" s="71"/>
      <c r="B180" s="71"/>
      <c r="C180" s="72" t="s">
        <v>0</v>
      </c>
      <c r="D180" s="73">
        <v>3</v>
      </c>
      <c r="E180" s="9">
        <v>1</v>
      </c>
      <c r="F180" s="9"/>
      <c r="G180" s="9"/>
      <c r="H180" s="9"/>
      <c r="I180" s="9"/>
      <c r="J180" s="74">
        <v>4</v>
      </c>
    </row>
    <row r="181" spans="1:10">
      <c r="A181" s="65" t="s">
        <v>130</v>
      </c>
      <c r="B181" s="65" t="s">
        <v>364</v>
      </c>
      <c r="C181" s="65" t="s">
        <v>11</v>
      </c>
      <c r="D181" s="68">
        <v>1</v>
      </c>
      <c r="E181" s="69"/>
      <c r="F181" s="69">
        <v>2</v>
      </c>
      <c r="G181" s="69"/>
      <c r="H181" s="69"/>
      <c r="I181" s="69">
        <v>1</v>
      </c>
      <c r="J181" s="70">
        <v>4</v>
      </c>
    </row>
    <row r="182" spans="1:10">
      <c r="A182" s="71"/>
      <c r="B182" s="71"/>
      <c r="C182" s="72" t="s">
        <v>12</v>
      </c>
      <c r="D182" s="73">
        <v>1</v>
      </c>
      <c r="E182" s="9"/>
      <c r="F182" s="9"/>
      <c r="G182" s="9">
        <v>1</v>
      </c>
      <c r="H182" s="9"/>
      <c r="I182" s="9"/>
      <c r="J182" s="74">
        <v>2</v>
      </c>
    </row>
    <row r="183" spans="1:10">
      <c r="A183" s="71"/>
      <c r="B183" s="71"/>
      <c r="C183" s="72" t="s">
        <v>13</v>
      </c>
      <c r="D183" s="73">
        <v>1</v>
      </c>
      <c r="E183" s="9"/>
      <c r="F183" s="9"/>
      <c r="G183" s="9"/>
      <c r="H183" s="9"/>
      <c r="I183" s="9"/>
      <c r="J183" s="74">
        <v>1</v>
      </c>
    </row>
    <row r="184" spans="1:10">
      <c r="A184" s="71"/>
      <c r="B184" s="71"/>
      <c r="C184" s="72" t="s">
        <v>14</v>
      </c>
      <c r="D184" s="73">
        <v>1</v>
      </c>
      <c r="E184" s="9"/>
      <c r="F184" s="9"/>
      <c r="G184" s="9"/>
      <c r="H184" s="9"/>
      <c r="I184" s="9"/>
      <c r="J184" s="74">
        <v>1</v>
      </c>
    </row>
    <row r="185" spans="1:10">
      <c r="A185" s="71"/>
      <c r="B185" s="71"/>
      <c r="C185" s="72" t="s">
        <v>0</v>
      </c>
      <c r="D185" s="73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74">
        <v>7</v>
      </c>
    </row>
    <row r="186" spans="1:10">
      <c r="A186" s="71"/>
      <c r="B186" s="65" t="s">
        <v>168</v>
      </c>
      <c r="C186" s="65" t="s">
        <v>11</v>
      </c>
      <c r="D186" s="68"/>
      <c r="E186" s="69">
        <v>1</v>
      </c>
      <c r="F186" s="69">
        <v>1</v>
      </c>
      <c r="G186" s="69">
        <v>1</v>
      </c>
      <c r="H186" s="69"/>
      <c r="I186" s="69"/>
      <c r="J186" s="70">
        <v>3</v>
      </c>
    </row>
    <row r="187" spans="1:10">
      <c r="A187" s="71"/>
      <c r="B187" s="71"/>
      <c r="C187" s="72" t="s">
        <v>12</v>
      </c>
      <c r="D187" s="73"/>
      <c r="E187" s="9"/>
      <c r="F187" s="9">
        <v>1</v>
      </c>
      <c r="G187" s="9">
        <v>1</v>
      </c>
      <c r="H187" s="9">
        <v>1</v>
      </c>
      <c r="I187" s="9">
        <v>1</v>
      </c>
      <c r="J187" s="74">
        <v>4</v>
      </c>
    </row>
    <row r="188" spans="1:10">
      <c r="A188" s="71"/>
      <c r="B188" s="71"/>
      <c r="C188" s="72" t="s">
        <v>13</v>
      </c>
      <c r="D188" s="73"/>
      <c r="E188" s="9">
        <v>1</v>
      </c>
      <c r="F188" s="9">
        <v>1</v>
      </c>
      <c r="G188" s="9">
        <v>1</v>
      </c>
      <c r="H188" s="9"/>
      <c r="I188" s="9"/>
      <c r="J188" s="74">
        <v>3</v>
      </c>
    </row>
    <row r="189" spans="1:10">
      <c r="A189" s="71"/>
      <c r="B189" s="65" t="s">
        <v>169</v>
      </c>
      <c r="C189" s="65" t="s">
        <v>11</v>
      </c>
      <c r="D189" s="68"/>
      <c r="E189" s="69"/>
      <c r="F189" s="69"/>
      <c r="G189" s="69">
        <v>1</v>
      </c>
      <c r="H189" s="69"/>
      <c r="I189" s="69"/>
      <c r="J189" s="70">
        <v>1</v>
      </c>
    </row>
    <row r="190" spans="1:10">
      <c r="A190" s="71"/>
      <c r="B190" s="71"/>
      <c r="C190" s="72" t="s">
        <v>12</v>
      </c>
      <c r="D190" s="73"/>
      <c r="E190" s="9">
        <v>1</v>
      </c>
      <c r="F190" s="9"/>
      <c r="G190" s="9"/>
      <c r="H190" s="9"/>
      <c r="I190" s="9"/>
      <c r="J190" s="74">
        <v>1</v>
      </c>
    </row>
    <row r="191" spans="1:10">
      <c r="A191" s="71"/>
      <c r="B191" s="71"/>
      <c r="C191" s="72" t="s">
        <v>13</v>
      </c>
      <c r="D191" s="73"/>
      <c r="E191" s="9"/>
      <c r="F191" s="9"/>
      <c r="G191" s="9">
        <v>1</v>
      </c>
      <c r="H191" s="9">
        <v>1</v>
      </c>
      <c r="I191" s="9">
        <v>1</v>
      </c>
      <c r="J191" s="74">
        <v>3</v>
      </c>
    </row>
    <row r="192" spans="1:10">
      <c r="A192" s="71"/>
      <c r="B192" s="65" t="s">
        <v>366</v>
      </c>
      <c r="C192" s="65" t="s">
        <v>11</v>
      </c>
      <c r="D192" s="68"/>
      <c r="E192" s="69"/>
      <c r="F192" s="69"/>
      <c r="G192" s="69"/>
      <c r="H192" s="69"/>
      <c r="I192" s="69">
        <v>1</v>
      </c>
      <c r="J192" s="70">
        <v>1</v>
      </c>
    </row>
    <row r="193" spans="1:10">
      <c r="A193" s="71"/>
      <c r="B193" s="71"/>
      <c r="C193" s="72" t="s">
        <v>12</v>
      </c>
      <c r="D193" s="73"/>
      <c r="E193" s="9"/>
      <c r="F193" s="9"/>
      <c r="G193" s="9">
        <v>1</v>
      </c>
      <c r="H193" s="9"/>
      <c r="I193" s="9"/>
      <c r="J193" s="74">
        <v>1</v>
      </c>
    </row>
    <row r="194" spans="1:10">
      <c r="A194" s="71"/>
      <c r="B194" s="71"/>
      <c r="C194" s="72" t="s">
        <v>13</v>
      </c>
      <c r="D194" s="73"/>
      <c r="E194" s="9">
        <v>1</v>
      </c>
      <c r="F194" s="9"/>
      <c r="G194" s="9"/>
      <c r="H194" s="9"/>
      <c r="I194" s="9"/>
      <c r="J194" s="74">
        <v>1</v>
      </c>
    </row>
    <row r="195" spans="1:10">
      <c r="A195" s="71"/>
      <c r="B195" s="71"/>
      <c r="C195" s="72" t="s">
        <v>14</v>
      </c>
      <c r="D195" s="73"/>
      <c r="E195" s="9"/>
      <c r="F195" s="9"/>
      <c r="G195" s="9"/>
      <c r="H195" s="9">
        <v>1</v>
      </c>
      <c r="I195" s="9">
        <v>1</v>
      </c>
      <c r="J195" s="74">
        <v>2</v>
      </c>
    </row>
    <row r="196" spans="1:10">
      <c r="A196" s="65" t="s">
        <v>405</v>
      </c>
      <c r="B196" s="65" t="s">
        <v>298</v>
      </c>
      <c r="C196" s="65" t="s">
        <v>13</v>
      </c>
      <c r="D196" s="68"/>
      <c r="E196" s="69"/>
      <c r="F196" s="69"/>
      <c r="G196" s="69"/>
      <c r="H196" s="69">
        <v>1</v>
      </c>
      <c r="I196" s="69">
        <v>1</v>
      </c>
      <c r="J196" s="70">
        <v>2</v>
      </c>
    </row>
    <row r="197" spans="1:10">
      <c r="A197" s="65" t="s">
        <v>377</v>
      </c>
      <c r="B197" s="65" t="s">
        <v>282</v>
      </c>
      <c r="C197" s="65" t="s">
        <v>0</v>
      </c>
      <c r="D197" s="68">
        <v>1</v>
      </c>
      <c r="E197" s="69">
        <v>1</v>
      </c>
      <c r="F197" s="69">
        <v>1</v>
      </c>
      <c r="G197" s="69"/>
      <c r="H197" s="69"/>
      <c r="I197" s="69"/>
      <c r="J197" s="70">
        <v>3</v>
      </c>
    </row>
    <row r="198" spans="1:10">
      <c r="A198" s="65" t="s">
        <v>378</v>
      </c>
      <c r="B198" s="65" t="s">
        <v>279</v>
      </c>
      <c r="C198" s="65" t="s">
        <v>12</v>
      </c>
      <c r="D198" s="68">
        <v>1</v>
      </c>
      <c r="E198" s="69">
        <v>1</v>
      </c>
      <c r="F198" s="69"/>
      <c r="G198" s="69"/>
      <c r="H198" s="69"/>
      <c r="I198" s="69"/>
      <c r="J198" s="70">
        <v>2</v>
      </c>
    </row>
    <row r="199" spans="1:10">
      <c r="A199" s="71"/>
      <c r="B199" s="71"/>
      <c r="C199" s="72" t="s">
        <v>13</v>
      </c>
      <c r="D199" s="73">
        <v>1</v>
      </c>
      <c r="E199" s="9">
        <v>1</v>
      </c>
      <c r="F199" s="9"/>
      <c r="G199" s="9"/>
      <c r="H199" s="9"/>
      <c r="I199" s="9"/>
      <c r="J199" s="74">
        <v>2</v>
      </c>
    </row>
    <row r="200" spans="1:10">
      <c r="A200" s="71"/>
      <c r="B200" s="71"/>
      <c r="C200" s="72" t="s">
        <v>14</v>
      </c>
      <c r="D200" s="73">
        <v>1</v>
      </c>
      <c r="E200" s="9">
        <v>1</v>
      </c>
      <c r="F200" s="9"/>
      <c r="G200" s="9"/>
      <c r="H200" s="9"/>
      <c r="I200" s="9"/>
      <c r="J200" s="74">
        <v>2</v>
      </c>
    </row>
    <row r="201" spans="1:10">
      <c r="A201" s="65" t="s">
        <v>141</v>
      </c>
      <c r="B201" s="65" t="s">
        <v>268</v>
      </c>
      <c r="C201" s="65" t="s">
        <v>11</v>
      </c>
      <c r="D201" s="68"/>
      <c r="E201" s="69"/>
      <c r="F201" s="69"/>
      <c r="G201" s="69">
        <v>1</v>
      </c>
      <c r="H201" s="69"/>
      <c r="I201" s="69"/>
      <c r="J201" s="70">
        <v>1</v>
      </c>
    </row>
    <row r="202" spans="1:10">
      <c r="A202" s="71"/>
      <c r="B202" s="65" t="s">
        <v>269</v>
      </c>
      <c r="C202" s="65" t="s">
        <v>12</v>
      </c>
      <c r="D202" s="68"/>
      <c r="E202" s="69"/>
      <c r="F202" s="69"/>
      <c r="G202" s="69">
        <v>1</v>
      </c>
      <c r="H202" s="69"/>
      <c r="I202" s="69"/>
      <c r="J202" s="70">
        <v>1</v>
      </c>
    </row>
    <row r="203" spans="1:10">
      <c r="A203" s="75" t="s">
        <v>62</v>
      </c>
      <c r="B203" s="76"/>
      <c r="C203" s="76"/>
      <c r="D203" s="77">
        <v>78</v>
      </c>
      <c r="E203" s="78">
        <v>90</v>
      </c>
      <c r="F203" s="78">
        <v>93</v>
      </c>
      <c r="G203" s="78">
        <v>90</v>
      </c>
      <c r="H203" s="78">
        <v>75</v>
      </c>
      <c r="I203" s="78">
        <v>67</v>
      </c>
      <c r="J203" s="79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2:O32"/>
  <sheetViews>
    <sheetView workbookViewId="0">
      <selection activeCell="A2" sqref="A2"/>
    </sheetView>
  </sheetViews>
  <sheetFormatPr defaultRowHeight="12.75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5">
      <c r="A2" s="80" t="s">
        <v>79</v>
      </c>
      <c r="B2" s="81" t="s">
        <v>136</v>
      </c>
    </row>
    <row r="4" spans="1:15">
      <c r="A4" s="62" t="s">
        <v>64</v>
      </c>
      <c r="B4" s="63"/>
      <c r="C4" s="63"/>
      <c r="D4" s="62" t="s">
        <v>48</v>
      </c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</row>
    <row r="5" spans="1:15">
      <c r="A5" s="62" t="s">
        <v>60</v>
      </c>
      <c r="B5" s="62" t="s">
        <v>51</v>
      </c>
      <c r="C5" s="62" t="s">
        <v>50</v>
      </c>
      <c r="D5" s="65">
        <v>702</v>
      </c>
      <c r="E5" s="66">
        <v>704</v>
      </c>
      <c r="F5" s="66">
        <v>705</v>
      </c>
      <c r="G5" s="66">
        <v>707</v>
      </c>
      <c r="H5" s="66">
        <v>711</v>
      </c>
      <c r="I5" s="66" t="s">
        <v>8</v>
      </c>
      <c r="J5" s="66" t="s">
        <v>119</v>
      </c>
      <c r="K5" s="66" t="s">
        <v>10</v>
      </c>
      <c r="L5" s="66">
        <v>801</v>
      </c>
      <c r="M5" s="66">
        <v>802</v>
      </c>
      <c r="N5" s="66">
        <v>808</v>
      </c>
      <c r="O5" s="67" t="s">
        <v>62</v>
      </c>
    </row>
    <row r="6" spans="1:15">
      <c r="A6" s="65" t="s">
        <v>95</v>
      </c>
      <c r="B6" s="65" t="s">
        <v>11</v>
      </c>
      <c r="C6" s="65" t="s">
        <v>5</v>
      </c>
      <c r="D6" s="68"/>
      <c r="E6" s="69"/>
      <c r="F6" s="69">
        <v>1</v>
      </c>
      <c r="G6" s="69"/>
      <c r="H6" s="69"/>
      <c r="I6" s="69"/>
      <c r="J6" s="69"/>
      <c r="K6" s="69"/>
      <c r="L6" s="69"/>
      <c r="M6" s="69"/>
      <c r="N6" s="69"/>
      <c r="O6" s="70">
        <v>1</v>
      </c>
    </row>
    <row r="7" spans="1:15">
      <c r="A7" s="71"/>
      <c r="B7" s="71"/>
      <c r="C7" s="72" t="s">
        <v>6</v>
      </c>
      <c r="D7" s="73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74">
        <v>1</v>
      </c>
    </row>
    <row r="8" spans="1:15">
      <c r="A8" s="71"/>
      <c r="B8" s="65" t="s">
        <v>12</v>
      </c>
      <c r="C8" s="65" t="s">
        <v>2</v>
      </c>
      <c r="D8" s="68"/>
      <c r="E8" s="69"/>
      <c r="F8" s="69"/>
      <c r="G8" s="69"/>
      <c r="H8" s="69"/>
      <c r="I8" s="69"/>
      <c r="J8" s="69"/>
      <c r="K8" s="69"/>
      <c r="L8" s="69">
        <v>1</v>
      </c>
      <c r="M8" s="69"/>
      <c r="N8" s="69"/>
      <c r="O8" s="70">
        <v>1</v>
      </c>
    </row>
    <row r="9" spans="1:15">
      <c r="A9" s="71"/>
      <c r="B9" s="71"/>
      <c r="C9" s="72" t="s">
        <v>3</v>
      </c>
      <c r="D9" s="73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74">
        <v>1</v>
      </c>
    </row>
    <row r="10" spans="1:15">
      <c r="A10" s="71"/>
      <c r="B10" s="71"/>
      <c r="C10" s="72" t="s">
        <v>4</v>
      </c>
      <c r="D10" s="73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74">
        <v>1</v>
      </c>
    </row>
    <row r="11" spans="1:15">
      <c r="A11" s="71"/>
      <c r="B11" s="65" t="s">
        <v>13</v>
      </c>
      <c r="C11" s="65" t="s">
        <v>5</v>
      </c>
      <c r="D11" s="68"/>
      <c r="E11" s="69"/>
      <c r="F11" s="69"/>
      <c r="G11" s="69"/>
      <c r="H11" s="69"/>
      <c r="I11" s="69"/>
      <c r="J11" s="69"/>
      <c r="K11" s="69"/>
      <c r="L11" s="69">
        <v>1</v>
      </c>
      <c r="M11" s="69"/>
      <c r="N11" s="69"/>
      <c r="O11" s="70">
        <v>1</v>
      </c>
    </row>
    <row r="12" spans="1:15">
      <c r="A12" s="71"/>
      <c r="B12" s="65" t="s">
        <v>14</v>
      </c>
      <c r="C12" s="65" t="s">
        <v>5</v>
      </c>
      <c r="D12" s="68">
        <v>1</v>
      </c>
      <c r="E12" s="69"/>
      <c r="F12" s="69"/>
      <c r="G12" s="69"/>
      <c r="H12" s="69"/>
      <c r="I12" s="69"/>
      <c r="J12" s="69"/>
      <c r="K12" s="69"/>
      <c r="L12" s="69"/>
      <c r="M12" s="69"/>
      <c r="N12" s="69">
        <v>1</v>
      </c>
      <c r="O12" s="70">
        <v>2</v>
      </c>
    </row>
    <row r="13" spans="1:15">
      <c r="A13" s="71"/>
      <c r="B13" s="65" t="s">
        <v>15</v>
      </c>
      <c r="C13" s="65" t="s">
        <v>2</v>
      </c>
      <c r="D13" s="68"/>
      <c r="E13" s="69"/>
      <c r="F13" s="69"/>
      <c r="G13" s="69"/>
      <c r="H13" s="69"/>
      <c r="I13" s="69"/>
      <c r="J13" s="69"/>
      <c r="K13" s="69"/>
      <c r="L13" s="69"/>
      <c r="M13" s="69"/>
      <c r="N13" s="69">
        <v>1</v>
      </c>
      <c r="O13" s="70">
        <v>1</v>
      </c>
    </row>
    <row r="14" spans="1:15">
      <c r="A14" s="71"/>
      <c r="B14" s="65" t="s">
        <v>0</v>
      </c>
      <c r="C14" s="65" t="s">
        <v>2</v>
      </c>
      <c r="D14" s="68"/>
      <c r="E14" s="69"/>
      <c r="F14" s="69"/>
      <c r="G14" s="69"/>
      <c r="H14" s="69"/>
      <c r="I14" s="69"/>
      <c r="J14" s="69"/>
      <c r="K14" s="69"/>
      <c r="L14" s="69">
        <v>1</v>
      </c>
      <c r="M14" s="69"/>
      <c r="N14" s="69"/>
      <c r="O14" s="70">
        <v>1</v>
      </c>
    </row>
    <row r="15" spans="1:15">
      <c r="A15" s="71"/>
      <c r="B15" s="71"/>
      <c r="C15" s="72" t="s">
        <v>3</v>
      </c>
      <c r="D15" s="73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74">
        <v>3</v>
      </c>
    </row>
    <row r="16" spans="1:15">
      <c r="A16" s="71"/>
      <c r="B16" s="71"/>
      <c r="C16" s="72" t="s">
        <v>4</v>
      </c>
      <c r="D16" s="73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74">
        <v>2</v>
      </c>
    </row>
    <row r="17" spans="1:15">
      <c r="A17" s="71"/>
      <c r="B17" s="71"/>
      <c r="C17" s="72" t="s">
        <v>5</v>
      </c>
      <c r="D17" s="73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74">
        <v>1</v>
      </c>
    </row>
    <row r="18" spans="1:15">
      <c r="A18" s="71"/>
      <c r="B18" s="71"/>
      <c r="C18" s="72" t="s">
        <v>6</v>
      </c>
      <c r="D18" s="73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74">
        <v>1</v>
      </c>
    </row>
    <row r="19" spans="1:15">
      <c r="A19" s="65" t="s">
        <v>116</v>
      </c>
      <c r="B19" s="65" t="s">
        <v>11</v>
      </c>
      <c r="C19" s="65" t="s">
        <v>3</v>
      </c>
      <c r="D19" s="68"/>
      <c r="E19" s="69"/>
      <c r="F19" s="69"/>
      <c r="G19" s="69">
        <v>1</v>
      </c>
      <c r="H19" s="69"/>
      <c r="I19" s="69"/>
      <c r="J19" s="69"/>
      <c r="K19" s="69"/>
      <c r="L19" s="69"/>
      <c r="M19" s="69"/>
      <c r="N19" s="69"/>
      <c r="O19" s="70">
        <v>1</v>
      </c>
    </row>
    <row r="20" spans="1:15">
      <c r="A20" s="71"/>
      <c r="B20" s="71"/>
      <c r="C20" s="72" t="s">
        <v>5</v>
      </c>
      <c r="D20" s="73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74">
        <v>1</v>
      </c>
    </row>
    <row r="21" spans="1:15">
      <c r="A21" s="71"/>
      <c r="B21" s="65" t="s">
        <v>13</v>
      </c>
      <c r="C21" s="65" t="s">
        <v>3</v>
      </c>
      <c r="D21" s="68"/>
      <c r="E21" s="69"/>
      <c r="F21" s="69"/>
      <c r="G21" s="69"/>
      <c r="H21" s="69">
        <v>1</v>
      </c>
      <c r="I21" s="69"/>
      <c r="J21" s="69"/>
      <c r="K21" s="69"/>
      <c r="L21" s="69">
        <v>1</v>
      </c>
      <c r="M21" s="69"/>
      <c r="N21" s="69"/>
      <c r="O21" s="70">
        <v>2</v>
      </c>
    </row>
    <row r="22" spans="1:15">
      <c r="A22" s="71"/>
      <c r="B22" s="71"/>
      <c r="C22" s="72" t="s">
        <v>4</v>
      </c>
      <c r="D22" s="73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74">
        <v>2</v>
      </c>
    </row>
    <row r="23" spans="1:15">
      <c r="A23" s="71"/>
      <c r="B23" s="65" t="s">
        <v>14</v>
      </c>
      <c r="C23" s="65" t="s">
        <v>2</v>
      </c>
      <c r="D23" s="68"/>
      <c r="E23" s="69"/>
      <c r="F23" s="69"/>
      <c r="G23" s="69"/>
      <c r="H23" s="69"/>
      <c r="I23" s="69"/>
      <c r="J23" s="69"/>
      <c r="K23" s="69"/>
      <c r="L23" s="69">
        <v>1</v>
      </c>
      <c r="M23" s="69"/>
      <c r="N23" s="69"/>
      <c r="O23" s="70">
        <v>1</v>
      </c>
    </row>
    <row r="24" spans="1:15">
      <c r="A24" s="71"/>
      <c r="B24" s="71"/>
      <c r="C24" s="72" t="s">
        <v>3</v>
      </c>
      <c r="D24" s="73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74">
        <v>2</v>
      </c>
    </row>
    <row r="25" spans="1:15">
      <c r="A25" s="71"/>
      <c r="B25" s="71"/>
      <c r="C25" s="72" t="s">
        <v>4</v>
      </c>
      <c r="D25" s="73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74">
        <v>1</v>
      </c>
    </row>
    <row r="26" spans="1:15">
      <c r="A26" s="71"/>
      <c r="B26" s="71"/>
      <c r="C26" s="72" t="s">
        <v>5</v>
      </c>
      <c r="D26" s="73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74">
        <v>1</v>
      </c>
    </row>
    <row r="27" spans="1:15">
      <c r="A27" s="71"/>
      <c r="B27" s="71"/>
      <c r="C27" s="72" t="s">
        <v>6</v>
      </c>
      <c r="D27" s="73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74">
        <v>1</v>
      </c>
    </row>
    <row r="28" spans="1:15">
      <c r="A28" s="71"/>
      <c r="B28" s="65" t="s">
        <v>15</v>
      </c>
      <c r="C28" s="65" t="s">
        <v>1</v>
      </c>
      <c r="D28" s="68"/>
      <c r="E28" s="69"/>
      <c r="F28" s="69"/>
      <c r="G28" s="69"/>
      <c r="H28" s="69"/>
      <c r="I28" s="69"/>
      <c r="J28" s="69"/>
      <c r="K28" s="69"/>
      <c r="L28" s="69"/>
      <c r="M28" s="69"/>
      <c r="N28" s="69">
        <v>1</v>
      </c>
      <c r="O28" s="70">
        <v>1</v>
      </c>
    </row>
    <row r="29" spans="1:15">
      <c r="A29" s="71"/>
      <c r="B29" s="65" t="s">
        <v>0</v>
      </c>
      <c r="C29" s="65" t="s">
        <v>2</v>
      </c>
      <c r="D29" s="68"/>
      <c r="E29" s="69">
        <v>1</v>
      </c>
      <c r="F29" s="69"/>
      <c r="G29" s="69"/>
      <c r="H29" s="69"/>
      <c r="I29" s="69"/>
      <c r="J29" s="69"/>
      <c r="K29" s="69"/>
      <c r="L29" s="69"/>
      <c r="M29" s="69"/>
      <c r="N29" s="69"/>
      <c r="O29" s="70">
        <v>1</v>
      </c>
    </row>
    <row r="30" spans="1:15">
      <c r="A30" s="71"/>
      <c r="B30" s="71"/>
      <c r="C30" s="72" t="s">
        <v>5</v>
      </c>
      <c r="D30" s="73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74">
        <v>1</v>
      </c>
    </row>
    <row r="31" spans="1:15">
      <c r="A31" s="71"/>
      <c r="B31" s="71"/>
      <c r="C31" s="72" t="s">
        <v>6</v>
      </c>
      <c r="D31" s="73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74">
        <v>1</v>
      </c>
    </row>
    <row r="32" spans="1:15">
      <c r="A32" s="75" t="s">
        <v>62</v>
      </c>
      <c r="B32" s="76"/>
      <c r="C32" s="76"/>
      <c r="D32" s="77">
        <v>3</v>
      </c>
      <c r="E32" s="78">
        <v>4</v>
      </c>
      <c r="F32" s="78">
        <v>1</v>
      </c>
      <c r="G32" s="78">
        <v>1</v>
      </c>
      <c r="H32" s="78">
        <v>4</v>
      </c>
      <c r="I32" s="78">
        <v>6</v>
      </c>
      <c r="J32" s="78">
        <v>2</v>
      </c>
      <c r="K32" s="78">
        <v>2</v>
      </c>
      <c r="L32" s="78">
        <v>5</v>
      </c>
      <c r="M32" s="78">
        <v>1</v>
      </c>
      <c r="N32" s="78">
        <v>4</v>
      </c>
      <c r="O32" s="79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RowHeight="12.75" outlineLevelCol="1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9.140625" outlineLevel="1"/>
    <col min="18" max="18" width="11" customWidth="1" outlineLevel="1"/>
  </cols>
  <sheetData>
    <row r="1" spans="1:19">
      <c r="A1" s="13">
        <f>'Teacher''s routine'!B8</f>
        <v>0</v>
      </c>
      <c r="B1" s="13" t="s">
        <v>53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54</v>
      </c>
      <c r="M1" s="18"/>
      <c r="N1" s="18"/>
      <c r="O1" s="18"/>
      <c r="P1" t="s">
        <v>69</v>
      </c>
      <c r="R1" t="s">
        <v>69</v>
      </c>
    </row>
    <row r="2" spans="1:19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55</v>
      </c>
      <c r="M2" s="18"/>
      <c r="N2" s="18"/>
      <c r="O2" s="18"/>
    </row>
    <row r="3" spans="1:19">
      <c r="A3" t="s">
        <v>102</v>
      </c>
      <c r="B3" s="6" t="s">
        <v>11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56</v>
      </c>
      <c r="M3" s="18"/>
      <c r="N3" s="18"/>
      <c r="O3" s="18"/>
      <c r="P3" s="87" t="s">
        <v>49</v>
      </c>
      <c r="R3" s="87" t="s">
        <v>60</v>
      </c>
      <c r="S3">
        <v>125</v>
      </c>
    </row>
    <row r="4" spans="1:19">
      <c r="A4" s="13"/>
      <c r="B4" s="6" t="s">
        <v>12</v>
      </c>
      <c r="C4" s="13">
        <v>77</v>
      </c>
      <c r="D4" s="11" t="str">
        <f t="shared" ca="1" si="0"/>
        <v/>
      </c>
      <c r="E4" s="11" t="str">
        <f t="shared" ca="1" si="0"/>
        <v/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57</v>
      </c>
      <c r="M4" s="18"/>
      <c r="N4" s="18"/>
      <c r="O4" s="18"/>
      <c r="P4" s="67">
        <v>0</v>
      </c>
      <c r="R4" s="67">
        <v>0</v>
      </c>
      <c r="S4">
        <v>163</v>
      </c>
    </row>
    <row r="5" spans="1:19">
      <c r="A5" t="s">
        <v>171</v>
      </c>
      <c r="B5" s="6" t="s">
        <v>13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58</v>
      </c>
      <c r="M5" s="18"/>
      <c r="N5" s="18"/>
      <c r="O5" s="18"/>
      <c r="P5" s="88" t="s">
        <v>103</v>
      </c>
      <c r="R5" s="88" t="s">
        <v>66</v>
      </c>
      <c r="S5">
        <v>199</v>
      </c>
    </row>
    <row r="6" spans="1:19">
      <c r="A6" s="13"/>
      <c r="B6" s="6" t="s">
        <v>14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59</v>
      </c>
      <c r="M6" s="18"/>
      <c r="N6" s="18"/>
      <c r="O6" s="18"/>
      <c r="P6" s="88" t="s">
        <v>87</v>
      </c>
      <c r="R6" s="88" t="s">
        <v>82</v>
      </c>
    </row>
    <row r="7" spans="1:19">
      <c r="A7" s="13"/>
      <c r="B7" s="6" t="s">
        <v>15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88" t="s">
        <v>264</v>
      </c>
      <c r="R7" s="88" t="s">
        <v>84</v>
      </c>
    </row>
    <row r="8" spans="1:19">
      <c r="A8" s="13"/>
      <c r="B8" s="13"/>
      <c r="C8" s="13"/>
      <c r="D8" s="13"/>
      <c r="E8" s="13"/>
      <c r="F8" s="13"/>
      <c r="G8" s="13"/>
      <c r="H8" s="13"/>
      <c r="I8" s="13"/>
      <c r="J8" s="13"/>
      <c r="P8" s="88" t="s">
        <v>122</v>
      </c>
      <c r="R8" s="88" t="s">
        <v>85</v>
      </c>
    </row>
    <row r="9" spans="1:19">
      <c r="P9" s="88" t="s">
        <v>112</v>
      </c>
      <c r="R9" s="88" t="s">
        <v>89</v>
      </c>
    </row>
    <row r="10" spans="1:19">
      <c r="A10" s="15" t="s">
        <v>47</v>
      </c>
      <c r="B10" s="15" t="s">
        <v>51</v>
      </c>
      <c r="C10" s="15" t="s">
        <v>50</v>
      </c>
      <c r="D10" s="15" t="s">
        <v>52</v>
      </c>
      <c r="E10" s="15" t="s">
        <v>61</v>
      </c>
      <c r="F10" s="15" t="s">
        <v>48</v>
      </c>
      <c r="G10" s="15" t="s">
        <v>7</v>
      </c>
      <c r="H10" s="15" t="s">
        <v>49</v>
      </c>
      <c r="I10" s="15" t="s">
        <v>60</v>
      </c>
      <c r="J10" s="16" t="s">
        <v>70</v>
      </c>
      <c r="K10" s="16" t="s">
        <v>71</v>
      </c>
      <c r="L10" s="16" t="s">
        <v>72</v>
      </c>
      <c r="M10" s="20" t="s">
        <v>79</v>
      </c>
      <c r="N10" s="20" t="s">
        <v>126</v>
      </c>
      <c r="O10" s="20" t="s">
        <v>127</v>
      </c>
      <c r="P10" s="88" t="s">
        <v>277</v>
      </c>
      <c r="R10" s="88" t="s">
        <v>92</v>
      </c>
    </row>
    <row r="11" spans="1:19">
      <c r="A11" s="10">
        <v>1</v>
      </c>
      <c r="B11" s="10" t="s">
        <v>0</v>
      </c>
      <c r="C11" s="10" t="str">
        <f t="shared" ref="C11:C184" si="1">LOOKUP(D11,$L$1:$L$6,$K$1:$K$6)</f>
        <v>08:30-10:00</v>
      </c>
      <c r="D11" s="10" t="s">
        <v>54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ca="1">INDIRECT(CONCATENATE("Sheet1!",CHAR(CODE(D11)+2),E11),1)</f>
        <v>0</v>
      </c>
      <c r="I11" s="10">
        <f t="shared" ref="I11:I184" ca="1" si="2">IFERROR(MID(G11,SEARCH("(",G11,1),12),G11)</f>
        <v>0</v>
      </c>
      <c r="J11" s="10" t="str">
        <f ca="1">CONCATENATE(B11,C11,H11)</f>
        <v>Saturday08:30-10:000</v>
      </c>
      <c r="K11" s="10" t="str">
        <f ca="1">CONCATENATE(B11,C11,I11)</f>
        <v>Saturday08:30-10:000</v>
      </c>
      <c r="L11" s="14">
        <f t="shared" ref="L11:L74" ca="1" si="3">COUNTIFS($J$11:$J$1051,J11)</f>
        <v>26</v>
      </c>
      <c r="M11" s="19" t="str">
        <f t="shared" ref="M11:M184" ca="1" si="4">IFERROR(MID(I11,2,4),I11)</f>
        <v/>
      </c>
      <c r="N11" s="19"/>
      <c r="O11" s="19" t="str">
        <f ca="1">CONCATENATE(G11,CHAR(10),F11," --- ",H11)</f>
        <v>0
701 --- 0</v>
      </c>
      <c r="P11" s="88" t="s">
        <v>102</v>
      </c>
      <c r="R11" s="88" t="s">
        <v>91</v>
      </c>
    </row>
    <row r="12" spans="1:19">
      <c r="A12" s="10">
        <v>2</v>
      </c>
      <c r="B12" s="10" t="s">
        <v>0</v>
      </c>
      <c r="C12" s="10" t="str">
        <f t="shared" si="1"/>
        <v>08:30-10:00</v>
      </c>
      <c r="D12" s="10" t="s">
        <v>54</v>
      </c>
      <c r="E12" s="10">
        <f>E11+1</f>
        <v>7</v>
      </c>
      <c r="F12" s="10">
        <f t="shared" ref="F12:F21" ca="1" si="5">INDIRECT(CONCATENATE("Sheet1!",CHAR(CODE(D12)),E12),1)</f>
        <v>702</v>
      </c>
      <c r="G12" s="10">
        <f t="shared" ref="G12:G21" ca="1" si="6">INDIRECT(CONCATENATE("Sheet1!",CHAR(CODE(D12)+1),E12),1)</f>
        <v>0</v>
      </c>
      <c r="H12" s="10">
        <f t="shared" ref="H12:H185" ca="1" si="7">INDIRECT(CONCATENATE("Sheet1!",CHAR(CODE(D12)+2),E12),1)</f>
        <v>0</v>
      </c>
      <c r="I12" s="10">
        <f t="shared" ca="1" si="2"/>
        <v>0</v>
      </c>
      <c r="J12" s="10" t="str">
        <f t="shared" ref="J12:J185" ca="1" si="8">CONCATENATE(B12,C12,H12)</f>
        <v>Saturday08:30-10:000</v>
      </c>
      <c r="K12" s="10" t="str">
        <f t="shared" ref="K12:K185" ca="1" si="9">CONCATENATE(B12,C12,I12)</f>
        <v>Saturday08:30-10:000</v>
      </c>
      <c r="L12" s="14">
        <f t="shared" ca="1" si="3"/>
        <v>26</v>
      </c>
      <c r="M12" s="19" t="str">
        <f t="shared" ca="1" si="4"/>
        <v/>
      </c>
      <c r="N12" s="19"/>
      <c r="O12" s="19" t="str">
        <f t="shared" ref="O12:O185" ca="1" si="10">CONCATENATE(G12,CHAR(10),F12," --- ",H12)</f>
        <v>0
702 --- 0</v>
      </c>
      <c r="P12" s="88" t="s">
        <v>216</v>
      </c>
      <c r="R12" s="88" t="s">
        <v>93</v>
      </c>
    </row>
    <row r="13" spans="1:19">
      <c r="A13" s="10">
        <v>3</v>
      </c>
      <c r="B13" s="10" t="s">
        <v>0</v>
      </c>
      <c r="C13" s="10" t="str">
        <f t="shared" si="1"/>
        <v>08:30-10:00</v>
      </c>
      <c r="D13" s="10" t="s">
        <v>54</v>
      </c>
      <c r="E13" s="10">
        <f t="shared" ref="E13:E44" si="11">E12+1</f>
        <v>8</v>
      </c>
      <c r="F13" s="10">
        <f t="shared" ca="1" si="5"/>
        <v>703</v>
      </c>
      <c r="G13" s="10" t="str">
        <f t="shared" ca="1" si="6"/>
        <v>CHE-124(L1T2)A</v>
      </c>
      <c r="H13" s="10">
        <f t="shared" ca="1" si="7"/>
        <v>0</v>
      </c>
      <c r="I13" s="10" t="str">
        <f t="shared" ca="1" si="2"/>
        <v>(L1T2)A</v>
      </c>
      <c r="J13" s="10" t="str">
        <f t="shared" ca="1" si="8"/>
        <v>Saturday08:30-10:000</v>
      </c>
      <c r="K13" s="10" t="str">
        <f t="shared" ca="1" si="9"/>
        <v>Saturday08:30-10:00(L1T2)A</v>
      </c>
      <c r="L13" s="14">
        <f t="shared" ca="1" si="3"/>
        <v>26</v>
      </c>
      <c r="M13" s="19" t="str">
        <f t="shared" ca="1" si="4"/>
        <v>L1T2</v>
      </c>
      <c r="N13" s="19"/>
      <c r="O13" s="19" t="str">
        <f t="shared" ca="1" si="10"/>
        <v>CHE-124(L1T2)A
703 --- 0</v>
      </c>
      <c r="P13" s="88" t="s">
        <v>16</v>
      </c>
      <c r="R13" s="88" t="s">
        <v>83</v>
      </c>
    </row>
    <row r="14" spans="1:19">
      <c r="A14" s="10">
        <v>4</v>
      </c>
      <c r="B14" s="10" t="s">
        <v>0</v>
      </c>
      <c r="C14" s="10" t="str">
        <f t="shared" si="1"/>
        <v>08:30-10:00</v>
      </c>
      <c r="D14" s="10" t="s">
        <v>54</v>
      </c>
      <c r="E14" s="10">
        <f t="shared" si="11"/>
        <v>9</v>
      </c>
      <c r="F14" s="10">
        <f t="shared" ca="1" si="5"/>
        <v>704</v>
      </c>
      <c r="G14" s="10" t="str">
        <f t="shared" ca="1" si="6"/>
        <v>MAT-111(L1T1)B</v>
      </c>
      <c r="H14" s="10">
        <f t="shared" ca="1" si="7"/>
        <v>0</v>
      </c>
      <c r="I14" s="10" t="str">
        <f t="shared" ca="1" si="2"/>
        <v>(L1T1)B</v>
      </c>
      <c r="J14" s="10" t="str">
        <f t="shared" ca="1" si="8"/>
        <v>Saturday08:30-10:000</v>
      </c>
      <c r="K14" s="10" t="str">
        <f t="shared" ca="1" si="9"/>
        <v>Saturday08:30-10:00(L1T1)B</v>
      </c>
      <c r="L14" s="14">
        <f t="shared" ca="1" si="3"/>
        <v>26</v>
      </c>
      <c r="M14" s="19" t="str">
        <f t="shared" ca="1" si="4"/>
        <v>L1T1</v>
      </c>
      <c r="N14" s="19"/>
      <c r="O14" s="19" t="str">
        <f t="shared" ca="1" si="10"/>
        <v>MAT-111(L1T1)B
704 --- 0</v>
      </c>
      <c r="P14" s="88" t="s">
        <v>94</v>
      </c>
      <c r="R14" s="88" t="s">
        <v>95</v>
      </c>
    </row>
    <row r="15" spans="1:19">
      <c r="A15" s="10">
        <v>5</v>
      </c>
      <c r="B15" s="10" t="s">
        <v>0</v>
      </c>
      <c r="C15" s="10" t="str">
        <f t="shared" si="1"/>
        <v>08:30-10:00</v>
      </c>
      <c r="D15" s="10" t="s">
        <v>54</v>
      </c>
      <c r="E15" s="10">
        <f t="shared" si="11"/>
        <v>10</v>
      </c>
      <c r="F15" s="10">
        <f t="shared" ca="1" si="5"/>
        <v>705</v>
      </c>
      <c r="G15" s="10">
        <f t="shared" ca="1" si="6"/>
        <v>0</v>
      </c>
      <c r="H15" s="10">
        <f t="shared" ca="1" si="7"/>
        <v>0</v>
      </c>
      <c r="I15" s="10">
        <f t="shared" ca="1" si="2"/>
        <v>0</v>
      </c>
      <c r="J15" s="10" t="str">
        <f t="shared" ca="1" si="8"/>
        <v>Saturday08:30-10:000</v>
      </c>
      <c r="K15" s="10" t="str">
        <f t="shared" ca="1" si="9"/>
        <v>Saturday08:30-10:000</v>
      </c>
      <c r="L15" s="14">
        <f t="shared" ca="1" si="3"/>
        <v>26</v>
      </c>
      <c r="M15" s="19" t="str">
        <f t="shared" ca="1" si="4"/>
        <v/>
      </c>
      <c r="N15" s="19"/>
      <c r="O15" s="19" t="str">
        <f t="shared" ca="1" si="10"/>
        <v>0
705 --- 0</v>
      </c>
      <c r="P15" s="88" t="s">
        <v>120</v>
      </c>
      <c r="R15" s="88" t="s">
        <v>96</v>
      </c>
    </row>
    <row r="16" spans="1:19">
      <c r="A16" s="10">
        <v>6</v>
      </c>
      <c r="B16" s="10" t="s">
        <v>0</v>
      </c>
      <c r="C16" s="10" t="str">
        <f t="shared" si="1"/>
        <v>08:30-10:00</v>
      </c>
      <c r="D16" s="10" t="s">
        <v>54</v>
      </c>
      <c r="E16" s="10">
        <f t="shared" si="11"/>
        <v>11</v>
      </c>
      <c r="F16" s="10">
        <f t="shared" ca="1" si="5"/>
        <v>402</v>
      </c>
      <c r="G16" s="10" t="str">
        <f t="shared" ca="1" si="6"/>
        <v>TE223(L2T2)B</v>
      </c>
      <c r="H16" s="10" t="str">
        <f t="shared" ca="1" si="7"/>
        <v>AAA</v>
      </c>
      <c r="I16" s="10" t="str">
        <f t="shared" ca="1" si="2"/>
        <v>(L2T2)B</v>
      </c>
      <c r="J16" s="10" t="str">
        <f t="shared" ca="1" si="8"/>
        <v>Saturday08:30-10:00AAA</v>
      </c>
      <c r="K16" s="10" t="str">
        <f t="shared" ca="1" si="9"/>
        <v>Saturday08:30-10:00(L2T2)B</v>
      </c>
      <c r="L16" s="14">
        <f t="shared" ca="1" si="3"/>
        <v>1</v>
      </c>
      <c r="M16" s="19" t="str">
        <f t="shared" ca="1" si="4"/>
        <v>L2T2</v>
      </c>
      <c r="N16" s="19"/>
      <c r="O16" s="19" t="str">
        <f t="shared" ca="1" si="10"/>
        <v>TE223(L2T2)B
402 --- AAA</v>
      </c>
      <c r="P16" s="88" t="s">
        <v>143</v>
      </c>
      <c r="R16" s="88" t="s">
        <v>97</v>
      </c>
    </row>
    <row r="17" spans="1:18">
      <c r="A17" s="10">
        <v>7</v>
      </c>
      <c r="B17" s="10" t="s">
        <v>0</v>
      </c>
      <c r="C17" s="10" t="str">
        <f t="shared" si="1"/>
        <v>08:30-10:00</v>
      </c>
      <c r="D17" s="10" t="s">
        <v>54</v>
      </c>
      <c r="E17" s="10">
        <f t="shared" si="11"/>
        <v>12</v>
      </c>
      <c r="F17" s="10">
        <f t="shared" ca="1" si="5"/>
        <v>801</v>
      </c>
      <c r="G17" s="10" t="str">
        <f t="shared" ca="1" si="6"/>
        <v>TE221(L2T2)A</v>
      </c>
      <c r="H17" s="10" t="str">
        <f t="shared" ca="1" si="7"/>
        <v>SM</v>
      </c>
      <c r="I17" s="10" t="str">
        <f t="shared" ca="1" si="2"/>
        <v>(L2T2)A</v>
      </c>
      <c r="J17" s="10" t="str">
        <f t="shared" ca="1" si="8"/>
        <v>Saturday08:30-10:00SM</v>
      </c>
      <c r="K17" s="10" t="str">
        <f t="shared" ca="1" si="9"/>
        <v>Saturday08:30-10:00(L2T2)A</v>
      </c>
      <c r="L17" s="14">
        <f t="shared" ca="1" si="3"/>
        <v>1</v>
      </c>
      <c r="M17" s="19" t="str">
        <f t="shared" ca="1" si="4"/>
        <v>L2T2</v>
      </c>
      <c r="N17" s="19"/>
      <c r="O17" s="19" t="str">
        <f t="shared" ca="1" si="10"/>
        <v>TE221(L2T2)A
801 --- SM</v>
      </c>
      <c r="P17" s="88" t="s">
        <v>247</v>
      </c>
      <c r="R17" s="88" t="s">
        <v>116</v>
      </c>
    </row>
    <row r="18" spans="1:18">
      <c r="A18" s="10">
        <v>8</v>
      </c>
      <c r="B18" s="10" t="s">
        <v>0</v>
      </c>
      <c r="C18" s="10" t="str">
        <f t="shared" si="1"/>
        <v>08:30-10:00</v>
      </c>
      <c r="D18" s="10" t="s">
        <v>54</v>
      </c>
      <c r="E18" s="10">
        <f t="shared" si="11"/>
        <v>13</v>
      </c>
      <c r="F18" s="10">
        <f t="shared" ca="1" si="5"/>
        <v>802</v>
      </c>
      <c r="G18" s="10" t="str">
        <f t="shared" ca="1" si="6"/>
        <v>TE425(L4T2)A</v>
      </c>
      <c r="H18" s="10" t="str">
        <f t="shared" ca="1" si="7"/>
        <v>ZU</v>
      </c>
      <c r="I18" s="10" t="str">
        <f t="shared" ca="1" si="2"/>
        <v>(L4T2)A</v>
      </c>
      <c r="J18" s="10" t="str">
        <f t="shared" ca="1" si="8"/>
        <v>Saturday08:30-10:00ZU</v>
      </c>
      <c r="K18" s="10" t="str">
        <f t="shared" ca="1" si="9"/>
        <v>Saturday08:30-10:00(L4T2)A</v>
      </c>
      <c r="L18" s="14">
        <f t="shared" ca="1" si="3"/>
        <v>1</v>
      </c>
      <c r="M18" s="19" t="str">
        <f t="shared" ca="1" si="4"/>
        <v>L4T2</v>
      </c>
      <c r="N18" s="19"/>
      <c r="O18" s="19" t="str">
        <f t="shared" ca="1" si="10"/>
        <v>TE425(L4T2)A
802 --- ZU</v>
      </c>
      <c r="P18" s="88" t="s">
        <v>272</v>
      </c>
      <c r="R18" s="88" t="s">
        <v>128</v>
      </c>
    </row>
    <row r="19" spans="1:18">
      <c r="A19" s="10">
        <v>9</v>
      </c>
      <c r="B19" s="10" t="s">
        <v>0</v>
      </c>
      <c r="C19" s="10" t="str">
        <f t="shared" si="1"/>
        <v>08:30-10:00</v>
      </c>
      <c r="D19" s="10" t="s">
        <v>54</v>
      </c>
      <c r="E19" s="10">
        <f t="shared" si="11"/>
        <v>14</v>
      </c>
      <c r="F19" s="10">
        <f t="shared" ca="1" si="5"/>
        <v>803</v>
      </c>
      <c r="G19" s="10" t="str">
        <f t="shared" ca="1" si="6"/>
        <v>TE233(L2T3)B</v>
      </c>
      <c r="H19" s="10" t="str">
        <f t="shared" ca="1" si="7"/>
        <v>NRD</v>
      </c>
      <c r="I19" s="10" t="str">
        <f t="shared" ca="1" si="2"/>
        <v>(L2T3)B</v>
      </c>
      <c r="J19" s="10" t="str">
        <f t="shared" ca="1" si="8"/>
        <v>Saturday08:30-10:00NRD</v>
      </c>
      <c r="K19" s="10" t="str">
        <f t="shared" ca="1" si="9"/>
        <v>Saturday08:30-10:00(L2T3)B</v>
      </c>
      <c r="L19" s="14">
        <f t="shared" ca="1" si="3"/>
        <v>1</v>
      </c>
      <c r="M19" s="19" t="str">
        <f t="shared" ca="1" si="4"/>
        <v>L2T3</v>
      </c>
      <c r="N19" s="19"/>
      <c r="O19" s="19" t="str">
        <f t="shared" ca="1" si="10"/>
        <v>TE233(L2T3)B
803 --- NRD</v>
      </c>
      <c r="P19" s="88" t="s">
        <v>271</v>
      </c>
      <c r="R19" s="88" t="s">
        <v>129</v>
      </c>
    </row>
    <row r="20" spans="1:18">
      <c r="A20" s="10">
        <v>10</v>
      </c>
      <c r="B20" s="10" t="s">
        <v>0</v>
      </c>
      <c r="C20" s="10" t="str">
        <f t="shared" si="1"/>
        <v>08:30-10:00</v>
      </c>
      <c r="D20" s="10" t="s">
        <v>54</v>
      </c>
      <c r="E20" s="10">
        <f t="shared" si="11"/>
        <v>15</v>
      </c>
      <c r="F20" s="10">
        <f t="shared" ca="1" si="5"/>
        <v>807</v>
      </c>
      <c r="G20" s="10" t="str">
        <f t="shared" ca="1" si="6"/>
        <v>civil</v>
      </c>
      <c r="H20" s="10">
        <f t="shared" ca="1" si="7"/>
        <v>0</v>
      </c>
      <c r="I20" s="10" t="str">
        <f t="shared" ca="1" si="2"/>
        <v>civil</v>
      </c>
      <c r="J20" s="10" t="str">
        <f t="shared" ca="1" si="8"/>
        <v>Saturday08:30-10:000</v>
      </c>
      <c r="K20" s="10" t="str">
        <f t="shared" ca="1" si="9"/>
        <v>Saturday08:30-10:00civil</v>
      </c>
      <c r="L20" s="14">
        <f t="shared" ca="1" si="3"/>
        <v>26</v>
      </c>
      <c r="M20" s="19" t="str">
        <f t="shared" ca="1" si="4"/>
        <v>ivil</v>
      </c>
      <c r="N20" s="19"/>
      <c r="O20" s="19" t="str">
        <f t="shared" ca="1" si="10"/>
        <v>civil
807 --- 0</v>
      </c>
      <c r="P20" s="88" t="s">
        <v>235</v>
      </c>
      <c r="R20" s="88" t="s">
        <v>145</v>
      </c>
    </row>
    <row r="21" spans="1:18">
      <c r="A21" s="10">
        <v>11</v>
      </c>
      <c r="B21" s="10" t="s">
        <v>0</v>
      </c>
      <c r="C21" s="10" t="str">
        <f t="shared" si="1"/>
        <v>08:30-10:00</v>
      </c>
      <c r="D21" s="10" t="s">
        <v>54</v>
      </c>
      <c r="E21" s="10">
        <f t="shared" si="11"/>
        <v>16</v>
      </c>
      <c r="F21" s="10">
        <f t="shared" ca="1" si="5"/>
        <v>808</v>
      </c>
      <c r="G21" s="10" t="str">
        <f t="shared" ca="1" si="6"/>
        <v xml:space="preserve">civil </v>
      </c>
      <c r="H21" s="10">
        <f t="shared" ca="1" si="7"/>
        <v>0</v>
      </c>
      <c r="I21" s="10" t="str">
        <f t="shared" ca="1" si="2"/>
        <v xml:space="preserve">civil </v>
      </c>
      <c r="J21" s="10" t="str">
        <f t="shared" ca="1" si="8"/>
        <v>Saturday08:30-10:000</v>
      </c>
      <c r="K21" s="10" t="str">
        <f t="shared" ca="1" si="9"/>
        <v xml:space="preserve">Saturday08:30-10:00civil </v>
      </c>
      <c r="L21" s="14">
        <f t="shared" ca="1" si="3"/>
        <v>26</v>
      </c>
      <c r="M21" s="19" t="str">
        <f t="shared" ca="1" si="4"/>
        <v>ivil</v>
      </c>
      <c r="N21" s="19"/>
      <c r="O21" s="19" t="str">
        <f t="shared" ca="1" si="10"/>
        <v>civil 
808 --- 0</v>
      </c>
      <c r="P21" s="88" t="s">
        <v>21</v>
      </c>
      <c r="R21" s="88" t="s">
        <v>171</v>
      </c>
    </row>
    <row r="22" spans="1:18">
      <c r="A22" s="10">
        <v>12</v>
      </c>
      <c r="B22" s="10" t="s">
        <v>0</v>
      </c>
      <c r="C22" s="10" t="str">
        <f t="shared" si="1"/>
        <v>08:30-10:00</v>
      </c>
      <c r="D22" s="10" t="s">
        <v>54</v>
      </c>
      <c r="E22" s="10">
        <f t="shared" si="11"/>
        <v>17</v>
      </c>
      <c r="F22" s="10">
        <f ca="1">INDIRECT(CONCATENATE("Sheet1!",CHAR(CODE(D22)),E22),1)</f>
        <v>711</v>
      </c>
      <c r="G22" s="10">
        <f ca="1">INDIRECT(CONCATENATE("Sheet1!",CHAR(CODE(D22)+1),E22),1)</f>
        <v>0</v>
      </c>
      <c r="H22" s="10">
        <f ca="1">INDIRECT(CONCATENATE("Sheet1!",CHAR(CODE(D22)+2),E22),1)</f>
        <v>0</v>
      </c>
      <c r="I22" s="10">
        <f t="shared" ca="1" si="2"/>
        <v>0</v>
      </c>
      <c r="J22" s="10" t="str">
        <f t="shared" ca="1" si="8"/>
        <v>Saturday08:30-10:000</v>
      </c>
      <c r="K22" s="10" t="str">
        <f t="shared" ca="1" si="9"/>
        <v>Saturday08:30-10:000</v>
      </c>
      <c r="L22" s="14">
        <f t="shared" ca="1" si="3"/>
        <v>26</v>
      </c>
      <c r="M22" s="19" t="str">
        <f t="shared" ca="1" si="4"/>
        <v/>
      </c>
      <c r="N22" s="19"/>
      <c r="O22" s="19" t="str">
        <f t="shared" ca="1" si="10"/>
        <v>0
711 --- 0</v>
      </c>
      <c r="P22" s="88" t="s">
        <v>266</v>
      </c>
      <c r="R22" s="88" t="s">
        <v>176</v>
      </c>
    </row>
    <row r="23" spans="1:18">
      <c r="A23" s="10">
        <v>13</v>
      </c>
      <c r="B23" s="10" t="s">
        <v>0</v>
      </c>
      <c r="C23" s="10" t="str">
        <f t="shared" ref="C23" si="12">LOOKUP(D23,$L$1:$L$6,$K$1:$K$6)</f>
        <v>08:30-10:00</v>
      </c>
      <c r="D23" s="10" t="s">
        <v>54</v>
      </c>
      <c r="E23" s="10">
        <f t="shared" si="11"/>
        <v>18</v>
      </c>
      <c r="F23" s="10">
        <f ca="1">INDIRECT(CONCATENATE("Sheet1!",CHAR(CODE(D23)),E23),1)</f>
        <v>601</v>
      </c>
      <c r="G23" s="10">
        <f ca="1">INDIRECT(CONCATENATE("Sheet1!",CHAR(CODE(D23)+1),E23),1)</f>
        <v>0</v>
      </c>
      <c r="H23" s="10">
        <f ca="1">INDIRECT(CONCATENATE("Sheet1!",CHAR(CODE(D23)+2),E23),1)</f>
        <v>0</v>
      </c>
      <c r="I23" s="10">
        <f t="shared" ref="I23" ca="1" si="13">IFERROR(MID(G23,SEARCH("(",G23,1),12),G23)</f>
        <v>0</v>
      </c>
      <c r="J23" s="10" t="str">
        <f t="shared" ref="J23" ca="1" si="14">CONCATENATE(B23,C23,H23)</f>
        <v>Saturday08:30-10:000</v>
      </c>
      <c r="K23" s="10" t="str">
        <f t="shared" ref="K23" ca="1" si="15">CONCATENATE(B23,C23,I23)</f>
        <v>Saturday08:30-10:000</v>
      </c>
      <c r="L23" s="14">
        <f t="shared" ca="1" si="3"/>
        <v>26</v>
      </c>
      <c r="M23" s="19" t="str">
        <f t="shared" ref="M23" ca="1" si="16">IFERROR(MID(I23,2,4),I23)</f>
        <v/>
      </c>
      <c r="N23" s="19"/>
      <c r="O23" s="19" t="str">
        <f t="shared" ref="O23" ca="1" si="17">CONCATENATE(G23,CHAR(10),F23," --- ",H23)</f>
        <v>0
601 --- 0</v>
      </c>
      <c r="P23" s="88" t="s">
        <v>23</v>
      </c>
      <c r="R23" s="88" t="s">
        <v>177</v>
      </c>
    </row>
    <row r="24" spans="1:18">
      <c r="A24" s="10">
        <v>14</v>
      </c>
      <c r="B24" s="10" t="s">
        <v>0</v>
      </c>
      <c r="C24" s="10" t="str">
        <f t="shared" ref="C24" si="18">LOOKUP(D24,$L$1:$L$6,$K$1:$K$6)</f>
        <v>08:30-10:00</v>
      </c>
      <c r="D24" s="10" t="s">
        <v>54</v>
      </c>
      <c r="E24" s="10">
        <f t="shared" si="11"/>
        <v>19</v>
      </c>
      <c r="F24" s="10">
        <f ca="1">INDIRECT(CONCATENATE("Sheet1!",CHAR(CODE(D24)),E24),1)</f>
        <v>602</v>
      </c>
      <c r="G24" s="10">
        <f ca="1">INDIRECT(CONCATENATE("Sheet1!",CHAR(CODE(D24)+1),E24),1)</f>
        <v>0</v>
      </c>
      <c r="H24" s="10">
        <f ca="1">INDIRECT(CONCATENATE("Sheet1!",CHAR(CODE(D24)+2),E24),1)</f>
        <v>0</v>
      </c>
      <c r="I24" s="10">
        <f t="shared" ref="I24" ca="1" si="19">IFERROR(MID(G24,SEARCH("(",G24,1),12),G24)</f>
        <v>0</v>
      </c>
      <c r="J24" s="10" t="str">
        <f t="shared" ref="J24" ca="1" si="20">CONCATENATE(B24,C24,H24)</f>
        <v>Saturday08:30-10:000</v>
      </c>
      <c r="K24" s="10" t="str">
        <f t="shared" ref="K24" ca="1" si="21">CONCATENATE(B24,C24,I24)</f>
        <v>Saturday08:30-10:000</v>
      </c>
      <c r="L24" s="14">
        <f t="shared" ca="1" si="3"/>
        <v>26</v>
      </c>
      <c r="M24" s="19" t="str">
        <f t="shared" ref="M24" ca="1" si="22">IFERROR(MID(I24,2,4),I24)</f>
        <v/>
      </c>
      <c r="N24" s="19"/>
      <c r="O24" s="19" t="str">
        <f t="shared" ref="O24" ca="1" si="23">CONCATENATE(G24,CHAR(10),F24," --- ",H24)</f>
        <v>0
602 --- 0</v>
      </c>
      <c r="P24" s="88" t="s">
        <v>215</v>
      </c>
      <c r="R24" s="88" t="s">
        <v>178</v>
      </c>
    </row>
    <row r="25" spans="1:18">
      <c r="A25" s="10">
        <v>15</v>
      </c>
      <c r="B25" s="10" t="s">
        <v>0</v>
      </c>
      <c r="C25" s="10" t="str">
        <f t="shared" ref="C25:C41" si="24">LOOKUP(D25,$L$1:$L$6,$K$1:$K$6)</f>
        <v>08:30-10:00</v>
      </c>
      <c r="D25" s="10" t="s">
        <v>54</v>
      </c>
      <c r="E25" s="10">
        <f t="shared" si="11"/>
        <v>20</v>
      </c>
      <c r="F25" s="10">
        <f t="shared" ref="F25:F41" ca="1" si="25">INDIRECT(CONCATENATE("Sheet1!",CHAR(CODE(D25)),E25),1)</f>
        <v>603</v>
      </c>
      <c r="G25" s="10">
        <f t="shared" ref="G25:G41" ca="1" si="26">INDIRECT(CONCATENATE("Sheet1!",CHAR(CODE(D25)+1),E25),1)</f>
        <v>0</v>
      </c>
      <c r="H25" s="10">
        <f t="shared" ref="H25:H30" ca="1" si="27">INDIRECT(CONCATENATE("Sheet1!",CHAR(CODE(D25)+2),E25),1)</f>
        <v>0</v>
      </c>
      <c r="I25" s="10">
        <f t="shared" ref="I25:I41" ca="1" si="28">IFERROR(MID(G25,SEARCH("(",G25,1),12),G25)</f>
        <v>0</v>
      </c>
      <c r="J25" s="10" t="str">
        <f t="shared" ref="J25:J41" ca="1" si="29">CONCATENATE(B25,C25,H25)</f>
        <v>Saturday08:30-10:000</v>
      </c>
      <c r="K25" s="10" t="str">
        <f t="shared" ref="K25:K41" ca="1" si="30">CONCATENATE(B25,C25,I25)</f>
        <v>Saturday08:30-10:000</v>
      </c>
      <c r="L25" s="14">
        <f t="shared" ca="1" si="3"/>
        <v>26</v>
      </c>
      <c r="M25" s="19" t="str">
        <f t="shared" ref="M25:M41" ca="1" si="31">IFERROR(MID(I25,2,4),I25)</f>
        <v/>
      </c>
      <c r="N25" s="19"/>
      <c r="O25" s="19" t="str">
        <f t="shared" ref="O25:O41" ca="1" si="32">CONCATENATE(G25,CHAR(10),F25," --- ",H25)</f>
        <v>0
603 --- 0</v>
      </c>
      <c r="P25" s="88" t="s">
        <v>140</v>
      </c>
      <c r="R25" s="88" t="s">
        <v>179</v>
      </c>
    </row>
    <row r="26" spans="1:18">
      <c r="A26" s="10">
        <v>16</v>
      </c>
      <c r="B26" s="10" t="s">
        <v>0</v>
      </c>
      <c r="C26" s="10" t="str">
        <f t="shared" si="24"/>
        <v>08:30-10:00</v>
      </c>
      <c r="D26" s="10" t="s">
        <v>54</v>
      </c>
      <c r="E26" s="10">
        <f t="shared" si="11"/>
        <v>21</v>
      </c>
      <c r="F26" s="10">
        <f t="shared" ca="1" si="25"/>
        <v>403</v>
      </c>
      <c r="G26" s="10" t="str">
        <f t="shared" ca="1" si="26"/>
        <v>MRC</v>
      </c>
      <c r="H26" s="10">
        <f t="shared" ca="1" si="27"/>
        <v>0</v>
      </c>
      <c r="I26" s="10" t="str">
        <f t="shared" ca="1" si="28"/>
        <v>MRC</v>
      </c>
      <c r="J26" s="10" t="str">
        <f t="shared" ca="1" si="29"/>
        <v>Saturday08:30-10:000</v>
      </c>
      <c r="K26" s="10" t="str">
        <f t="shared" ca="1" si="30"/>
        <v>Saturday08:30-10:00MRC</v>
      </c>
      <c r="L26" s="14">
        <f t="shared" ca="1" si="3"/>
        <v>26</v>
      </c>
      <c r="M26" s="19" t="str">
        <f t="shared" ca="1" si="31"/>
        <v>RC</v>
      </c>
      <c r="N26" s="19"/>
      <c r="O26" s="19" t="str">
        <f t="shared" ca="1" si="32"/>
        <v>MRC
403 --- 0</v>
      </c>
      <c r="P26" s="88" t="s">
        <v>86</v>
      </c>
      <c r="R26" s="88" t="s">
        <v>186</v>
      </c>
    </row>
    <row r="27" spans="1:18">
      <c r="A27" s="10">
        <v>17</v>
      </c>
      <c r="B27" s="10" t="s">
        <v>0</v>
      </c>
      <c r="C27" s="10" t="str">
        <f t="shared" si="24"/>
        <v>08:30-10:00</v>
      </c>
      <c r="D27" s="10" t="s">
        <v>54</v>
      </c>
      <c r="E27" s="10">
        <f t="shared" si="11"/>
        <v>22</v>
      </c>
      <c r="F27" s="10">
        <f t="shared" ca="1" si="25"/>
        <v>405</v>
      </c>
      <c r="G27" s="10">
        <f t="shared" ca="1" si="26"/>
        <v>0</v>
      </c>
      <c r="H27" s="10">
        <f t="shared" ca="1" si="27"/>
        <v>0</v>
      </c>
      <c r="I27" s="10">
        <f t="shared" ca="1" si="28"/>
        <v>0</v>
      </c>
      <c r="J27" s="10" t="str">
        <f t="shared" ca="1" si="29"/>
        <v>Saturday08:30-10:000</v>
      </c>
      <c r="K27" s="10" t="str">
        <f t="shared" ca="1" si="30"/>
        <v>Saturday08:30-10:000</v>
      </c>
      <c r="L27" s="14">
        <f t="shared" ca="1" si="3"/>
        <v>26</v>
      </c>
      <c r="M27" s="19" t="str">
        <f t="shared" ca="1" si="31"/>
        <v/>
      </c>
      <c r="N27" s="19"/>
      <c r="O27" s="19" t="str">
        <f t="shared" ca="1" si="32"/>
        <v>0
405 --- 0</v>
      </c>
      <c r="P27" s="88" t="s">
        <v>223</v>
      </c>
      <c r="R27" s="88" t="s">
        <v>191</v>
      </c>
    </row>
    <row r="28" spans="1:18">
      <c r="A28" s="10">
        <v>18</v>
      </c>
      <c r="B28" s="10" t="s">
        <v>0</v>
      </c>
      <c r="C28" s="10" t="str">
        <f t="shared" si="24"/>
        <v>08:30-10:00</v>
      </c>
      <c r="D28" s="10" t="s">
        <v>54</v>
      </c>
      <c r="E28" s="10">
        <f t="shared" si="11"/>
        <v>23</v>
      </c>
      <c r="F28" s="10">
        <f t="shared" ca="1" si="25"/>
        <v>712</v>
      </c>
      <c r="G28" s="10" t="str">
        <f t="shared" ca="1" si="26"/>
        <v>DIC</v>
      </c>
      <c r="H28" s="10">
        <f t="shared" ca="1" si="27"/>
        <v>0</v>
      </c>
      <c r="I28" s="10" t="str">
        <f t="shared" ca="1" si="28"/>
        <v>DIC</v>
      </c>
      <c r="J28" s="10" t="str">
        <f t="shared" ca="1" si="29"/>
        <v>Saturday08:30-10:000</v>
      </c>
      <c r="K28" s="10" t="str">
        <f t="shared" ca="1" si="30"/>
        <v>Saturday08:30-10:00DIC</v>
      </c>
      <c r="L28" s="14">
        <f t="shared" ca="1" si="3"/>
        <v>26</v>
      </c>
      <c r="M28" s="19" t="str">
        <f t="shared" ca="1" si="31"/>
        <v>IC</v>
      </c>
      <c r="N28" s="19"/>
      <c r="O28" s="19" t="str">
        <f t="shared" ca="1" si="32"/>
        <v>DIC
712 --- 0</v>
      </c>
      <c r="P28" s="88" t="s">
        <v>284</v>
      </c>
      <c r="R28" s="88" t="s">
        <v>187</v>
      </c>
    </row>
    <row r="29" spans="1:18">
      <c r="A29" s="10">
        <v>19</v>
      </c>
      <c r="B29" s="10" t="s">
        <v>0</v>
      </c>
      <c r="C29" s="10" t="str">
        <f t="shared" si="24"/>
        <v>08:30-10:00</v>
      </c>
      <c r="D29" s="10" t="s">
        <v>54</v>
      </c>
      <c r="E29" s="10">
        <f t="shared" si="11"/>
        <v>24</v>
      </c>
      <c r="F29" s="10">
        <f t="shared" ca="1" si="25"/>
        <v>506</v>
      </c>
      <c r="G29" s="10">
        <f t="shared" ca="1" si="26"/>
        <v>0</v>
      </c>
      <c r="H29" s="10">
        <f t="shared" ca="1" si="27"/>
        <v>0</v>
      </c>
      <c r="I29" s="10">
        <f t="shared" ca="1" si="28"/>
        <v>0</v>
      </c>
      <c r="J29" s="10" t="str">
        <f t="shared" ca="1" si="29"/>
        <v>Saturday08:30-10:000</v>
      </c>
      <c r="K29" s="10" t="str">
        <f t="shared" ca="1" si="30"/>
        <v>Saturday08:30-10:000</v>
      </c>
      <c r="L29" s="14">
        <f t="shared" ca="1" si="3"/>
        <v>26</v>
      </c>
      <c r="M29" s="19" t="str">
        <f t="shared" ca="1" si="31"/>
        <v/>
      </c>
      <c r="N29" s="19"/>
      <c r="O29" s="19" t="str">
        <f t="shared" ca="1" si="32"/>
        <v>0
506 --- 0</v>
      </c>
      <c r="P29" s="88" t="s">
        <v>170</v>
      </c>
      <c r="R29" s="88" t="s">
        <v>364</v>
      </c>
    </row>
    <row r="30" spans="1:18">
      <c r="A30" s="10">
        <v>20</v>
      </c>
      <c r="B30" s="10" t="s">
        <v>0</v>
      </c>
      <c r="C30" s="10" t="str">
        <f t="shared" si="24"/>
        <v>08:30-10:00</v>
      </c>
      <c r="D30" s="10" t="s">
        <v>54</v>
      </c>
      <c r="E30" s="10">
        <f t="shared" si="11"/>
        <v>25</v>
      </c>
      <c r="F30" s="10">
        <f t="shared" ca="1" si="25"/>
        <v>303</v>
      </c>
      <c r="G30" s="10">
        <f t="shared" ca="1" si="26"/>
        <v>0</v>
      </c>
      <c r="H30" s="10">
        <f t="shared" ca="1" si="27"/>
        <v>0</v>
      </c>
      <c r="I30" s="10">
        <f t="shared" ca="1" si="28"/>
        <v>0</v>
      </c>
      <c r="J30" s="10" t="str">
        <f t="shared" ca="1" si="29"/>
        <v>Saturday08:30-10:000</v>
      </c>
      <c r="K30" s="10" t="str">
        <f t="shared" ca="1" si="30"/>
        <v>Saturday08:30-10:000</v>
      </c>
      <c r="L30" s="14">
        <f t="shared" ca="1" si="3"/>
        <v>26</v>
      </c>
      <c r="M30" s="19" t="str">
        <f t="shared" ca="1" si="31"/>
        <v/>
      </c>
      <c r="N30" s="19"/>
      <c r="O30" s="19" t="str">
        <f t="shared" ca="1" si="32"/>
        <v>0
303 --- 0</v>
      </c>
      <c r="P30" s="88" t="s">
        <v>124</v>
      </c>
      <c r="R30" s="88" t="s">
        <v>352</v>
      </c>
    </row>
    <row r="31" spans="1:18">
      <c r="A31" s="10">
        <v>21</v>
      </c>
      <c r="B31" s="10" t="s">
        <v>0</v>
      </c>
      <c r="C31" s="10" t="str">
        <f t="shared" si="24"/>
        <v>08:30-10:00</v>
      </c>
      <c r="D31" s="10" t="s">
        <v>54</v>
      </c>
      <c r="E31" s="10">
        <f t="shared" si="11"/>
        <v>26</v>
      </c>
      <c r="F31" s="10" t="str">
        <f t="shared" ca="1" si="25"/>
        <v>L-Yarn1</v>
      </c>
      <c r="G31" s="10" t="str">
        <f t="shared" ca="1" si="26"/>
        <v>TE311(L3T1)A</v>
      </c>
      <c r="H31" s="10" t="str">
        <f ca="1">INDIRECT(CONCATENATE("Sheet1!",CHAR(CODE(D31)+5),E31),1)</f>
        <v>MR1</v>
      </c>
      <c r="I31" s="10" t="str">
        <f t="shared" ca="1" si="28"/>
        <v>(L3T1)A</v>
      </c>
      <c r="J31" s="10" t="str">
        <f t="shared" ca="1" si="29"/>
        <v>Saturday08:30-10:00MR1</v>
      </c>
      <c r="K31" s="10" t="str">
        <f t="shared" ca="1" si="30"/>
        <v>Saturday08:30-10:00(L3T1)A</v>
      </c>
      <c r="L31" s="14">
        <f t="shared" ca="1" si="3"/>
        <v>1</v>
      </c>
      <c r="M31" s="19" t="str">
        <f t="shared" ca="1" si="31"/>
        <v>L3T1</v>
      </c>
      <c r="N31" s="19"/>
      <c r="O31" s="19" t="str">
        <f t="shared" ca="1" si="32"/>
        <v>TE311(L3T1)A
L-Yarn1 --- MR1</v>
      </c>
      <c r="P31" s="88" t="s">
        <v>204</v>
      </c>
      <c r="R31" s="88" t="s">
        <v>340</v>
      </c>
    </row>
    <row r="32" spans="1:18">
      <c r="A32" s="10">
        <v>22</v>
      </c>
      <c r="B32" s="10" t="s">
        <v>0</v>
      </c>
      <c r="C32" s="10" t="str">
        <f t="shared" si="24"/>
        <v>08:30-10:00</v>
      </c>
      <c r="D32" s="10" t="s">
        <v>54</v>
      </c>
      <c r="E32" s="10">
        <f t="shared" si="11"/>
        <v>27</v>
      </c>
      <c r="F32" s="10" t="str">
        <f t="shared" ca="1" si="25"/>
        <v>L-Yarn2</v>
      </c>
      <c r="G32" s="10">
        <f t="shared" ca="1" si="26"/>
        <v>0</v>
      </c>
      <c r="H32" s="10">
        <f t="shared" ref="H32:H44" ca="1" si="33">INDIRECT(CONCATENATE("Sheet1!",CHAR(CODE(D32)+5),E32),1)</f>
        <v>0</v>
      </c>
      <c r="I32" s="10">
        <f t="shared" ca="1" si="28"/>
        <v>0</v>
      </c>
      <c r="J32" s="10" t="str">
        <f t="shared" ca="1" si="29"/>
        <v>Saturday08:30-10:000</v>
      </c>
      <c r="K32" s="10" t="str">
        <f t="shared" ca="1" si="30"/>
        <v>Saturday08:30-10:000</v>
      </c>
      <c r="L32" s="14">
        <f t="shared" ca="1" si="3"/>
        <v>26</v>
      </c>
      <c r="M32" s="19" t="str">
        <f t="shared" ca="1" si="31"/>
        <v/>
      </c>
      <c r="N32" s="19"/>
      <c r="O32" s="19" t="str">
        <f t="shared" ca="1" si="32"/>
        <v>0
L-Yarn2 --- 0</v>
      </c>
      <c r="P32" s="88" t="s">
        <v>244</v>
      </c>
      <c r="R32" s="88" t="s">
        <v>354</v>
      </c>
    </row>
    <row r="33" spans="1:18">
      <c r="A33" s="10">
        <v>23</v>
      </c>
      <c r="B33" s="10" t="s">
        <v>0</v>
      </c>
      <c r="C33" s="10" t="str">
        <f t="shared" si="24"/>
        <v>08:30-10:00</v>
      </c>
      <c r="D33" s="10" t="s">
        <v>54</v>
      </c>
      <c r="E33" s="10">
        <f t="shared" si="11"/>
        <v>28</v>
      </c>
      <c r="F33" s="10" t="str">
        <f t="shared" ca="1" si="25"/>
        <v>L-Fab</v>
      </c>
      <c r="G33" s="10" t="str">
        <f t="shared" ca="1" si="26"/>
        <v>TE214(L2T1)C</v>
      </c>
      <c r="H33" s="10" t="str">
        <f t="shared" ca="1" si="33"/>
        <v>AG</v>
      </c>
      <c r="I33" s="10" t="str">
        <f t="shared" ca="1" si="28"/>
        <v>(L2T1)C</v>
      </c>
      <c r="J33" s="10" t="str">
        <f t="shared" ca="1" si="29"/>
        <v>Saturday08:30-10:00AG</v>
      </c>
      <c r="K33" s="10" t="str">
        <f t="shared" ca="1" si="30"/>
        <v>Saturday08:30-10:00(L2T1)C</v>
      </c>
      <c r="L33" s="14">
        <f t="shared" ca="1" si="3"/>
        <v>1</v>
      </c>
      <c r="M33" s="19" t="str">
        <f t="shared" ca="1" si="31"/>
        <v>L2T1</v>
      </c>
      <c r="N33" s="19"/>
      <c r="O33" s="19" t="str">
        <f t="shared" ca="1" si="32"/>
        <v>TE214(L2T1)C
L-Fab --- AG</v>
      </c>
      <c r="P33" s="88" t="s">
        <v>117</v>
      </c>
      <c r="R33" s="88" t="s">
        <v>348</v>
      </c>
    </row>
    <row r="34" spans="1:18">
      <c r="A34" s="10">
        <v>24</v>
      </c>
      <c r="B34" s="10" t="s">
        <v>0</v>
      </c>
      <c r="C34" s="10" t="str">
        <f t="shared" si="24"/>
        <v>08:30-10:00</v>
      </c>
      <c r="D34" s="10" t="s">
        <v>54</v>
      </c>
      <c r="E34" s="10">
        <f t="shared" si="11"/>
        <v>29</v>
      </c>
      <c r="F34" s="10" t="str">
        <f t="shared" ca="1" si="25"/>
        <v>L-Col</v>
      </c>
      <c r="G34" s="10" t="str">
        <f t="shared" ca="1" si="26"/>
        <v>TE322(L3T2)B</v>
      </c>
      <c r="H34" s="10" t="str">
        <f t="shared" ca="1" si="33"/>
        <v>FHA</v>
      </c>
      <c r="I34" s="10" t="str">
        <f t="shared" ca="1" si="28"/>
        <v>(L3T2)B</v>
      </c>
      <c r="J34" s="10" t="str">
        <f t="shared" ca="1" si="29"/>
        <v>Saturday08:30-10:00FHA</v>
      </c>
      <c r="K34" s="10" t="str">
        <f t="shared" ca="1" si="30"/>
        <v>Saturday08:30-10:00(L3T2)B</v>
      </c>
      <c r="L34" s="14">
        <f t="shared" ca="1" si="3"/>
        <v>1</v>
      </c>
      <c r="M34" s="19" t="str">
        <f t="shared" ca="1" si="31"/>
        <v>L3T2</v>
      </c>
      <c r="N34" s="19"/>
      <c r="O34" s="19" t="str">
        <f t="shared" ca="1" si="32"/>
        <v>TE322(L3T2)B
L-Col --- FHA</v>
      </c>
      <c r="P34" s="88" t="s">
        <v>22</v>
      </c>
      <c r="R34" s="88" t="s">
        <v>358</v>
      </c>
    </row>
    <row r="35" spans="1:18">
      <c r="A35" s="10">
        <v>25</v>
      </c>
      <c r="B35" s="10" t="s">
        <v>0</v>
      </c>
      <c r="C35" s="10" t="str">
        <f t="shared" si="24"/>
        <v>08:30-10:00</v>
      </c>
      <c r="D35" s="10" t="s">
        <v>54</v>
      </c>
      <c r="E35" s="10">
        <f t="shared" si="11"/>
        <v>30</v>
      </c>
      <c r="F35" s="10" t="str">
        <f t="shared" ca="1" si="25"/>
        <v>L-App</v>
      </c>
      <c r="G35" s="10">
        <f t="shared" ca="1" si="26"/>
        <v>0</v>
      </c>
      <c r="H35" s="10">
        <f t="shared" ca="1" si="33"/>
        <v>0</v>
      </c>
      <c r="I35" s="10">
        <f t="shared" ca="1" si="28"/>
        <v>0</v>
      </c>
      <c r="J35" s="10" t="str">
        <f t="shared" ca="1" si="29"/>
        <v>Saturday08:30-10:000</v>
      </c>
      <c r="K35" s="10" t="str">
        <f t="shared" ca="1" si="30"/>
        <v>Saturday08:30-10:000</v>
      </c>
      <c r="L35" s="14">
        <f t="shared" ca="1" si="3"/>
        <v>26</v>
      </c>
      <c r="M35" s="19" t="str">
        <f t="shared" ca="1" si="31"/>
        <v/>
      </c>
      <c r="N35" s="19"/>
      <c r="O35" s="19" t="str">
        <f t="shared" ca="1" si="32"/>
        <v>0
L-App --- 0</v>
      </c>
      <c r="P35" s="88" t="s">
        <v>200</v>
      </c>
      <c r="R35" s="88" t="s">
        <v>342</v>
      </c>
    </row>
    <row r="36" spans="1:18">
      <c r="A36" s="10">
        <v>26</v>
      </c>
      <c r="B36" s="10" t="s">
        <v>0</v>
      </c>
      <c r="C36" s="10" t="str">
        <f t="shared" si="24"/>
        <v>08:30-10:00</v>
      </c>
      <c r="D36" s="10" t="s">
        <v>54</v>
      </c>
      <c r="E36" s="10">
        <f t="shared" si="11"/>
        <v>31</v>
      </c>
      <c r="F36" s="10" t="str">
        <f t="shared" ca="1" si="25"/>
        <v>L-QC1
709</v>
      </c>
      <c r="G36" s="10" t="str">
        <f t="shared" ca="1" si="26"/>
        <v>TE324(L3T2)A</v>
      </c>
      <c r="H36" s="10" t="str">
        <f t="shared" ca="1" si="33"/>
        <v>FS</v>
      </c>
      <c r="I36" s="10" t="str">
        <f t="shared" ca="1" si="28"/>
        <v>(L3T2)A</v>
      </c>
      <c r="J36" s="10" t="str">
        <f t="shared" ca="1" si="29"/>
        <v>Saturday08:30-10:00FS</v>
      </c>
      <c r="K36" s="10" t="str">
        <f t="shared" ca="1" si="30"/>
        <v>Saturday08:30-10:00(L3T2)A</v>
      </c>
      <c r="L36" s="14">
        <f t="shared" ca="1" si="3"/>
        <v>1</v>
      </c>
      <c r="M36" s="19" t="str">
        <f t="shared" ca="1" si="31"/>
        <v>L3T2</v>
      </c>
      <c r="N36" s="19"/>
      <c r="O36" s="19" t="str">
        <f t="shared" ca="1" si="32"/>
        <v>TE324(L3T2)A
L-QC1
709 --- FS</v>
      </c>
      <c r="P36" s="88" t="s">
        <v>293</v>
      </c>
      <c r="R36" s="88" t="s">
        <v>332</v>
      </c>
    </row>
    <row r="37" spans="1:18">
      <c r="A37" s="10">
        <v>27</v>
      </c>
      <c r="B37" s="10" t="s">
        <v>0</v>
      </c>
      <c r="C37" s="10" t="str">
        <f t="shared" si="24"/>
        <v>08:30-10:00</v>
      </c>
      <c r="D37" s="10" t="s">
        <v>54</v>
      </c>
      <c r="E37" s="10">
        <f t="shared" si="11"/>
        <v>32</v>
      </c>
      <c r="F37" s="10" t="str">
        <f t="shared" ca="1" si="25"/>
        <v>L-Drw</v>
      </c>
      <c r="G37" s="10">
        <f t="shared" ca="1" si="26"/>
        <v>0</v>
      </c>
      <c r="H37" s="10">
        <f t="shared" ca="1" si="33"/>
        <v>0</v>
      </c>
      <c r="I37" s="10">
        <f t="shared" ca="1" si="28"/>
        <v>0</v>
      </c>
      <c r="J37" s="10" t="str">
        <f t="shared" ca="1" si="29"/>
        <v>Saturday08:30-10:000</v>
      </c>
      <c r="K37" s="10" t="str">
        <f t="shared" ca="1" si="30"/>
        <v>Saturday08:30-10:000</v>
      </c>
      <c r="L37" s="14">
        <f t="shared" ca="1" si="3"/>
        <v>26</v>
      </c>
      <c r="M37" s="19" t="str">
        <f t="shared" ca="1" si="31"/>
        <v/>
      </c>
      <c r="N37" s="19"/>
      <c r="O37" s="19" t="str">
        <f t="shared" ca="1" si="32"/>
        <v>0
L-Drw --- 0</v>
      </c>
      <c r="P37" s="88" t="s">
        <v>297</v>
      </c>
      <c r="R37" s="88" t="s">
        <v>362</v>
      </c>
    </row>
    <row r="38" spans="1:18">
      <c r="A38" s="10">
        <v>28</v>
      </c>
      <c r="B38" s="10" t="s">
        <v>0</v>
      </c>
      <c r="C38" s="10" t="str">
        <f t="shared" si="24"/>
        <v>08:30-10:00</v>
      </c>
      <c r="D38" s="10" t="s">
        <v>54</v>
      </c>
      <c r="E38" s="10">
        <f t="shared" si="11"/>
        <v>33</v>
      </c>
      <c r="F38" s="10" t="str">
        <f t="shared" ca="1" si="25"/>
        <v>L-QC2
708</v>
      </c>
      <c r="G38" s="10">
        <f t="shared" ca="1" si="26"/>
        <v>0</v>
      </c>
      <c r="H38" s="10">
        <f t="shared" ca="1" si="33"/>
        <v>0</v>
      </c>
      <c r="I38" s="10">
        <f t="shared" ca="1" si="28"/>
        <v>0</v>
      </c>
      <c r="J38" s="10" t="str">
        <f t="shared" ca="1" si="29"/>
        <v>Saturday08:30-10:000</v>
      </c>
      <c r="K38" s="10" t="str">
        <f t="shared" ca="1" si="30"/>
        <v>Saturday08:30-10:000</v>
      </c>
      <c r="L38" s="14">
        <f t="shared" ca="1" si="3"/>
        <v>26</v>
      </c>
      <c r="M38" s="19" t="str">
        <f t="shared" ca="1" si="31"/>
        <v/>
      </c>
      <c r="N38" s="19"/>
      <c r="O38" s="19" t="str">
        <f t="shared" ca="1" si="32"/>
        <v>0
L-QC2
708 --- 0</v>
      </c>
      <c r="P38" s="88" t="s">
        <v>229</v>
      </c>
      <c r="R38" s="88" t="s">
        <v>338</v>
      </c>
    </row>
    <row r="39" spans="1:18">
      <c r="A39" s="10">
        <v>29</v>
      </c>
      <c r="B39" s="10" t="s">
        <v>0</v>
      </c>
      <c r="C39" s="10" t="str">
        <f t="shared" si="24"/>
        <v>08:30-10:00</v>
      </c>
      <c r="D39" s="10" t="s">
        <v>54</v>
      </c>
      <c r="E39" s="10">
        <f t="shared" si="11"/>
        <v>34</v>
      </c>
      <c r="F39" s="10" t="str">
        <f t="shared" ca="1" si="25"/>
        <v>E-LAB</v>
      </c>
      <c r="G39" s="10" t="str">
        <f t="shared" ca="1" si="26"/>
        <v>ENG-111(L1T1)A</v>
      </c>
      <c r="H39" s="10">
        <f t="shared" ca="1" si="33"/>
        <v>0</v>
      </c>
      <c r="I39" s="10" t="str">
        <f t="shared" ca="1" si="28"/>
        <v>(L1T1)A</v>
      </c>
      <c r="J39" s="10" t="str">
        <f t="shared" ca="1" si="29"/>
        <v>Saturday08:30-10:000</v>
      </c>
      <c r="K39" s="10" t="str">
        <f t="shared" ca="1" si="30"/>
        <v>Saturday08:30-10:00(L1T1)A</v>
      </c>
      <c r="L39" s="14">
        <f t="shared" ca="1" si="3"/>
        <v>26</v>
      </c>
      <c r="M39" s="19" t="str">
        <f t="shared" ca="1" si="31"/>
        <v>L1T1</v>
      </c>
      <c r="N39" s="19"/>
      <c r="O39" s="19" t="str">
        <f t="shared" ca="1" si="32"/>
        <v>ENG-111(L1T1)A
E-LAB --- 0</v>
      </c>
      <c r="P39" s="88" t="s">
        <v>253</v>
      </c>
      <c r="R39" s="88" t="s">
        <v>268</v>
      </c>
    </row>
    <row r="40" spans="1:18">
      <c r="A40" s="10">
        <v>30</v>
      </c>
      <c r="B40" s="10" t="s">
        <v>0</v>
      </c>
      <c r="C40" s="10" t="str">
        <f t="shared" si="24"/>
        <v>08:30-10:00</v>
      </c>
      <c r="D40" s="10" t="s">
        <v>54</v>
      </c>
      <c r="E40" s="10">
        <f t="shared" si="11"/>
        <v>35</v>
      </c>
      <c r="F40" s="10">
        <f t="shared" ca="1" si="25"/>
        <v>501</v>
      </c>
      <c r="G40" s="10">
        <f t="shared" ca="1" si="26"/>
        <v>0</v>
      </c>
      <c r="H40" s="10">
        <f t="shared" ca="1" si="33"/>
        <v>0</v>
      </c>
      <c r="I40" s="10">
        <f t="shared" ca="1" si="28"/>
        <v>0</v>
      </c>
      <c r="J40" s="10" t="str">
        <f t="shared" ca="1" si="29"/>
        <v>Saturday08:30-10:000</v>
      </c>
      <c r="K40" s="10" t="str">
        <f t="shared" ca="1" si="30"/>
        <v>Saturday08:30-10:000</v>
      </c>
      <c r="L40" s="14">
        <f t="shared" ca="1" si="3"/>
        <v>26</v>
      </c>
      <c r="M40" s="19" t="str">
        <f t="shared" ca="1" si="31"/>
        <v/>
      </c>
      <c r="N40" s="19"/>
      <c r="O40" s="19" t="str">
        <f t="shared" ca="1" si="32"/>
        <v>0
501 --- 0</v>
      </c>
      <c r="P40" s="88" t="s">
        <v>281</v>
      </c>
      <c r="R40" s="88" t="s">
        <v>234</v>
      </c>
    </row>
    <row r="41" spans="1:18">
      <c r="A41" s="10">
        <v>31</v>
      </c>
      <c r="B41" s="10" t="s">
        <v>0</v>
      </c>
      <c r="C41" s="10" t="str">
        <f t="shared" si="24"/>
        <v>08:30-10:00</v>
      </c>
      <c r="D41" s="10" t="s">
        <v>54</v>
      </c>
      <c r="E41" s="10">
        <f t="shared" si="11"/>
        <v>36</v>
      </c>
      <c r="F41" s="10" t="str">
        <f t="shared" ca="1" si="25"/>
        <v>L-Elec 505</v>
      </c>
      <c r="G41" s="10">
        <f t="shared" ca="1" si="26"/>
        <v>0</v>
      </c>
      <c r="H41" s="10">
        <f t="shared" ca="1" si="33"/>
        <v>0</v>
      </c>
      <c r="I41" s="10">
        <f t="shared" ca="1" si="28"/>
        <v>0</v>
      </c>
      <c r="J41" s="10" t="str">
        <f t="shared" ca="1" si="29"/>
        <v>Saturday08:30-10:000</v>
      </c>
      <c r="K41" s="10" t="str">
        <f t="shared" ca="1" si="30"/>
        <v>Saturday08:30-10:000</v>
      </c>
      <c r="L41" s="14">
        <f t="shared" ca="1" si="3"/>
        <v>26</v>
      </c>
      <c r="M41" s="19" t="str">
        <f t="shared" ca="1" si="31"/>
        <v/>
      </c>
      <c r="N41" s="19"/>
      <c r="O41" s="19" t="str">
        <f t="shared" ca="1" si="32"/>
        <v>0
L-Elec 505 --- 0</v>
      </c>
      <c r="P41" s="88" t="s">
        <v>290</v>
      </c>
      <c r="R41" s="88" t="s">
        <v>227</v>
      </c>
    </row>
    <row r="42" spans="1:18">
      <c r="A42" s="10">
        <v>32</v>
      </c>
      <c r="B42" s="10" t="s">
        <v>0</v>
      </c>
      <c r="C42" s="10" t="str">
        <f t="shared" ref="C42" si="34">LOOKUP(D42,$L$1:$L$6,$K$1:$K$6)</f>
        <v>08:30-10:00</v>
      </c>
      <c r="D42" s="10" t="s">
        <v>54</v>
      </c>
      <c r="E42" s="10">
        <f t="shared" si="11"/>
        <v>37</v>
      </c>
      <c r="F42" s="10" t="str">
        <f t="shared" ref="F42" ca="1" si="35">INDIRECT(CONCATENATE("Sheet1!",CHAR(CODE(D42)),E42),1)</f>
        <v>L-mec</v>
      </c>
      <c r="G42" s="10">
        <f t="shared" ref="G42" ca="1" si="36">INDIRECT(CONCATENATE("Sheet1!",CHAR(CODE(D42)+1),E42),1)</f>
        <v>0</v>
      </c>
      <c r="H42" s="10">
        <f t="shared" ca="1" si="33"/>
        <v>0</v>
      </c>
      <c r="I42" s="10">
        <f t="shared" ref="I42" ca="1" si="37">IFERROR(MID(G42,SEARCH("(",G42,1),12),G42)</f>
        <v>0</v>
      </c>
      <c r="J42" s="10" t="str">
        <f t="shared" ref="J42" ca="1" si="38">CONCATENATE(B42,C42,H42)</f>
        <v>Saturday08:30-10:000</v>
      </c>
      <c r="K42" s="10" t="str">
        <f t="shared" ref="K42" ca="1" si="39">CONCATENATE(B42,C42,I42)</f>
        <v>Saturday08:30-10:000</v>
      </c>
      <c r="L42" s="14">
        <f t="shared" ca="1" si="3"/>
        <v>26</v>
      </c>
      <c r="M42" s="19" t="str">
        <f t="shared" ref="M42" ca="1" si="40">IFERROR(MID(I42,2,4),I42)</f>
        <v/>
      </c>
      <c r="N42" s="19"/>
      <c r="O42" s="19" t="str">
        <f t="shared" ref="O42" ca="1" si="41">CONCATENATE(G42,CHAR(10),F42," --- ",H42)</f>
        <v>0
L-mec --- 0</v>
      </c>
      <c r="P42" s="88" t="s">
        <v>231</v>
      </c>
      <c r="R42" s="88" t="s">
        <v>283</v>
      </c>
    </row>
    <row r="43" spans="1:18">
      <c r="A43" s="10">
        <v>33</v>
      </c>
      <c r="B43" s="10" t="s">
        <v>0</v>
      </c>
      <c r="C43" s="10" t="str">
        <f t="shared" ref="C43:C44" si="42">LOOKUP(D43,$L$1:$L$6,$K$1:$K$6)</f>
        <v>08:30-10:00</v>
      </c>
      <c r="D43" s="10" t="s">
        <v>54</v>
      </c>
      <c r="E43" s="10">
        <f t="shared" si="11"/>
        <v>38</v>
      </c>
      <c r="F43" s="10">
        <f t="shared" ref="F43:F44" ca="1" si="43">INDIRECT(CONCATENATE("Sheet1!",CHAR(CODE(D43)),E43),1)</f>
        <v>502</v>
      </c>
      <c r="G43" s="10">
        <f t="shared" ref="G43:G44" ca="1" si="44">INDIRECT(CONCATENATE("Sheet1!",CHAR(CODE(D43)+1),E43),1)</f>
        <v>0</v>
      </c>
      <c r="H43" s="10">
        <f t="shared" ca="1" si="33"/>
        <v>0</v>
      </c>
      <c r="I43" s="10">
        <f t="shared" ref="I43:I44" ca="1" si="45">IFERROR(MID(G43,SEARCH("(",G43,1),12),G43)</f>
        <v>0</v>
      </c>
      <c r="J43" s="10" t="str">
        <f t="shared" ref="J43:J44" ca="1" si="46">CONCATENATE(B43,C43,H43)</f>
        <v>Saturday08:30-10:000</v>
      </c>
      <c r="K43" s="10" t="str">
        <f t="shared" ref="K43:K44" ca="1" si="47">CONCATENATE(B43,C43,I43)</f>
        <v>Saturday08:30-10:000</v>
      </c>
      <c r="L43" s="14">
        <f t="shared" ca="1" si="3"/>
        <v>26</v>
      </c>
      <c r="M43" s="19" t="str">
        <f t="shared" ref="M43:M44" ca="1" si="48">IFERROR(MID(I43,2,4),I43)</f>
        <v/>
      </c>
      <c r="N43" s="19"/>
      <c r="O43" s="19" t="str">
        <f t="shared" ref="O43:O44" ca="1" si="49">CONCATENATE(G43,CHAR(10),F43," --- ",H43)</f>
        <v>0
502 --- 0</v>
      </c>
      <c r="P43" s="88" t="s">
        <v>288</v>
      </c>
      <c r="R43" s="88" t="s">
        <v>356</v>
      </c>
    </row>
    <row r="44" spans="1:18">
      <c r="A44" s="10">
        <v>34</v>
      </c>
      <c r="B44" s="10" t="s">
        <v>0</v>
      </c>
      <c r="C44" s="10" t="str">
        <f t="shared" si="42"/>
        <v>08:30-10:00</v>
      </c>
      <c r="D44" s="10" t="s">
        <v>54</v>
      </c>
      <c r="E44" s="10">
        <f t="shared" si="11"/>
        <v>39</v>
      </c>
      <c r="F44" s="10" t="str">
        <f t="shared" ca="1" si="43"/>
        <v>L-Chem</v>
      </c>
      <c r="G44" s="10">
        <f t="shared" ca="1" si="44"/>
        <v>0</v>
      </c>
      <c r="H44" s="10">
        <f t="shared" ca="1" si="33"/>
        <v>0</v>
      </c>
      <c r="I44" s="10">
        <f t="shared" ca="1" si="45"/>
        <v>0</v>
      </c>
      <c r="J44" s="10" t="str">
        <f t="shared" ca="1" si="46"/>
        <v>Saturday08:30-10:000</v>
      </c>
      <c r="K44" s="10" t="str">
        <f t="shared" ca="1" si="47"/>
        <v>Saturday08:30-10:000</v>
      </c>
      <c r="L44" s="14">
        <f t="shared" ca="1" si="3"/>
        <v>26</v>
      </c>
      <c r="M44" s="19" t="str">
        <f t="shared" ca="1" si="48"/>
        <v/>
      </c>
      <c r="N44" s="19"/>
      <c r="O44" s="19" t="str">
        <f t="shared" ca="1" si="49"/>
        <v>0
L-Chem --- 0</v>
      </c>
      <c r="P44" s="88" t="s">
        <v>270</v>
      </c>
      <c r="R44" s="88" t="s">
        <v>344</v>
      </c>
    </row>
    <row r="45" spans="1:18">
      <c r="A45" s="10">
        <v>35</v>
      </c>
      <c r="B45" s="10" t="s">
        <v>0</v>
      </c>
      <c r="C45" s="10" t="str">
        <f t="shared" si="1"/>
        <v>10:00-11:30</v>
      </c>
      <c r="D45" s="10" t="s">
        <v>55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ca="1" si="7"/>
        <v>0</v>
      </c>
      <c r="I45" s="10">
        <f t="shared" ca="1" si="2"/>
        <v>0</v>
      </c>
      <c r="J45" s="10" t="str">
        <f t="shared" ca="1" si="8"/>
        <v>Saturday10:00-11:300</v>
      </c>
      <c r="K45" s="10" t="str">
        <f t="shared" ca="1" si="9"/>
        <v>Saturday10:00-11:300</v>
      </c>
      <c r="L45" s="14">
        <f t="shared" ca="1" si="3"/>
        <v>24</v>
      </c>
      <c r="M45" s="19" t="str">
        <f t="shared" ca="1" si="4"/>
        <v/>
      </c>
      <c r="N45" s="19"/>
      <c r="O45" s="19" t="str">
        <f t="shared" ca="1" si="10"/>
        <v>0
701 --- 0</v>
      </c>
      <c r="P45" s="88" t="s">
        <v>201</v>
      </c>
      <c r="R45" s="88" t="s">
        <v>346</v>
      </c>
    </row>
    <row r="46" spans="1:18">
      <c r="A46" s="10">
        <v>36</v>
      </c>
      <c r="B46" s="10" t="s">
        <v>0</v>
      </c>
      <c r="C46" s="10" t="str">
        <f t="shared" si="1"/>
        <v>10:00-11:30</v>
      </c>
      <c r="D46" s="10" t="s">
        <v>55</v>
      </c>
      <c r="E46" s="10">
        <f>E45+1</f>
        <v>7</v>
      </c>
      <c r="F46" s="10">
        <f t="shared" ref="F46:F56" ca="1" si="50">INDIRECT(CONCATENATE("Sheet1!",CHAR(CODE(D46)),E46),1)</f>
        <v>702</v>
      </c>
      <c r="G46" s="10" t="str">
        <f t="shared" ref="G46:G56" ca="1" si="51">INDIRECT(CONCATENATE("Sheet1!",CHAR(CODE(D46)+1),E46),1)</f>
        <v>TE132(L1T3)A</v>
      </c>
      <c r="H46" s="10" t="str">
        <f t="shared" ca="1" si="7"/>
        <v>NL1</v>
      </c>
      <c r="I46" s="10" t="str">
        <f t="shared" ca="1" si="2"/>
        <v>(L1T3)A</v>
      </c>
      <c r="J46" s="10" t="str">
        <f t="shared" ca="1" si="8"/>
        <v>Saturday10:00-11:30NL1</v>
      </c>
      <c r="K46" s="10" t="str">
        <f t="shared" ca="1" si="9"/>
        <v>Saturday10:00-11:30(L1T3)A</v>
      </c>
      <c r="L46" s="14">
        <f t="shared" ca="1" si="3"/>
        <v>1</v>
      </c>
      <c r="M46" s="19" t="str">
        <f t="shared" ca="1" si="4"/>
        <v>L1T3</v>
      </c>
      <c r="N46" s="19"/>
      <c r="O46" s="19" t="str">
        <f t="shared" ca="1" si="10"/>
        <v>TE132(L1T3)A
702 --- NL1</v>
      </c>
      <c r="P46" s="88" t="s">
        <v>250</v>
      </c>
      <c r="R46" s="88" t="s">
        <v>261</v>
      </c>
    </row>
    <row r="47" spans="1:18">
      <c r="A47" s="10">
        <v>37</v>
      </c>
      <c r="B47" s="10" t="s">
        <v>0</v>
      </c>
      <c r="C47" s="10" t="str">
        <f t="shared" si="1"/>
        <v>10:00-11:30</v>
      </c>
      <c r="D47" s="10" t="s">
        <v>55</v>
      </c>
      <c r="E47" s="10">
        <f t="shared" ref="E47:E78" si="52">E46+1</f>
        <v>8</v>
      </c>
      <c r="F47" s="10">
        <f t="shared" ca="1" si="50"/>
        <v>703</v>
      </c>
      <c r="G47" s="10" t="str">
        <f t="shared" ca="1" si="51"/>
        <v>TE334(L3T3)B</v>
      </c>
      <c r="H47" s="10" t="str">
        <f t="shared" ca="1" si="7"/>
        <v>MSI</v>
      </c>
      <c r="I47" s="10" t="str">
        <f t="shared" ca="1" si="2"/>
        <v>(L3T3)B</v>
      </c>
      <c r="J47" s="10" t="str">
        <f t="shared" ca="1" si="8"/>
        <v>Saturday10:00-11:30MSI</v>
      </c>
      <c r="K47" s="10" t="str">
        <f t="shared" ca="1" si="9"/>
        <v>Saturday10:00-11:30(L3T3)B</v>
      </c>
      <c r="L47" s="14">
        <f t="shared" ca="1" si="3"/>
        <v>1</v>
      </c>
      <c r="M47" s="19" t="str">
        <f t="shared" ca="1" si="4"/>
        <v>L3T3</v>
      </c>
      <c r="N47" s="19"/>
      <c r="O47" s="19" t="str">
        <f t="shared" ca="1" si="10"/>
        <v>TE334(L3T3)B
703 --- MSI</v>
      </c>
      <c r="P47" s="88" t="s">
        <v>208</v>
      </c>
      <c r="R47" s="88" t="s">
        <v>282</v>
      </c>
    </row>
    <row r="48" spans="1:18">
      <c r="A48" s="10">
        <v>38</v>
      </c>
      <c r="B48" s="10" t="s">
        <v>0</v>
      </c>
      <c r="C48" s="10" t="str">
        <f t="shared" si="1"/>
        <v>10:00-11:30</v>
      </c>
      <c r="D48" s="10" t="s">
        <v>55</v>
      </c>
      <c r="E48" s="10">
        <f t="shared" si="52"/>
        <v>9</v>
      </c>
      <c r="F48" s="10">
        <f t="shared" ca="1" si="50"/>
        <v>704</v>
      </c>
      <c r="G48" s="10" t="str">
        <f t="shared" ca="1" si="51"/>
        <v>TE226(L2T2)B</v>
      </c>
      <c r="H48" s="10" t="str">
        <f t="shared" ca="1" si="7"/>
        <v>SR</v>
      </c>
      <c r="I48" s="10" t="str">
        <f t="shared" ca="1" si="2"/>
        <v>(L2T2)B</v>
      </c>
      <c r="J48" s="10" t="str">
        <f t="shared" ca="1" si="8"/>
        <v>Saturday10:00-11:30SR</v>
      </c>
      <c r="K48" s="10" t="str">
        <f t="shared" ca="1" si="9"/>
        <v>Saturday10:00-11:30(L2T2)B</v>
      </c>
      <c r="L48" s="14">
        <f t="shared" ca="1" si="3"/>
        <v>1</v>
      </c>
      <c r="M48" s="19" t="str">
        <f t="shared" ca="1" si="4"/>
        <v>L2T2</v>
      </c>
      <c r="N48" s="19"/>
      <c r="O48" s="19" t="str">
        <f t="shared" ca="1" si="10"/>
        <v>TE226(L2T2)B
704 --- SR</v>
      </c>
      <c r="P48" s="88" t="s">
        <v>245</v>
      </c>
      <c r="R48" s="88" t="s">
        <v>241</v>
      </c>
    </row>
    <row r="49" spans="1:18">
      <c r="A49" s="10">
        <v>39</v>
      </c>
      <c r="B49" s="10" t="s">
        <v>0</v>
      </c>
      <c r="C49" s="10" t="str">
        <f t="shared" si="1"/>
        <v>10:00-11:30</v>
      </c>
      <c r="D49" s="10" t="s">
        <v>55</v>
      </c>
      <c r="E49" s="10">
        <f t="shared" si="52"/>
        <v>10</v>
      </c>
      <c r="F49" s="10">
        <f t="shared" ca="1" si="50"/>
        <v>705</v>
      </c>
      <c r="G49" s="10">
        <f t="shared" ca="1" si="51"/>
        <v>0</v>
      </c>
      <c r="H49" s="10">
        <f t="shared" ca="1" si="7"/>
        <v>0</v>
      </c>
      <c r="I49" s="10">
        <f t="shared" ca="1" si="2"/>
        <v>0</v>
      </c>
      <c r="J49" s="10" t="str">
        <f t="shared" ca="1" si="8"/>
        <v>Saturday10:00-11:300</v>
      </c>
      <c r="K49" s="10" t="str">
        <f t="shared" ca="1" si="9"/>
        <v>Saturday10:00-11:300</v>
      </c>
      <c r="L49" s="14">
        <f t="shared" ca="1" si="3"/>
        <v>24</v>
      </c>
      <c r="M49" s="19" t="str">
        <f t="shared" ca="1" si="4"/>
        <v/>
      </c>
      <c r="N49" s="19"/>
      <c r="O49" s="19" t="str">
        <f t="shared" ca="1" si="10"/>
        <v>0
705 --- 0</v>
      </c>
      <c r="P49" s="88" t="s">
        <v>285</v>
      </c>
      <c r="R49" s="88" t="s">
        <v>98</v>
      </c>
    </row>
    <row r="50" spans="1:18">
      <c r="A50" s="10">
        <v>40</v>
      </c>
      <c r="B50" s="10" t="s">
        <v>0</v>
      </c>
      <c r="C50" s="10" t="str">
        <f t="shared" si="1"/>
        <v>10:00-11:30</v>
      </c>
      <c r="D50" s="10" t="s">
        <v>55</v>
      </c>
      <c r="E50" s="10">
        <f t="shared" si="52"/>
        <v>11</v>
      </c>
      <c r="F50" s="10">
        <f t="shared" ca="1" si="50"/>
        <v>402</v>
      </c>
      <c r="G50" s="10" t="str">
        <f t="shared" ca="1" si="51"/>
        <v>MAT-111(L1T1)A</v>
      </c>
      <c r="H50" s="10">
        <f t="shared" ca="1" si="7"/>
        <v>0</v>
      </c>
      <c r="I50" s="10" t="str">
        <f t="shared" ca="1" si="2"/>
        <v>(L1T1)A</v>
      </c>
      <c r="J50" s="10" t="str">
        <f t="shared" ca="1" si="8"/>
        <v>Saturday10:00-11:300</v>
      </c>
      <c r="K50" s="10" t="str">
        <f t="shared" ca="1" si="9"/>
        <v>Saturday10:00-11:30(L1T1)A</v>
      </c>
      <c r="L50" s="14">
        <f t="shared" ca="1" si="3"/>
        <v>24</v>
      </c>
      <c r="M50" s="19" t="str">
        <f t="shared" ca="1" si="4"/>
        <v>L1T1</v>
      </c>
      <c r="N50" s="19"/>
      <c r="O50" s="19" t="str">
        <f t="shared" ca="1" si="10"/>
        <v>MAT-111(L1T1)A
402 --- 0</v>
      </c>
      <c r="P50" s="88" t="s">
        <v>274</v>
      </c>
      <c r="R50" s="88" t="s">
        <v>399</v>
      </c>
    </row>
    <row r="51" spans="1:18">
      <c r="A51" s="10">
        <v>41</v>
      </c>
      <c r="B51" s="10" t="s">
        <v>0</v>
      </c>
      <c r="C51" s="10" t="str">
        <f t="shared" si="1"/>
        <v>10:00-11:30</v>
      </c>
      <c r="D51" s="10" t="s">
        <v>55</v>
      </c>
      <c r="E51" s="10">
        <f t="shared" si="52"/>
        <v>12</v>
      </c>
      <c r="F51" s="10">
        <f t="shared" ca="1" si="50"/>
        <v>801</v>
      </c>
      <c r="G51" s="10" t="str">
        <f t="shared" ca="1" si="51"/>
        <v>TE231(L2T3)B</v>
      </c>
      <c r="H51" s="10" t="str">
        <f t="shared" ca="1" si="7"/>
        <v>MRH</v>
      </c>
      <c r="I51" s="10" t="str">
        <f t="shared" ca="1" si="2"/>
        <v>(L2T3)B</v>
      </c>
      <c r="J51" s="10" t="str">
        <f t="shared" ca="1" si="8"/>
        <v>Saturday10:00-11:30MRH</v>
      </c>
      <c r="K51" s="10" t="str">
        <f t="shared" ca="1" si="9"/>
        <v>Saturday10:00-11:30(L2T3)B</v>
      </c>
      <c r="L51" s="14">
        <f t="shared" ca="1" si="3"/>
        <v>1</v>
      </c>
      <c r="M51" s="19" t="str">
        <f t="shared" ca="1" si="4"/>
        <v>L2T3</v>
      </c>
      <c r="N51" s="19"/>
      <c r="O51" s="19" t="str">
        <f t="shared" ca="1" si="10"/>
        <v>TE231(L2T3)B
801 --- MRH</v>
      </c>
      <c r="P51" s="88" t="s">
        <v>263</v>
      </c>
      <c r="R51" s="88" t="s">
        <v>88</v>
      </c>
    </row>
    <row r="52" spans="1:18">
      <c r="A52" s="10">
        <v>42</v>
      </c>
      <c r="B52" s="10" t="s">
        <v>0</v>
      </c>
      <c r="C52" s="10" t="str">
        <f t="shared" si="1"/>
        <v>10:00-11:30</v>
      </c>
      <c r="D52" s="10" t="s">
        <v>55</v>
      </c>
      <c r="E52" s="10">
        <f t="shared" si="52"/>
        <v>13</v>
      </c>
      <c r="F52" s="10">
        <f t="shared" ca="1" si="50"/>
        <v>802</v>
      </c>
      <c r="G52" s="10" t="str">
        <f t="shared" ca="1" si="51"/>
        <v>TE415(L4T1)A</v>
      </c>
      <c r="H52" s="10" t="str">
        <f t="shared" ca="1" si="7"/>
        <v>ZU</v>
      </c>
      <c r="I52" s="10" t="str">
        <f t="shared" ca="1" si="2"/>
        <v>(L4T1)A</v>
      </c>
      <c r="J52" s="10" t="str">
        <f t="shared" ca="1" si="8"/>
        <v>Saturday10:00-11:30ZU</v>
      </c>
      <c r="K52" s="10" t="str">
        <f t="shared" ca="1" si="9"/>
        <v>Saturday10:00-11:30(L4T1)A</v>
      </c>
      <c r="L52" s="14">
        <f t="shared" ca="1" si="3"/>
        <v>1</v>
      </c>
      <c r="M52" s="19" t="str">
        <f t="shared" ca="1" si="4"/>
        <v>L4T1</v>
      </c>
      <c r="N52" s="19"/>
      <c r="O52" s="19" t="str">
        <f t="shared" ca="1" si="10"/>
        <v>TE415(L4T1)A
802 --- ZU</v>
      </c>
      <c r="P52" s="88" t="s">
        <v>278</v>
      </c>
      <c r="R52" s="88" t="s">
        <v>360</v>
      </c>
    </row>
    <row r="53" spans="1:18">
      <c r="A53" s="10">
        <v>43</v>
      </c>
      <c r="B53" s="10" t="s">
        <v>0</v>
      </c>
      <c r="C53" s="10" t="str">
        <f t="shared" si="1"/>
        <v>10:00-11:30</v>
      </c>
      <c r="D53" s="10" t="s">
        <v>55</v>
      </c>
      <c r="E53" s="10">
        <f t="shared" si="52"/>
        <v>14</v>
      </c>
      <c r="F53" s="10">
        <f t="shared" ca="1" si="50"/>
        <v>803</v>
      </c>
      <c r="G53" s="10" t="str">
        <f t="shared" ca="1" si="51"/>
        <v>TE233(L2T3)A</v>
      </c>
      <c r="H53" s="10" t="str">
        <f t="shared" ca="1" si="7"/>
        <v>NRD</v>
      </c>
      <c r="I53" s="10" t="str">
        <f t="shared" ca="1" si="2"/>
        <v>(L2T3)A</v>
      </c>
      <c r="J53" s="10" t="str">
        <f t="shared" ca="1" si="8"/>
        <v>Saturday10:00-11:30NRD</v>
      </c>
      <c r="K53" s="10" t="str">
        <f t="shared" ca="1" si="9"/>
        <v>Saturday10:00-11:30(L2T3)A</v>
      </c>
      <c r="L53" s="14">
        <f t="shared" ca="1" si="3"/>
        <v>1</v>
      </c>
      <c r="M53" s="19" t="str">
        <f t="shared" ca="1" si="4"/>
        <v>L2T3</v>
      </c>
      <c r="N53" s="19"/>
      <c r="O53" s="19" t="str">
        <f t="shared" ca="1" si="10"/>
        <v>TE233(L2T3)A
803 --- NRD</v>
      </c>
      <c r="P53" s="88" t="s">
        <v>144</v>
      </c>
      <c r="R53" s="88" t="s">
        <v>350</v>
      </c>
    </row>
    <row r="54" spans="1:18">
      <c r="A54" s="10">
        <v>44</v>
      </c>
      <c r="B54" s="10" t="s">
        <v>0</v>
      </c>
      <c r="C54" s="10" t="str">
        <f t="shared" si="1"/>
        <v>10:00-11:30</v>
      </c>
      <c r="D54" s="10" t="s">
        <v>55</v>
      </c>
      <c r="E54" s="10">
        <f t="shared" si="52"/>
        <v>15</v>
      </c>
      <c r="F54" s="10">
        <f t="shared" ca="1" si="50"/>
        <v>807</v>
      </c>
      <c r="G54" s="10" t="str">
        <f t="shared" ca="1" si="51"/>
        <v>civil</v>
      </c>
      <c r="H54" s="10">
        <f t="shared" ca="1" si="7"/>
        <v>0</v>
      </c>
      <c r="I54" s="10" t="str">
        <f t="shared" ca="1" si="2"/>
        <v>civil</v>
      </c>
      <c r="J54" s="10" t="str">
        <f t="shared" ca="1" si="8"/>
        <v>Saturday10:00-11:300</v>
      </c>
      <c r="K54" s="10" t="str">
        <f t="shared" ca="1" si="9"/>
        <v>Saturday10:00-11:30civil</v>
      </c>
      <c r="L54" s="14">
        <f t="shared" ca="1" si="3"/>
        <v>24</v>
      </c>
      <c r="M54" s="19" t="str">
        <f t="shared" ca="1" si="4"/>
        <v>ivil</v>
      </c>
      <c r="N54" s="19"/>
      <c r="O54" s="19" t="str">
        <f t="shared" ca="1" si="10"/>
        <v>civil
807 --- 0</v>
      </c>
      <c r="P54" s="88" t="s">
        <v>249</v>
      </c>
      <c r="R54" s="88" t="s">
        <v>168</v>
      </c>
    </row>
    <row r="55" spans="1:18">
      <c r="A55" s="10">
        <v>45</v>
      </c>
      <c r="B55" s="10" t="s">
        <v>0</v>
      </c>
      <c r="C55" s="10" t="str">
        <f t="shared" si="1"/>
        <v>10:00-11:30</v>
      </c>
      <c r="D55" s="10" t="s">
        <v>55</v>
      </c>
      <c r="E55" s="10">
        <f t="shared" si="52"/>
        <v>16</v>
      </c>
      <c r="F55" s="10">
        <f t="shared" ca="1" si="50"/>
        <v>0</v>
      </c>
      <c r="G55" s="10" t="str">
        <f t="shared" ca="1" si="51"/>
        <v>civil</v>
      </c>
      <c r="H55" s="10">
        <f t="shared" ca="1" si="7"/>
        <v>0</v>
      </c>
      <c r="I55" s="10" t="str">
        <f t="shared" ca="1" si="2"/>
        <v>civil</v>
      </c>
      <c r="J55" s="10" t="str">
        <f t="shared" ca="1" si="8"/>
        <v>Saturday10:00-11:300</v>
      </c>
      <c r="K55" s="10" t="str">
        <f t="shared" ca="1" si="9"/>
        <v>Saturday10:00-11:30civil</v>
      </c>
      <c r="L55" s="14">
        <f t="shared" ca="1" si="3"/>
        <v>24</v>
      </c>
      <c r="M55" s="19" t="str">
        <f t="shared" ca="1" si="4"/>
        <v>ivil</v>
      </c>
      <c r="N55" s="19"/>
      <c r="O55" s="19" t="str">
        <f t="shared" ca="1" si="10"/>
        <v>civil
0 --- 0</v>
      </c>
      <c r="P55" s="88" t="s">
        <v>265</v>
      </c>
      <c r="R55" s="88" t="s">
        <v>395</v>
      </c>
    </row>
    <row r="56" spans="1:18">
      <c r="A56" s="10">
        <v>46</v>
      </c>
      <c r="B56" s="10" t="s">
        <v>0</v>
      </c>
      <c r="C56" s="10" t="str">
        <f t="shared" si="1"/>
        <v>10:00-11:30</v>
      </c>
      <c r="D56" s="10" t="s">
        <v>55</v>
      </c>
      <c r="E56" s="10">
        <f t="shared" si="52"/>
        <v>17</v>
      </c>
      <c r="F56" s="10">
        <f t="shared" ca="1" si="50"/>
        <v>711</v>
      </c>
      <c r="G56" s="10">
        <f t="shared" ca="1" si="51"/>
        <v>0</v>
      </c>
      <c r="H56" s="10">
        <f t="shared" ca="1" si="7"/>
        <v>0</v>
      </c>
      <c r="I56" s="10">
        <f t="shared" ca="1" si="2"/>
        <v>0</v>
      </c>
      <c r="J56" s="10" t="str">
        <f t="shared" ca="1" si="8"/>
        <v>Saturday10:00-11:300</v>
      </c>
      <c r="K56" s="10" t="str">
        <f t="shared" ca="1" si="9"/>
        <v>Saturday10:00-11:300</v>
      </c>
      <c r="L56" s="14">
        <f t="shared" ca="1" si="3"/>
        <v>24</v>
      </c>
      <c r="M56" s="19" t="str">
        <f t="shared" ca="1" si="4"/>
        <v/>
      </c>
      <c r="N56" s="19"/>
      <c r="O56" s="19" t="str">
        <f t="shared" ca="1" si="10"/>
        <v>0
711 --- 0</v>
      </c>
      <c r="P56" s="88" t="s">
        <v>273</v>
      </c>
      <c r="R56" s="88" t="s">
        <v>169</v>
      </c>
    </row>
    <row r="57" spans="1:18">
      <c r="A57" s="10">
        <v>47</v>
      </c>
      <c r="B57" s="10" t="s">
        <v>0</v>
      </c>
      <c r="C57" s="10" t="str">
        <f t="shared" ref="C57" si="53">LOOKUP(D57,$L$1:$L$6,$K$1:$K$6)</f>
        <v>10:00-11:30</v>
      </c>
      <c r="D57" s="10" t="s">
        <v>55</v>
      </c>
      <c r="E57" s="10">
        <f t="shared" si="52"/>
        <v>18</v>
      </c>
      <c r="F57" s="10">
        <f t="shared" ref="F57" ca="1" si="54">INDIRECT(CONCATENATE("Sheet1!",CHAR(CODE(D57)),E57),1)</f>
        <v>601</v>
      </c>
      <c r="G57" s="10">
        <f t="shared" ref="G57" ca="1" si="55">INDIRECT(CONCATENATE("Sheet1!",CHAR(CODE(D57)+1),E57),1)</f>
        <v>0</v>
      </c>
      <c r="H57" s="10">
        <f t="shared" ref="H57" ca="1" si="56">INDIRECT(CONCATENATE("Sheet1!",CHAR(CODE(D57)+2),E57),1)</f>
        <v>0</v>
      </c>
      <c r="I57" s="10">
        <f t="shared" ref="I57" ca="1" si="57">IFERROR(MID(G57,SEARCH("(",G57,1),12),G57)</f>
        <v>0</v>
      </c>
      <c r="J57" s="10" t="str">
        <f t="shared" ref="J57" ca="1" si="58">CONCATENATE(B57,C57,H57)</f>
        <v>Saturday10:00-11:300</v>
      </c>
      <c r="K57" s="10" t="str">
        <f t="shared" ref="K57" ca="1" si="59">CONCATENATE(B57,C57,I57)</f>
        <v>Saturday10:00-11:300</v>
      </c>
      <c r="L57" s="14">
        <f t="shared" ca="1" si="3"/>
        <v>24</v>
      </c>
      <c r="M57" s="19" t="str">
        <f t="shared" ref="M57" ca="1" si="60">IFERROR(MID(I57,2,4),I57)</f>
        <v/>
      </c>
      <c r="N57" s="19"/>
      <c r="O57" s="19" t="str">
        <f t="shared" ref="O57" ca="1" si="61">CONCATENATE(G57,CHAR(10),F57," --- ",H57)</f>
        <v>0
601 --- 0</v>
      </c>
      <c r="P57" s="88" t="s">
        <v>142</v>
      </c>
      <c r="R57" s="88" t="s">
        <v>366</v>
      </c>
    </row>
    <row r="58" spans="1:18">
      <c r="A58" s="10">
        <v>48</v>
      </c>
      <c r="B58" s="10" t="s">
        <v>0</v>
      </c>
      <c r="C58" s="10" t="str">
        <f t="shared" ref="C58:C78" si="62">LOOKUP(D58,$L$1:$L$6,$K$1:$K$6)</f>
        <v>10:00-11:30</v>
      </c>
      <c r="D58" s="10" t="s">
        <v>55</v>
      </c>
      <c r="E58" s="10">
        <f t="shared" si="52"/>
        <v>19</v>
      </c>
      <c r="F58" s="10">
        <f t="shared" ref="F58:F63" ca="1" si="63">INDIRECT(CONCATENATE("Sheet1!",CHAR(CODE(D58)),E58),1)</f>
        <v>602</v>
      </c>
      <c r="G58" s="10">
        <f t="shared" ref="G58:G64" ca="1" si="64">INDIRECT(CONCATENATE("Sheet1!",CHAR(CODE(D58)+1),E58),1)</f>
        <v>0</v>
      </c>
      <c r="H58" s="10">
        <f t="shared" ref="H58:H78" ca="1" si="65">INDIRECT(CONCATENATE("Sheet1!",CHAR(CODE(D58)+2),E58),1)</f>
        <v>0</v>
      </c>
      <c r="I58" s="10">
        <f t="shared" ref="I58:I78" ca="1" si="66">IFERROR(MID(G58,SEARCH("(",G58,1),12),G58)</f>
        <v>0</v>
      </c>
      <c r="J58" s="10" t="str">
        <f t="shared" ref="J58:J78" ca="1" si="67">CONCATENATE(B58,C58,H58)</f>
        <v>Saturday10:00-11:300</v>
      </c>
      <c r="K58" s="10" t="str">
        <f t="shared" ref="K58:K78" ca="1" si="68">CONCATENATE(B58,C58,I58)</f>
        <v>Saturday10:00-11:300</v>
      </c>
      <c r="L58" s="14">
        <f t="shared" ca="1" si="3"/>
        <v>24</v>
      </c>
      <c r="M58" s="19" t="str">
        <f t="shared" ref="M58:M78" ca="1" si="69">IFERROR(MID(I58,2,4),I58)</f>
        <v/>
      </c>
      <c r="N58" s="19"/>
      <c r="O58" s="19" t="str">
        <f t="shared" ref="O58:O78" ca="1" si="70">CONCATENATE(G58,CHAR(10),F58," --- ",H58)</f>
        <v>0
602 --- 0</v>
      </c>
      <c r="P58" s="88" t="s">
        <v>267</v>
      </c>
      <c r="R58" s="88" t="s">
        <v>279</v>
      </c>
    </row>
    <row r="59" spans="1:18">
      <c r="A59" s="10">
        <v>49</v>
      </c>
      <c r="B59" s="10" t="s">
        <v>0</v>
      </c>
      <c r="C59" s="10" t="str">
        <f t="shared" si="62"/>
        <v>10:00-11:30</v>
      </c>
      <c r="D59" s="10" t="s">
        <v>55</v>
      </c>
      <c r="E59" s="10">
        <f t="shared" si="52"/>
        <v>20</v>
      </c>
      <c r="F59" s="10">
        <f t="shared" ca="1" si="63"/>
        <v>603</v>
      </c>
      <c r="G59" s="10">
        <f t="shared" ca="1" si="64"/>
        <v>0</v>
      </c>
      <c r="H59" s="10">
        <f t="shared" ca="1" si="65"/>
        <v>0</v>
      </c>
      <c r="I59" s="10">
        <f t="shared" ca="1" si="66"/>
        <v>0</v>
      </c>
      <c r="J59" s="10" t="str">
        <f t="shared" ca="1" si="67"/>
        <v>Saturday10:00-11:300</v>
      </c>
      <c r="K59" s="10" t="str">
        <f t="shared" ca="1" si="68"/>
        <v>Saturday10:00-11:300</v>
      </c>
      <c r="L59" s="14">
        <f t="shared" ca="1" si="3"/>
        <v>24</v>
      </c>
      <c r="M59" s="19" t="str">
        <f t="shared" ca="1" si="69"/>
        <v/>
      </c>
      <c r="N59" s="19"/>
      <c r="O59" s="19" t="str">
        <f t="shared" ca="1" si="70"/>
        <v>0
603 --- 0</v>
      </c>
      <c r="P59" s="88" t="s">
        <v>246</v>
      </c>
      <c r="R59" s="88" t="s">
        <v>286</v>
      </c>
    </row>
    <row r="60" spans="1:18">
      <c r="A60" s="10">
        <v>50</v>
      </c>
      <c r="B60" s="10" t="s">
        <v>0</v>
      </c>
      <c r="C60" s="10" t="str">
        <f t="shared" si="62"/>
        <v>10:00-11:30</v>
      </c>
      <c r="D60" s="10" t="s">
        <v>55</v>
      </c>
      <c r="E60" s="10">
        <f t="shared" si="52"/>
        <v>21</v>
      </c>
      <c r="F60" s="10">
        <f t="shared" ca="1" si="63"/>
        <v>403</v>
      </c>
      <c r="G60" s="10">
        <f t="shared" ca="1" si="64"/>
        <v>0</v>
      </c>
      <c r="H60" s="10">
        <f t="shared" ca="1" si="65"/>
        <v>0</v>
      </c>
      <c r="I60" s="10">
        <f t="shared" ca="1" si="66"/>
        <v>0</v>
      </c>
      <c r="J60" s="10" t="str">
        <f t="shared" ca="1" si="67"/>
        <v>Saturday10:00-11:300</v>
      </c>
      <c r="K60" s="10" t="str">
        <f t="shared" ca="1" si="68"/>
        <v>Saturday10:00-11:300</v>
      </c>
      <c r="L60" s="14">
        <f t="shared" ca="1" si="3"/>
        <v>24</v>
      </c>
      <c r="M60" s="19" t="str">
        <f t="shared" ca="1" si="69"/>
        <v/>
      </c>
      <c r="N60" s="19"/>
      <c r="O60" s="19" t="str">
        <f t="shared" ca="1" si="70"/>
        <v>0
403 --- 0</v>
      </c>
      <c r="P60" s="88" t="s">
        <v>90</v>
      </c>
      <c r="R60" s="88" t="s">
        <v>336</v>
      </c>
    </row>
    <row r="61" spans="1:18">
      <c r="A61" s="10">
        <v>51</v>
      </c>
      <c r="B61" s="10" t="s">
        <v>0</v>
      </c>
      <c r="C61" s="10" t="str">
        <f t="shared" si="62"/>
        <v>10:00-11:30</v>
      </c>
      <c r="D61" s="10" t="s">
        <v>55</v>
      </c>
      <c r="E61" s="10">
        <f t="shared" si="52"/>
        <v>22</v>
      </c>
      <c r="F61" s="10">
        <f t="shared" ca="1" si="63"/>
        <v>405</v>
      </c>
      <c r="G61" s="10">
        <f t="shared" ca="1" si="64"/>
        <v>0</v>
      </c>
      <c r="H61" s="10">
        <f t="shared" ca="1" si="65"/>
        <v>0</v>
      </c>
      <c r="I61" s="10">
        <f t="shared" ca="1" si="66"/>
        <v>0</v>
      </c>
      <c r="J61" s="10" t="str">
        <f t="shared" ca="1" si="67"/>
        <v>Saturday10:00-11:300</v>
      </c>
      <c r="K61" s="10" t="str">
        <f t="shared" ca="1" si="68"/>
        <v>Saturday10:00-11:300</v>
      </c>
      <c r="L61" s="14">
        <f t="shared" ca="1" si="3"/>
        <v>24</v>
      </c>
      <c r="M61" s="19" t="str">
        <f t="shared" ca="1" si="69"/>
        <v/>
      </c>
      <c r="N61" s="19"/>
      <c r="O61" s="19" t="str">
        <f t="shared" ca="1" si="70"/>
        <v>0
405 --- 0</v>
      </c>
      <c r="P61" s="88" t="s">
        <v>295</v>
      </c>
      <c r="R61" s="88" t="s">
        <v>397</v>
      </c>
    </row>
    <row r="62" spans="1:18">
      <c r="A62" s="10">
        <v>52</v>
      </c>
      <c r="B62" s="10" t="s">
        <v>0</v>
      </c>
      <c r="C62" s="10" t="str">
        <f t="shared" si="62"/>
        <v>10:00-11:30</v>
      </c>
      <c r="D62" s="10" t="s">
        <v>55</v>
      </c>
      <c r="E62" s="10">
        <f t="shared" si="52"/>
        <v>23</v>
      </c>
      <c r="F62" s="10">
        <f t="shared" ca="1" si="63"/>
        <v>712</v>
      </c>
      <c r="G62" s="10" t="str">
        <f t="shared" ca="1" si="64"/>
        <v>DIC</v>
      </c>
      <c r="H62" s="10">
        <f t="shared" ca="1" si="65"/>
        <v>0</v>
      </c>
      <c r="I62" s="10" t="str">
        <f t="shared" ca="1" si="66"/>
        <v>DIC</v>
      </c>
      <c r="J62" s="10" t="str">
        <f t="shared" ca="1" si="67"/>
        <v>Saturday10:00-11:300</v>
      </c>
      <c r="K62" s="10" t="str">
        <f t="shared" ca="1" si="68"/>
        <v>Saturday10:00-11:30DIC</v>
      </c>
      <c r="L62" s="14">
        <f t="shared" ca="1" si="3"/>
        <v>24</v>
      </c>
      <c r="M62" s="19" t="str">
        <f t="shared" ca="1" si="69"/>
        <v>IC</v>
      </c>
      <c r="N62" s="19"/>
      <c r="O62" s="19" t="str">
        <f t="shared" ca="1" si="70"/>
        <v>DIC
712 --- 0</v>
      </c>
      <c r="P62" s="88" t="s">
        <v>99</v>
      </c>
      <c r="R62" s="88" t="s">
        <v>269</v>
      </c>
    </row>
    <row r="63" spans="1:18">
      <c r="A63" s="10">
        <v>53</v>
      </c>
      <c r="B63" s="10" t="s">
        <v>0</v>
      </c>
      <c r="C63" s="10" t="str">
        <f t="shared" si="62"/>
        <v>10:00-11:30</v>
      </c>
      <c r="D63" s="10" t="s">
        <v>55</v>
      </c>
      <c r="E63" s="10">
        <f t="shared" si="52"/>
        <v>24</v>
      </c>
      <c r="F63" s="10" t="str">
        <f t="shared" ca="1" si="63"/>
        <v>E-LAB</v>
      </c>
      <c r="G63" s="10" t="str">
        <f t="shared" ca="1" si="64"/>
        <v>ENG-111(L1T1)B</v>
      </c>
      <c r="H63" s="10">
        <f t="shared" ca="1" si="65"/>
        <v>0</v>
      </c>
      <c r="I63" s="10" t="str">
        <f t="shared" ca="1" si="66"/>
        <v>(L1T1)B</v>
      </c>
      <c r="J63" s="10" t="str">
        <f t="shared" ca="1" si="67"/>
        <v>Saturday10:00-11:300</v>
      </c>
      <c r="K63" s="10" t="str">
        <f t="shared" ca="1" si="68"/>
        <v>Saturday10:00-11:30(L1T1)B</v>
      </c>
      <c r="L63" s="14">
        <f t="shared" ca="1" si="3"/>
        <v>24</v>
      </c>
      <c r="M63" s="19" t="str">
        <f t="shared" ca="1" si="69"/>
        <v>L1T1</v>
      </c>
      <c r="N63" s="19"/>
      <c r="O63" s="19" t="str">
        <f t="shared" ca="1" si="70"/>
        <v>ENG-111(L1T1)B
E-LAB --- 0</v>
      </c>
      <c r="P63" s="88" t="s">
        <v>276</v>
      </c>
      <c r="R63" s="88" t="s">
        <v>389</v>
      </c>
    </row>
    <row r="64" spans="1:18">
      <c r="A64" s="10">
        <v>54</v>
      </c>
      <c r="B64" s="10" t="s">
        <v>0</v>
      </c>
      <c r="C64" s="10" t="str">
        <f t="shared" si="62"/>
        <v>10:00-11:30</v>
      </c>
      <c r="D64" s="10" t="s">
        <v>55</v>
      </c>
      <c r="E64" s="10">
        <f t="shared" si="52"/>
        <v>25</v>
      </c>
      <c r="F64" s="10">
        <f ca="1">INDIRECT(CONCATENATE("Sheet1!",CHAR(CODE(D64)-3),E64),1)</f>
        <v>303</v>
      </c>
      <c r="G64" s="10">
        <f t="shared" ca="1" si="64"/>
        <v>0</v>
      </c>
      <c r="H64" s="10">
        <f t="shared" ca="1" si="65"/>
        <v>0</v>
      </c>
      <c r="I64" s="10">
        <f t="shared" ca="1" si="66"/>
        <v>0</v>
      </c>
      <c r="J64" s="10" t="str">
        <f t="shared" ca="1" si="67"/>
        <v>Saturday10:00-11:300</v>
      </c>
      <c r="K64" s="10" t="str">
        <f t="shared" ca="1" si="68"/>
        <v>Saturday10:00-11:300</v>
      </c>
      <c r="L64" s="14">
        <f t="shared" ca="1" si="3"/>
        <v>24</v>
      </c>
      <c r="M64" s="19" t="str">
        <f t="shared" ca="1" si="69"/>
        <v/>
      </c>
      <c r="N64" s="19"/>
      <c r="O64" s="19" t="str">
        <f t="shared" ca="1" si="70"/>
        <v>0
303 --- 0</v>
      </c>
      <c r="P64" s="88" t="s">
        <v>275</v>
      </c>
      <c r="R64" s="88" t="s">
        <v>334</v>
      </c>
    </row>
    <row r="65" spans="1:18">
      <c r="A65" s="10">
        <v>55</v>
      </c>
      <c r="B65" s="10" t="s">
        <v>0</v>
      </c>
      <c r="C65" s="10" t="str">
        <f t="shared" si="62"/>
        <v>10:00-11:30</v>
      </c>
      <c r="D65" s="10" t="s">
        <v>55</v>
      </c>
      <c r="E65" s="10">
        <f t="shared" si="52"/>
        <v>26</v>
      </c>
      <c r="F65" s="10" t="str">
        <f t="shared" ref="F65:F78" ca="1" si="71">INDIRECT(CONCATENATE("Sheet1!",CHAR(CODE(D65)-3),E65),1)</f>
        <v>L-Yarn1</v>
      </c>
      <c r="G65" s="10" t="str">
        <f ca="1">INDIRECT(CONCATENATE("Sheet1!",CHAR(CODE(D65)-2),E65),1)</f>
        <v>TE311(L3T1)A</v>
      </c>
      <c r="H65" s="10" t="str">
        <f t="shared" ca="1" si="65"/>
        <v>MR1</v>
      </c>
      <c r="I65" s="10" t="str">
        <f t="shared" ca="1" si="66"/>
        <v>(L3T1)A</v>
      </c>
      <c r="J65" s="10" t="str">
        <f t="shared" ca="1" si="67"/>
        <v>Saturday10:00-11:30MR1</v>
      </c>
      <c r="K65" s="10" t="str">
        <f t="shared" ca="1" si="68"/>
        <v>Saturday10:00-11:30(L3T1)A</v>
      </c>
      <c r="L65" s="14">
        <f t="shared" ca="1" si="3"/>
        <v>1</v>
      </c>
      <c r="M65" s="19" t="str">
        <f t="shared" ca="1" si="69"/>
        <v>L3T1</v>
      </c>
      <c r="N65" s="19"/>
      <c r="O65" s="19" t="str">
        <f t="shared" ca="1" si="70"/>
        <v>TE311(L3T1)A
L-Yarn1 --- MR1</v>
      </c>
      <c r="P65" s="88" t="s">
        <v>280</v>
      </c>
      <c r="R65" s="88" t="s">
        <v>393</v>
      </c>
    </row>
    <row r="66" spans="1:18">
      <c r="A66" s="10">
        <v>56</v>
      </c>
      <c r="B66" s="10" t="s">
        <v>0</v>
      </c>
      <c r="C66" s="10" t="str">
        <f t="shared" si="62"/>
        <v>10:00-11:30</v>
      </c>
      <c r="D66" s="10" t="s">
        <v>55</v>
      </c>
      <c r="E66" s="10">
        <f t="shared" si="52"/>
        <v>27</v>
      </c>
      <c r="F66" s="10" t="str">
        <f t="shared" ca="1" si="71"/>
        <v>L-Yarn2</v>
      </c>
      <c r="G66" s="10">
        <f t="shared" ref="G66:G78" ca="1" si="72">INDIRECT(CONCATENATE("Sheet1!",CHAR(CODE(D66)-2),E66),1)</f>
        <v>0</v>
      </c>
      <c r="H66" s="10">
        <f t="shared" ca="1" si="65"/>
        <v>0</v>
      </c>
      <c r="I66" s="10">
        <f t="shared" ca="1" si="66"/>
        <v>0</v>
      </c>
      <c r="J66" s="10" t="str">
        <f t="shared" ca="1" si="67"/>
        <v>Saturday10:00-11:300</v>
      </c>
      <c r="K66" s="10" t="str">
        <f t="shared" ca="1" si="68"/>
        <v>Saturday10:00-11:300</v>
      </c>
      <c r="L66" s="14">
        <f t="shared" ca="1" si="3"/>
        <v>24</v>
      </c>
      <c r="M66" s="19" t="str">
        <f t="shared" ca="1" si="69"/>
        <v/>
      </c>
      <c r="N66" s="19"/>
      <c r="O66" s="19" t="str">
        <f t="shared" ca="1" si="70"/>
        <v>0
L-Yarn2 --- 0</v>
      </c>
      <c r="P66" s="88" t="s">
        <v>24</v>
      </c>
      <c r="R66" s="88" t="s">
        <v>298</v>
      </c>
    </row>
    <row r="67" spans="1:18">
      <c r="A67" s="10">
        <v>57</v>
      </c>
      <c r="B67" s="10" t="s">
        <v>0</v>
      </c>
      <c r="C67" s="10" t="str">
        <f t="shared" si="62"/>
        <v>10:00-11:30</v>
      </c>
      <c r="D67" s="10" t="s">
        <v>55</v>
      </c>
      <c r="E67" s="10">
        <f t="shared" si="52"/>
        <v>28</v>
      </c>
      <c r="F67" s="10" t="str">
        <f t="shared" ca="1" si="71"/>
        <v>L-Fab</v>
      </c>
      <c r="G67" s="10" t="str">
        <f t="shared" ca="1" si="72"/>
        <v>TE214(L2T1)C</v>
      </c>
      <c r="H67" s="10" t="str">
        <f t="shared" ca="1" si="65"/>
        <v>AG</v>
      </c>
      <c r="I67" s="10" t="str">
        <f t="shared" ca="1" si="66"/>
        <v>(L2T1)C</v>
      </c>
      <c r="J67" s="10" t="str">
        <f t="shared" ca="1" si="67"/>
        <v>Saturday10:00-11:30AG</v>
      </c>
      <c r="K67" s="10" t="str">
        <f t="shared" ca="1" si="68"/>
        <v>Saturday10:00-11:30(L2T1)C</v>
      </c>
      <c r="L67" s="14">
        <f t="shared" ca="1" si="3"/>
        <v>1</v>
      </c>
      <c r="M67" s="19" t="str">
        <f t="shared" ca="1" si="69"/>
        <v>L2T1</v>
      </c>
      <c r="N67" s="19"/>
      <c r="O67" s="19" t="str">
        <f t="shared" ca="1" si="70"/>
        <v>TE214(L2T1)C
L-Fab --- AG</v>
      </c>
      <c r="P67" s="81" t="s">
        <v>62</v>
      </c>
      <c r="R67" s="88" t="s">
        <v>391</v>
      </c>
    </row>
    <row r="68" spans="1:18">
      <c r="A68" s="10">
        <v>58</v>
      </c>
      <c r="B68" s="10" t="s">
        <v>0</v>
      </c>
      <c r="C68" s="10" t="str">
        <f t="shared" si="62"/>
        <v>10:00-11:30</v>
      </c>
      <c r="D68" s="10" t="s">
        <v>55</v>
      </c>
      <c r="E68" s="10">
        <f t="shared" si="52"/>
        <v>29</v>
      </c>
      <c r="F68" s="10" t="str">
        <f t="shared" ca="1" si="71"/>
        <v>L-Col</v>
      </c>
      <c r="G68" s="10" t="str">
        <f t="shared" ca="1" si="72"/>
        <v>TE322(L3T2)B</v>
      </c>
      <c r="H68" s="10" t="str">
        <f t="shared" ca="1" si="65"/>
        <v>FHA</v>
      </c>
      <c r="I68" s="10" t="str">
        <f t="shared" ca="1" si="66"/>
        <v>(L3T2)B</v>
      </c>
      <c r="J68" s="10" t="str">
        <f t="shared" ca="1" si="67"/>
        <v>Saturday10:00-11:30FHA</v>
      </c>
      <c r="K68" s="10" t="str">
        <f t="shared" ca="1" si="68"/>
        <v>Saturday10:00-11:30(L3T2)B</v>
      </c>
      <c r="L68" s="14">
        <f t="shared" ca="1" si="3"/>
        <v>1</v>
      </c>
      <c r="M68" s="19" t="str">
        <f t="shared" ca="1" si="69"/>
        <v>L3T2</v>
      </c>
      <c r="N68" s="19"/>
      <c r="O68" s="19" t="str">
        <f t="shared" ca="1" si="70"/>
        <v>TE322(L3T2)B
L-Col --- FHA</v>
      </c>
      <c r="R68" s="81" t="s">
        <v>62</v>
      </c>
    </row>
    <row r="69" spans="1:18">
      <c r="A69" s="10">
        <v>59</v>
      </c>
      <c r="B69" s="10" t="s">
        <v>0</v>
      </c>
      <c r="C69" s="10" t="str">
        <f t="shared" si="62"/>
        <v>10:00-11:30</v>
      </c>
      <c r="D69" s="10" t="s">
        <v>55</v>
      </c>
      <c r="E69" s="10">
        <f t="shared" si="52"/>
        <v>30</v>
      </c>
      <c r="F69" s="10" t="str">
        <f t="shared" ca="1" si="71"/>
        <v>L-App</v>
      </c>
      <c r="G69" s="10">
        <f t="shared" ca="1" si="72"/>
        <v>0</v>
      </c>
      <c r="H69" s="10">
        <f t="shared" ca="1" si="65"/>
        <v>0</v>
      </c>
      <c r="I69" s="10">
        <f t="shared" ca="1" si="66"/>
        <v>0</v>
      </c>
      <c r="J69" s="10" t="str">
        <f t="shared" ca="1" si="67"/>
        <v>Saturday10:00-11:300</v>
      </c>
      <c r="K69" s="10" t="str">
        <f t="shared" ca="1" si="68"/>
        <v>Saturday10:00-11:300</v>
      </c>
      <c r="L69" s="14">
        <f t="shared" ca="1" si="3"/>
        <v>24</v>
      </c>
      <c r="M69" s="19" t="str">
        <f t="shared" ca="1" si="69"/>
        <v/>
      </c>
      <c r="N69" s="19"/>
      <c r="O69" s="19" t="str">
        <f t="shared" ca="1" si="70"/>
        <v>0
L-App --- 0</v>
      </c>
    </row>
    <row r="70" spans="1:18">
      <c r="A70" s="10">
        <v>60</v>
      </c>
      <c r="B70" s="10" t="s">
        <v>0</v>
      </c>
      <c r="C70" s="10" t="str">
        <f t="shared" si="62"/>
        <v>10:00-11:30</v>
      </c>
      <c r="D70" s="10" t="s">
        <v>55</v>
      </c>
      <c r="E70" s="10">
        <f t="shared" si="52"/>
        <v>31</v>
      </c>
      <c r="F70" s="10" t="str">
        <f t="shared" ca="1" si="71"/>
        <v>L-QC1
709</v>
      </c>
      <c r="G70" s="10" t="str">
        <f t="shared" ca="1" si="72"/>
        <v>TE324(L3T2)A</v>
      </c>
      <c r="H70" s="10" t="str">
        <f t="shared" ca="1" si="65"/>
        <v>FS</v>
      </c>
      <c r="I70" s="10" t="str">
        <f t="shared" ca="1" si="66"/>
        <v>(L3T2)A</v>
      </c>
      <c r="J70" s="10" t="str">
        <f t="shared" ca="1" si="67"/>
        <v>Saturday10:00-11:30FS</v>
      </c>
      <c r="K70" s="10" t="str">
        <f t="shared" ca="1" si="68"/>
        <v>Saturday10:00-11:30(L3T2)A</v>
      </c>
      <c r="L70" s="14">
        <f t="shared" ca="1" si="3"/>
        <v>1</v>
      </c>
      <c r="M70" s="19" t="str">
        <f t="shared" ca="1" si="69"/>
        <v>L3T2</v>
      </c>
      <c r="N70" s="19"/>
      <c r="O70" s="19" t="str">
        <f t="shared" ca="1" si="70"/>
        <v>TE324(L3T2)A
L-QC1
709 --- FS</v>
      </c>
    </row>
    <row r="71" spans="1:18">
      <c r="A71" s="10">
        <v>61</v>
      </c>
      <c r="B71" s="10" t="s">
        <v>0</v>
      </c>
      <c r="C71" s="10" t="str">
        <f t="shared" si="62"/>
        <v>10:00-11:30</v>
      </c>
      <c r="D71" s="10" t="s">
        <v>55</v>
      </c>
      <c r="E71" s="10">
        <f t="shared" si="52"/>
        <v>32</v>
      </c>
      <c r="F71" s="10" t="str">
        <f t="shared" ca="1" si="71"/>
        <v>L-Drw</v>
      </c>
      <c r="G71" s="10">
        <f t="shared" ca="1" si="72"/>
        <v>0</v>
      </c>
      <c r="H71" s="10">
        <f t="shared" ca="1" si="65"/>
        <v>0</v>
      </c>
      <c r="I71" s="10">
        <f t="shared" ca="1" si="66"/>
        <v>0</v>
      </c>
      <c r="J71" s="10" t="str">
        <f t="shared" ca="1" si="67"/>
        <v>Saturday10:00-11:300</v>
      </c>
      <c r="K71" s="10" t="str">
        <f t="shared" ca="1" si="68"/>
        <v>Saturday10:00-11:300</v>
      </c>
      <c r="L71" s="14">
        <f t="shared" ca="1" si="3"/>
        <v>24</v>
      </c>
      <c r="M71" s="19" t="str">
        <f t="shared" ca="1" si="69"/>
        <v/>
      </c>
      <c r="N71" s="19"/>
      <c r="O71" s="19" t="str">
        <f t="shared" ca="1" si="70"/>
        <v>0
L-Drw --- 0</v>
      </c>
    </row>
    <row r="72" spans="1:18">
      <c r="A72" s="10">
        <v>62</v>
      </c>
      <c r="B72" s="10" t="s">
        <v>0</v>
      </c>
      <c r="C72" s="10" t="str">
        <f t="shared" si="62"/>
        <v>10:00-11:30</v>
      </c>
      <c r="D72" s="10" t="s">
        <v>55</v>
      </c>
      <c r="E72" s="10">
        <f t="shared" si="52"/>
        <v>33</v>
      </c>
      <c r="F72" s="10" t="str">
        <f t="shared" ca="1" si="71"/>
        <v>L-QC2
708</v>
      </c>
      <c r="G72" s="10">
        <f t="shared" ca="1" si="72"/>
        <v>0</v>
      </c>
      <c r="H72" s="10">
        <f t="shared" ca="1" si="65"/>
        <v>0</v>
      </c>
      <c r="I72" s="10">
        <f t="shared" ca="1" si="66"/>
        <v>0</v>
      </c>
      <c r="J72" s="10" t="str">
        <f t="shared" ca="1" si="67"/>
        <v>Saturday10:00-11:300</v>
      </c>
      <c r="K72" s="10" t="str">
        <f t="shared" ca="1" si="68"/>
        <v>Saturday10:00-11:300</v>
      </c>
      <c r="L72" s="14">
        <f t="shared" ca="1" si="3"/>
        <v>24</v>
      </c>
      <c r="M72" s="19" t="str">
        <f t="shared" ca="1" si="69"/>
        <v/>
      </c>
      <c r="N72" s="19"/>
      <c r="O72" s="19" t="str">
        <f t="shared" ca="1" si="70"/>
        <v>0
L-QC2
708 --- 0</v>
      </c>
    </row>
    <row r="73" spans="1:18">
      <c r="A73" s="10">
        <v>63</v>
      </c>
      <c r="B73" s="10" t="s">
        <v>0</v>
      </c>
      <c r="C73" s="10" t="str">
        <f t="shared" si="62"/>
        <v>10:00-11:30</v>
      </c>
      <c r="D73" s="10" t="s">
        <v>55</v>
      </c>
      <c r="E73" s="10">
        <f t="shared" si="52"/>
        <v>34</v>
      </c>
      <c r="F73" s="10" t="str">
        <f t="shared" ca="1" si="71"/>
        <v>E-LAB</v>
      </c>
      <c r="G73" s="10" t="str">
        <f t="shared" ca="1" si="72"/>
        <v>ENG-111(L1T1)A</v>
      </c>
      <c r="H73" s="10">
        <f t="shared" ca="1" si="65"/>
        <v>0</v>
      </c>
      <c r="I73" s="10" t="str">
        <f t="shared" ca="1" si="66"/>
        <v>(L1T1)A</v>
      </c>
      <c r="J73" s="10" t="str">
        <f t="shared" ca="1" si="67"/>
        <v>Saturday10:00-11:300</v>
      </c>
      <c r="K73" s="10" t="str">
        <f t="shared" ca="1" si="68"/>
        <v>Saturday10:00-11:30(L1T1)A</v>
      </c>
      <c r="L73" s="14">
        <f t="shared" ca="1" si="3"/>
        <v>24</v>
      </c>
      <c r="M73" s="19" t="str">
        <f t="shared" ca="1" si="69"/>
        <v>L1T1</v>
      </c>
      <c r="N73" s="19"/>
      <c r="O73" s="19" t="str">
        <f t="shared" ca="1" si="70"/>
        <v>ENG-111(L1T1)A
E-LAB --- 0</v>
      </c>
    </row>
    <row r="74" spans="1:18">
      <c r="A74" s="10">
        <v>64</v>
      </c>
      <c r="B74" s="10" t="s">
        <v>0</v>
      </c>
      <c r="C74" s="10" t="str">
        <f t="shared" si="62"/>
        <v>10:00-11:30</v>
      </c>
      <c r="D74" s="10" t="s">
        <v>55</v>
      </c>
      <c r="E74" s="10">
        <f t="shared" si="52"/>
        <v>35</v>
      </c>
      <c r="F74" s="10">
        <f t="shared" ca="1" si="71"/>
        <v>501</v>
      </c>
      <c r="G74" s="10">
        <f t="shared" ca="1" si="72"/>
        <v>0</v>
      </c>
      <c r="H74" s="10">
        <f t="shared" ca="1" si="65"/>
        <v>0</v>
      </c>
      <c r="I74" s="10">
        <f t="shared" ca="1" si="66"/>
        <v>0</v>
      </c>
      <c r="J74" s="10" t="str">
        <f t="shared" ca="1" si="67"/>
        <v>Saturday10:00-11:300</v>
      </c>
      <c r="K74" s="10" t="str">
        <f t="shared" ca="1" si="68"/>
        <v>Saturday10:00-11:300</v>
      </c>
      <c r="L74" s="14">
        <f t="shared" ca="1" si="3"/>
        <v>24</v>
      </c>
      <c r="M74" s="19" t="str">
        <f t="shared" ca="1" si="69"/>
        <v/>
      </c>
      <c r="N74" s="19"/>
      <c r="O74" s="19" t="str">
        <f t="shared" ca="1" si="70"/>
        <v>0
501 --- 0</v>
      </c>
    </row>
    <row r="75" spans="1:18">
      <c r="A75" s="10">
        <v>65</v>
      </c>
      <c r="B75" s="10" t="s">
        <v>0</v>
      </c>
      <c r="C75" s="10" t="str">
        <f t="shared" si="62"/>
        <v>10:00-11:30</v>
      </c>
      <c r="D75" s="10" t="s">
        <v>55</v>
      </c>
      <c r="E75" s="10">
        <f t="shared" si="52"/>
        <v>36</v>
      </c>
      <c r="F75" s="10" t="str">
        <f t="shared" ca="1" si="71"/>
        <v>L-Elec 505</v>
      </c>
      <c r="G75" s="10">
        <f t="shared" ca="1" si="72"/>
        <v>0</v>
      </c>
      <c r="H75" s="10">
        <f t="shared" ca="1" si="65"/>
        <v>0</v>
      </c>
      <c r="I75" s="10">
        <f t="shared" ca="1" si="66"/>
        <v>0</v>
      </c>
      <c r="J75" s="10" t="str">
        <f t="shared" ca="1" si="67"/>
        <v>Saturday10:00-11:300</v>
      </c>
      <c r="K75" s="10" t="str">
        <f t="shared" ca="1" si="68"/>
        <v>Saturday10:00-11:300</v>
      </c>
      <c r="L75" s="14">
        <f t="shared" ref="L75:L138" ca="1" si="73">COUNTIFS($J$11:$J$1051,J75)</f>
        <v>24</v>
      </c>
      <c r="M75" s="19" t="str">
        <f t="shared" ca="1" si="69"/>
        <v/>
      </c>
      <c r="N75" s="19"/>
      <c r="O75" s="19" t="str">
        <f t="shared" ca="1" si="70"/>
        <v>0
L-Elec 505 --- 0</v>
      </c>
    </row>
    <row r="76" spans="1:18">
      <c r="A76" s="10">
        <v>66</v>
      </c>
      <c r="B76" s="10" t="s">
        <v>0</v>
      </c>
      <c r="C76" s="10" t="str">
        <f t="shared" si="62"/>
        <v>10:00-11:30</v>
      </c>
      <c r="D76" s="10" t="s">
        <v>55</v>
      </c>
      <c r="E76" s="10">
        <f t="shared" si="52"/>
        <v>37</v>
      </c>
      <c r="F76" s="10" t="str">
        <f t="shared" ca="1" si="71"/>
        <v>L-mec</v>
      </c>
      <c r="G76" s="10">
        <f t="shared" ca="1" si="72"/>
        <v>0</v>
      </c>
      <c r="H76" s="10">
        <f t="shared" ca="1" si="65"/>
        <v>0</v>
      </c>
      <c r="I76" s="10">
        <f t="shared" ca="1" si="66"/>
        <v>0</v>
      </c>
      <c r="J76" s="10" t="str">
        <f t="shared" ca="1" si="67"/>
        <v>Saturday10:00-11:300</v>
      </c>
      <c r="K76" s="10" t="str">
        <f t="shared" ca="1" si="68"/>
        <v>Saturday10:00-11:300</v>
      </c>
      <c r="L76" s="14">
        <f t="shared" ca="1" si="73"/>
        <v>24</v>
      </c>
      <c r="M76" s="19" t="str">
        <f t="shared" ca="1" si="69"/>
        <v/>
      </c>
      <c r="N76" s="19"/>
      <c r="O76" s="19" t="str">
        <f t="shared" ca="1" si="70"/>
        <v>0
L-mec --- 0</v>
      </c>
    </row>
    <row r="77" spans="1:18">
      <c r="A77" s="10">
        <v>67</v>
      </c>
      <c r="B77" s="10" t="s">
        <v>0</v>
      </c>
      <c r="C77" s="10" t="str">
        <f t="shared" si="62"/>
        <v>10:00-11:30</v>
      </c>
      <c r="D77" s="10" t="s">
        <v>55</v>
      </c>
      <c r="E77" s="10">
        <f t="shared" si="52"/>
        <v>38</v>
      </c>
      <c r="F77" s="10">
        <f t="shared" ca="1" si="71"/>
        <v>502</v>
      </c>
      <c r="G77" s="10">
        <f t="shared" ca="1" si="72"/>
        <v>0</v>
      </c>
      <c r="H77" s="10">
        <f t="shared" ca="1" si="65"/>
        <v>0</v>
      </c>
      <c r="I77" s="10">
        <f t="shared" ca="1" si="66"/>
        <v>0</v>
      </c>
      <c r="J77" s="10" t="str">
        <f t="shared" ca="1" si="67"/>
        <v>Saturday10:00-11:300</v>
      </c>
      <c r="K77" s="10" t="str">
        <f t="shared" ca="1" si="68"/>
        <v>Saturday10:00-11:300</v>
      </c>
      <c r="L77" s="14">
        <f t="shared" ca="1" si="73"/>
        <v>24</v>
      </c>
      <c r="M77" s="19" t="str">
        <f t="shared" ca="1" si="69"/>
        <v/>
      </c>
      <c r="N77" s="19"/>
      <c r="O77" s="19" t="str">
        <f t="shared" ca="1" si="70"/>
        <v>0
502 --- 0</v>
      </c>
    </row>
    <row r="78" spans="1:18">
      <c r="A78" s="10">
        <v>68</v>
      </c>
      <c r="B78" s="10" t="s">
        <v>0</v>
      </c>
      <c r="C78" s="10" t="str">
        <f t="shared" si="62"/>
        <v>10:00-11:30</v>
      </c>
      <c r="D78" s="10" t="s">
        <v>55</v>
      </c>
      <c r="E78" s="10">
        <f t="shared" si="52"/>
        <v>39</v>
      </c>
      <c r="F78" s="10" t="str">
        <f t="shared" ca="1" si="71"/>
        <v>L-Chem</v>
      </c>
      <c r="G78" s="10">
        <f t="shared" ca="1" si="72"/>
        <v>0</v>
      </c>
      <c r="H78" s="10">
        <f t="shared" ca="1" si="65"/>
        <v>0</v>
      </c>
      <c r="I78" s="10">
        <f t="shared" ca="1" si="66"/>
        <v>0</v>
      </c>
      <c r="J78" s="10" t="str">
        <f t="shared" ca="1" si="67"/>
        <v>Saturday10:00-11:300</v>
      </c>
      <c r="K78" s="10" t="str">
        <f t="shared" ca="1" si="68"/>
        <v>Saturday10:00-11:300</v>
      </c>
      <c r="L78" s="14">
        <f t="shared" ca="1" si="73"/>
        <v>24</v>
      </c>
      <c r="M78" s="19" t="str">
        <f t="shared" ca="1" si="69"/>
        <v/>
      </c>
      <c r="N78" s="19"/>
      <c r="O78" s="19" t="str">
        <f t="shared" ca="1" si="70"/>
        <v>0
L-Chem --- 0</v>
      </c>
    </row>
    <row r="79" spans="1:18">
      <c r="A79" s="10">
        <v>69</v>
      </c>
      <c r="B79" s="10" t="s">
        <v>0</v>
      </c>
      <c r="C79" s="10" t="str">
        <f t="shared" si="1"/>
        <v>11:30-01:00</v>
      </c>
      <c r="D79" s="10" t="s">
        <v>56</v>
      </c>
      <c r="E79" s="10">
        <f>E45</f>
        <v>6</v>
      </c>
      <c r="F79" s="10">
        <f ca="1">INDIRECT(CONCATENATE("Sheet1!",CHAR(CODE(D79)),E79),1)</f>
        <v>701</v>
      </c>
      <c r="G79" s="10" t="str">
        <f ca="1">INDIRECT(CONCATENATE("Sheet1!",CHAR(CODE(D79)+1),E79),1)</f>
        <v>TE428(L4T2)PC</v>
      </c>
      <c r="H79" s="10" t="str">
        <f t="shared" ca="1" si="7"/>
        <v>AAM</v>
      </c>
      <c r="I79" s="10" t="str">
        <f t="shared" ca="1" si="2"/>
        <v>(L4T2)PC</v>
      </c>
      <c r="J79" s="10" t="str">
        <f t="shared" ca="1" si="8"/>
        <v>Saturday11:30-01:00AAM</v>
      </c>
      <c r="K79" s="10" t="str">
        <f t="shared" ca="1" si="9"/>
        <v>Saturday11:30-01:00(L4T2)PC</v>
      </c>
      <c r="L79" s="14">
        <f t="shared" ca="1" si="73"/>
        <v>1</v>
      </c>
      <c r="M79" s="19" t="str">
        <f t="shared" ca="1" si="4"/>
        <v>L4T2</v>
      </c>
      <c r="N79" s="19"/>
      <c r="O79" s="19" t="str">
        <f t="shared" ca="1" si="10"/>
        <v>TE428(L4T2)PC
701 --- AAM</v>
      </c>
    </row>
    <row r="80" spans="1:18">
      <c r="A80" s="10">
        <v>70</v>
      </c>
      <c r="B80" s="10" t="s">
        <v>0</v>
      </c>
      <c r="C80" s="10" t="str">
        <f t="shared" si="1"/>
        <v>11:30-01:00</v>
      </c>
      <c r="D80" s="10" t="s">
        <v>56</v>
      </c>
      <c r="E80" s="10">
        <f t="shared" ref="E80:E193" si="74">E79+1</f>
        <v>7</v>
      </c>
      <c r="F80" s="10">
        <f t="shared" ref="F80:F90" ca="1" si="75">INDIRECT(CONCATENATE("Sheet1!",CHAR(CODE(D80)),E80),1)</f>
        <v>702</v>
      </c>
      <c r="G80" s="10">
        <f t="shared" ref="G80:G90" ca="1" si="76">INDIRECT(CONCATENATE("Sheet1!",CHAR(CODE(D80)+1),E80),1)</f>
        <v>0</v>
      </c>
      <c r="H80" s="10">
        <f t="shared" ca="1" si="7"/>
        <v>0</v>
      </c>
      <c r="I80" s="10">
        <f t="shared" ca="1" si="2"/>
        <v>0</v>
      </c>
      <c r="J80" s="10" t="str">
        <f t="shared" ca="1" si="8"/>
        <v>Saturday11:30-01:000</v>
      </c>
      <c r="K80" s="10" t="str">
        <f t="shared" ca="1" si="9"/>
        <v>Saturday11:30-01:000</v>
      </c>
      <c r="L80" s="14">
        <f t="shared" ca="1" si="73"/>
        <v>25</v>
      </c>
      <c r="M80" s="19" t="str">
        <f t="shared" ca="1" si="4"/>
        <v/>
      </c>
      <c r="N80" s="19"/>
      <c r="O80" s="19" t="str">
        <f t="shared" ca="1" si="10"/>
        <v>0
702 --- 0</v>
      </c>
    </row>
    <row r="81" spans="1:15">
      <c r="A81" s="10">
        <v>71</v>
      </c>
      <c r="B81" s="10" t="s">
        <v>0</v>
      </c>
      <c r="C81" s="10" t="str">
        <f t="shared" si="1"/>
        <v>11:30-01:00</v>
      </c>
      <c r="D81" s="10" t="s">
        <v>56</v>
      </c>
      <c r="E81" s="10">
        <f t="shared" si="74"/>
        <v>8</v>
      </c>
      <c r="F81" s="10">
        <f t="shared" ca="1" si="75"/>
        <v>703</v>
      </c>
      <c r="G81" s="10" t="str">
        <f t="shared" ca="1" si="76"/>
        <v>TE333(L3T3)B</v>
      </c>
      <c r="H81" s="10" t="str">
        <f t="shared" ca="1" si="7"/>
        <v>TAC</v>
      </c>
      <c r="I81" s="10" t="str">
        <f t="shared" ca="1" si="2"/>
        <v>(L3T3)B</v>
      </c>
      <c r="J81" s="10" t="str">
        <f t="shared" ca="1" si="8"/>
        <v>Saturday11:30-01:00TAC</v>
      </c>
      <c r="K81" s="10" t="str">
        <f t="shared" ca="1" si="9"/>
        <v>Saturday11:30-01:00(L3T3)B</v>
      </c>
      <c r="L81" s="14">
        <f t="shared" ca="1" si="73"/>
        <v>1</v>
      </c>
      <c r="M81" s="19" t="str">
        <f t="shared" ca="1" si="4"/>
        <v>L3T3</v>
      </c>
      <c r="N81" s="19"/>
      <c r="O81" s="19" t="str">
        <f t="shared" ca="1" si="10"/>
        <v>TE333(L3T3)B
703 --- TAC</v>
      </c>
    </row>
    <row r="82" spans="1:15">
      <c r="A82" s="10">
        <v>72</v>
      </c>
      <c r="B82" s="10" t="s">
        <v>0</v>
      </c>
      <c r="C82" s="10" t="str">
        <f t="shared" si="1"/>
        <v>11:30-01:00</v>
      </c>
      <c r="D82" s="10" t="s">
        <v>56</v>
      </c>
      <c r="E82" s="10">
        <f t="shared" si="74"/>
        <v>9</v>
      </c>
      <c r="F82" s="10">
        <f t="shared" ca="1" si="75"/>
        <v>704</v>
      </c>
      <c r="G82" s="10" t="str">
        <f t="shared" ca="1" si="76"/>
        <v>TE423(L4T2)A</v>
      </c>
      <c r="H82" s="10" t="str">
        <f t="shared" ca="1" si="7"/>
        <v>AI</v>
      </c>
      <c r="I82" s="10" t="str">
        <f t="shared" ca="1" si="2"/>
        <v>(L4T2)A</v>
      </c>
      <c r="J82" s="10" t="str">
        <f t="shared" ca="1" si="8"/>
        <v>Saturday11:30-01:00AI</v>
      </c>
      <c r="K82" s="10" t="str">
        <f t="shared" ca="1" si="9"/>
        <v>Saturday11:30-01:00(L4T2)A</v>
      </c>
      <c r="L82" s="14">
        <f t="shared" ca="1" si="73"/>
        <v>1</v>
      </c>
      <c r="M82" s="19" t="str">
        <f t="shared" ca="1" si="4"/>
        <v>L4T2</v>
      </c>
      <c r="N82" s="19"/>
      <c r="O82" s="19" t="str">
        <f t="shared" ca="1" si="10"/>
        <v>TE423(L4T2)A
704 --- AI</v>
      </c>
    </row>
    <row r="83" spans="1:15">
      <c r="A83" s="10">
        <v>73</v>
      </c>
      <c r="B83" s="10" t="s">
        <v>0</v>
      </c>
      <c r="C83" s="10" t="str">
        <f t="shared" si="1"/>
        <v>11:30-01:00</v>
      </c>
      <c r="D83" s="10" t="s">
        <v>56</v>
      </c>
      <c r="E83" s="10">
        <f t="shared" si="74"/>
        <v>10</v>
      </c>
      <c r="F83" s="10">
        <f t="shared" ca="1" si="75"/>
        <v>705</v>
      </c>
      <c r="G83" s="10">
        <f t="shared" ca="1" si="76"/>
        <v>0</v>
      </c>
      <c r="H83" s="10">
        <f t="shared" ca="1" si="7"/>
        <v>0</v>
      </c>
      <c r="I83" s="10">
        <f t="shared" ca="1" si="2"/>
        <v>0</v>
      </c>
      <c r="J83" s="10" t="str">
        <f t="shared" ca="1" si="8"/>
        <v>Saturday11:30-01:000</v>
      </c>
      <c r="K83" s="10" t="str">
        <f t="shared" ca="1" si="9"/>
        <v>Saturday11:30-01:000</v>
      </c>
      <c r="L83" s="14">
        <f t="shared" ca="1" si="73"/>
        <v>25</v>
      </c>
      <c r="M83" s="19" t="str">
        <f t="shared" ca="1" si="4"/>
        <v/>
      </c>
      <c r="N83" s="19"/>
      <c r="O83" s="19" t="str">
        <f t="shared" ca="1" si="10"/>
        <v>0
705 --- 0</v>
      </c>
    </row>
    <row r="84" spans="1:15">
      <c r="A84" s="10">
        <v>74</v>
      </c>
      <c r="B84" s="10" t="s">
        <v>0</v>
      </c>
      <c r="C84" s="10" t="str">
        <f t="shared" si="1"/>
        <v>11:30-01:00</v>
      </c>
      <c r="D84" s="10" t="s">
        <v>56</v>
      </c>
      <c r="E84" s="10">
        <f t="shared" si="74"/>
        <v>11</v>
      </c>
      <c r="F84" s="10">
        <f t="shared" ca="1" si="75"/>
        <v>402</v>
      </c>
      <c r="G84" s="10" t="str">
        <f t="shared" ca="1" si="76"/>
        <v>TE223(L2T2)A</v>
      </c>
      <c r="H84" s="10" t="str">
        <f t="shared" ca="1" si="7"/>
        <v>AAA</v>
      </c>
      <c r="I84" s="10" t="str">
        <f t="shared" ca="1" si="2"/>
        <v>(L2T2)A</v>
      </c>
      <c r="J84" s="10" t="str">
        <f t="shared" ca="1" si="8"/>
        <v>Saturday11:30-01:00AAA</v>
      </c>
      <c r="K84" s="10" t="str">
        <f t="shared" ca="1" si="9"/>
        <v>Saturday11:30-01:00(L2T2)A</v>
      </c>
      <c r="L84" s="14">
        <f t="shared" ca="1" si="73"/>
        <v>1</v>
      </c>
      <c r="M84" s="19" t="str">
        <f t="shared" ca="1" si="4"/>
        <v>L2T2</v>
      </c>
      <c r="N84" s="19"/>
      <c r="O84" s="19" t="str">
        <f t="shared" ca="1" si="10"/>
        <v>TE223(L2T2)A
402 --- AAA</v>
      </c>
    </row>
    <row r="85" spans="1:15">
      <c r="A85" s="10">
        <v>75</v>
      </c>
      <c r="B85" s="10" t="s">
        <v>0</v>
      </c>
      <c r="C85" s="10" t="str">
        <f t="shared" si="1"/>
        <v>11:30-01:00</v>
      </c>
      <c r="D85" s="10" t="s">
        <v>56</v>
      </c>
      <c r="E85" s="10">
        <f t="shared" si="74"/>
        <v>12</v>
      </c>
      <c r="F85" s="10">
        <f t="shared" ca="1" si="75"/>
        <v>801</v>
      </c>
      <c r="G85" s="10" t="str">
        <f t="shared" ca="1" si="76"/>
        <v>TE211(L2T1)D</v>
      </c>
      <c r="H85" s="10" t="str">
        <f t="shared" ca="1" si="7"/>
        <v>NHM</v>
      </c>
      <c r="I85" s="10" t="str">
        <f t="shared" ca="1" si="2"/>
        <v>(L2T1)D</v>
      </c>
      <c r="J85" s="10" t="str">
        <f t="shared" ca="1" si="8"/>
        <v>Saturday11:30-01:00NHM</v>
      </c>
      <c r="K85" s="10" t="str">
        <f t="shared" ca="1" si="9"/>
        <v>Saturday11:30-01:00(L2T1)D</v>
      </c>
      <c r="L85" s="14">
        <f t="shared" ca="1" si="73"/>
        <v>1</v>
      </c>
      <c r="M85" s="19" t="str">
        <f t="shared" ca="1" si="4"/>
        <v>L2T1</v>
      </c>
      <c r="N85" s="19"/>
      <c r="O85" s="19" t="str">
        <f t="shared" ca="1" si="10"/>
        <v>TE211(L2T1)D
801 --- NHM</v>
      </c>
    </row>
    <row r="86" spans="1:15">
      <c r="A86" s="10">
        <v>76</v>
      </c>
      <c r="B86" s="10" t="s">
        <v>0</v>
      </c>
      <c r="C86" s="10" t="str">
        <f t="shared" si="1"/>
        <v>11:30-01:00</v>
      </c>
      <c r="D86" s="10" t="s">
        <v>56</v>
      </c>
      <c r="E86" s="10">
        <f t="shared" si="74"/>
        <v>13</v>
      </c>
      <c r="F86" s="10">
        <f t="shared" ca="1" si="75"/>
        <v>802</v>
      </c>
      <c r="G86" s="10">
        <f t="shared" ca="1" si="76"/>
        <v>0</v>
      </c>
      <c r="H86" s="10">
        <f t="shared" ca="1" si="7"/>
        <v>0</v>
      </c>
      <c r="I86" s="10">
        <f t="shared" ca="1" si="2"/>
        <v>0</v>
      </c>
      <c r="J86" s="10" t="str">
        <f t="shared" ca="1" si="8"/>
        <v>Saturday11:30-01:000</v>
      </c>
      <c r="K86" s="10" t="str">
        <f t="shared" ca="1" si="9"/>
        <v>Saturday11:30-01:000</v>
      </c>
      <c r="L86" s="14">
        <f t="shared" ca="1" si="73"/>
        <v>25</v>
      </c>
      <c r="M86" s="19" t="str">
        <f t="shared" ca="1" si="4"/>
        <v/>
      </c>
      <c r="N86" s="19"/>
      <c r="O86" s="19" t="str">
        <f t="shared" ca="1" si="10"/>
        <v>0
802 --- 0</v>
      </c>
    </row>
    <row r="87" spans="1:15">
      <c r="A87" s="10">
        <v>77</v>
      </c>
      <c r="B87" s="10" t="s">
        <v>0</v>
      </c>
      <c r="C87" s="10" t="str">
        <f t="shared" si="1"/>
        <v>11:30-01:00</v>
      </c>
      <c r="D87" s="10" t="s">
        <v>56</v>
      </c>
      <c r="E87" s="10">
        <f t="shared" si="74"/>
        <v>14</v>
      </c>
      <c r="F87" s="10">
        <f t="shared" ca="1" si="75"/>
        <v>803</v>
      </c>
      <c r="G87" s="10">
        <f t="shared" ca="1" si="76"/>
        <v>0</v>
      </c>
      <c r="H87" s="10">
        <f t="shared" ca="1" si="7"/>
        <v>0</v>
      </c>
      <c r="I87" s="10">
        <f t="shared" ca="1" si="2"/>
        <v>0</v>
      </c>
      <c r="J87" s="10" t="str">
        <f t="shared" ca="1" si="8"/>
        <v>Saturday11:30-01:000</v>
      </c>
      <c r="K87" s="10" t="str">
        <f t="shared" ca="1" si="9"/>
        <v>Saturday11:30-01:000</v>
      </c>
      <c r="L87" s="14">
        <f t="shared" ca="1" si="73"/>
        <v>25</v>
      </c>
      <c r="M87" s="19" t="str">
        <f t="shared" ca="1" si="4"/>
        <v/>
      </c>
      <c r="N87" s="19"/>
      <c r="O87" s="19" t="str">
        <f t="shared" ca="1" si="10"/>
        <v>0
803 --- 0</v>
      </c>
    </row>
    <row r="88" spans="1:15">
      <c r="A88" s="10">
        <v>78</v>
      </c>
      <c r="B88" s="10" t="s">
        <v>0</v>
      </c>
      <c r="C88" s="10" t="str">
        <f t="shared" si="1"/>
        <v>11:30-01:00</v>
      </c>
      <c r="D88" s="10" t="s">
        <v>56</v>
      </c>
      <c r="E88" s="10">
        <f t="shared" si="74"/>
        <v>15</v>
      </c>
      <c r="F88" s="10">
        <f t="shared" ca="1" si="75"/>
        <v>807</v>
      </c>
      <c r="G88" s="10" t="str">
        <f t="shared" ca="1" si="76"/>
        <v>civil</v>
      </c>
      <c r="H88" s="10">
        <f t="shared" ca="1" si="7"/>
        <v>0</v>
      </c>
      <c r="I88" s="10" t="str">
        <f t="shared" ca="1" si="2"/>
        <v>civil</v>
      </c>
      <c r="J88" s="10" t="str">
        <f t="shared" ca="1" si="8"/>
        <v>Saturday11:30-01:000</v>
      </c>
      <c r="K88" s="10" t="str">
        <f t="shared" ca="1" si="9"/>
        <v>Saturday11:30-01:00civil</v>
      </c>
      <c r="L88" s="14">
        <f t="shared" ca="1" si="73"/>
        <v>25</v>
      </c>
      <c r="M88" s="19" t="str">
        <f t="shared" ca="1" si="4"/>
        <v>ivil</v>
      </c>
      <c r="N88" s="19"/>
      <c r="O88" s="19" t="str">
        <f t="shared" ca="1" si="10"/>
        <v>civil
807 --- 0</v>
      </c>
    </row>
    <row r="89" spans="1:15">
      <c r="A89" s="10">
        <v>79</v>
      </c>
      <c r="B89" s="10" t="s">
        <v>0</v>
      </c>
      <c r="C89" s="10" t="str">
        <f t="shared" si="1"/>
        <v>11:30-01:00</v>
      </c>
      <c r="D89" s="10" t="s">
        <v>56</v>
      </c>
      <c r="E89" s="10">
        <f t="shared" si="74"/>
        <v>16</v>
      </c>
      <c r="F89" s="10">
        <f t="shared" ca="1" si="75"/>
        <v>808</v>
      </c>
      <c r="G89" s="10" t="str">
        <f t="shared" ca="1" si="76"/>
        <v>civil</v>
      </c>
      <c r="H89" s="10">
        <f t="shared" ca="1" si="7"/>
        <v>0</v>
      </c>
      <c r="I89" s="10" t="str">
        <f t="shared" ca="1" si="2"/>
        <v>civil</v>
      </c>
      <c r="J89" s="10" t="str">
        <f t="shared" ca="1" si="8"/>
        <v>Saturday11:30-01:000</v>
      </c>
      <c r="K89" s="10" t="str">
        <f t="shared" ca="1" si="9"/>
        <v>Saturday11:30-01:00civil</v>
      </c>
      <c r="L89" s="14">
        <f t="shared" ca="1" si="73"/>
        <v>25</v>
      </c>
      <c r="M89" s="19" t="str">
        <f t="shared" ca="1" si="4"/>
        <v>ivil</v>
      </c>
      <c r="N89" s="19"/>
      <c r="O89" s="19" t="str">
        <f t="shared" ca="1" si="10"/>
        <v>civil
808 --- 0</v>
      </c>
    </row>
    <row r="90" spans="1:15">
      <c r="A90" s="10">
        <v>80</v>
      </c>
      <c r="B90" s="10" t="s">
        <v>0</v>
      </c>
      <c r="C90" s="10" t="str">
        <f t="shared" si="1"/>
        <v>11:30-01:00</v>
      </c>
      <c r="D90" s="10" t="s">
        <v>56</v>
      </c>
      <c r="E90" s="10">
        <f t="shared" si="74"/>
        <v>17</v>
      </c>
      <c r="F90" s="10">
        <f t="shared" ca="1" si="75"/>
        <v>711</v>
      </c>
      <c r="G90" s="10">
        <f t="shared" ca="1" si="76"/>
        <v>0</v>
      </c>
      <c r="H90" s="10">
        <f t="shared" ca="1" si="7"/>
        <v>0</v>
      </c>
      <c r="I90" s="10">
        <f t="shared" ca="1" si="2"/>
        <v>0</v>
      </c>
      <c r="J90" s="10" t="str">
        <f t="shared" ca="1" si="8"/>
        <v>Saturday11:30-01:000</v>
      </c>
      <c r="K90" s="10" t="str">
        <f t="shared" ca="1" si="9"/>
        <v>Saturday11:30-01:000</v>
      </c>
      <c r="L90" s="14">
        <f t="shared" ca="1" si="73"/>
        <v>25</v>
      </c>
      <c r="M90" s="19" t="str">
        <f t="shared" ca="1" si="4"/>
        <v/>
      </c>
      <c r="N90" s="19"/>
      <c r="O90" s="19" t="str">
        <f t="shared" ca="1" si="10"/>
        <v>0
711 --- 0</v>
      </c>
    </row>
    <row r="91" spans="1:15">
      <c r="A91" s="10">
        <v>81</v>
      </c>
      <c r="B91" s="10" t="s">
        <v>0</v>
      </c>
      <c r="C91" s="10" t="str">
        <f t="shared" ref="C91:C112" si="77">LOOKUP(D91,$L$1:$L$6,$K$1:$K$6)</f>
        <v>11:30-01:00</v>
      </c>
      <c r="D91" s="10" t="s">
        <v>56</v>
      </c>
      <c r="E91" s="10">
        <f t="shared" si="74"/>
        <v>18</v>
      </c>
      <c r="F91" s="10">
        <f t="shared" ref="F91:F113" ca="1" si="78">INDIRECT(CONCATENATE("Sheet1!",CHAR(CODE(D91)),E91),1)</f>
        <v>601</v>
      </c>
      <c r="G91" s="10" t="str">
        <f t="shared" ref="G91:G112" ca="1" si="79">INDIRECT(CONCATENATE("Sheet1!",CHAR(CODE(D91)+1),E91),1)</f>
        <v>MAT-122(L1T2)A</v>
      </c>
      <c r="H91" s="10">
        <f t="shared" ref="H91:H110" ca="1" si="80">INDIRECT(CONCATENATE("Sheet1!",CHAR(CODE(D91)+2),E91),1)</f>
        <v>0</v>
      </c>
      <c r="I91" s="10" t="str">
        <f t="shared" ref="I91:I112" ca="1" si="81">IFERROR(MID(G91,SEARCH("(",G91,1),12),G91)</f>
        <v>(L1T2)A</v>
      </c>
      <c r="J91" s="10" t="str">
        <f t="shared" ref="J91:J112" ca="1" si="82">CONCATENATE(B91,C91,H91)</f>
        <v>Saturday11:30-01:000</v>
      </c>
      <c r="K91" s="10" t="str">
        <f t="shared" ref="K91:K112" ca="1" si="83">CONCATENATE(B91,C91,I91)</f>
        <v>Saturday11:30-01:00(L1T2)A</v>
      </c>
      <c r="L91" s="14">
        <f t="shared" ca="1" si="73"/>
        <v>25</v>
      </c>
      <c r="M91" s="19" t="str">
        <f t="shared" ref="M91:M112" ca="1" si="84">IFERROR(MID(I91,2,4),I91)</f>
        <v>L1T2</v>
      </c>
      <c r="N91" s="19"/>
      <c r="O91" s="19" t="str">
        <f t="shared" ref="O91:O112" ca="1" si="85">CONCATENATE(G91,CHAR(10),F91," --- ",H91)</f>
        <v>MAT-122(L1T2)A
601 --- 0</v>
      </c>
    </row>
    <row r="92" spans="1:15">
      <c r="A92" s="10">
        <v>82</v>
      </c>
      <c r="B92" s="10" t="s">
        <v>0</v>
      </c>
      <c r="C92" s="10" t="str">
        <f t="shared" si="77"/>
        <v>11:30-01:00</v>
      </c>
      <c r="D92" s="10" t="s">
        <v>56</v>
      </c>
      <c r="E92" s="10">
        <f t="shared" si="74"/>
        <v>19</v>
      </c>
      <c r="F92" s="10">
        <f t="shared" ca="1" si="78"/>
        <v>602</v>
      </c>
      <c r="G92" s="10" t="str">
        <f t="shared" ca="1" si="79"/>
        <v>STA-131(L1T3)A</v>
      </c>
      <c r="H92" s="10">
        <f t="shared" ca="1" si="80"/>
        <v>0</v>
      </c>
      <c r="I92" s="10" t="str">
        <f t="shared" ca="1" si="81"/>
        <v>(L1T3)A</v>
      </c>
      <c r="J92" s="10" t="str">
        <f t="shared" ca="1" si="82"/>
        <v>Saturday11:30-01:000</v>
      </c>
      <c r="K92" s="10" t="str">
        <f t="shared" ca="1" si="83"/>
        <v>Saturday11:30-01:00(L1T3)A</v>
      </c>
      <c r="L92" s="14">
        <f t="shared" ca="1" si="73"/>
        <v>25</v>
      </c>
      <c r="M92" s="19" t="str">
        <f t="shared" ca="1" si="84"/>
        <v>L1T3</v>
      </c>
      <c r="N92" s="19"/>
      <c r="O92" s="19" t="str">
        <f t="shared" ca="1" si="85"/>
        <v>STA-131(L1T3)A
602 --- 0</v>
      </c>
    </row>
    <row r="93" spans="1:15">
      <c r="A93" s="10">
        <v>83</v>
      </c>
      <c r="B93" s="10" t="s">
        <v>0</v>
      </c>
      <c r="C93" s="10" t="str">
        <f t="shared" si="77"/>
        <v>11:30-01:00</v>
      </c>
      <c r="D93" s="10" t="s">
        <v>56</v>
      </c>
      <c r="E93" s="10">
        <f t="shared" si="74"/>
        <v>20</v>
      </c>
      <c r="F93" s="10">
        <f t="shared" ca="1" si="78"/>
        <v>603</v>
      </c>
      <c r="G93" s="10">
        <f t="shared" ca="1" si="79"/>
        <v>0</v>
      </c>
      <c r="H93" s="10">
        <f t="shared" ca="1" si="80"/>
        <v>0</v>
      </c>
      <c r="I93" s="10">
        <f t="shared" ca="1" si="81"/>
        <v>0</v>
      </c>
      <c r="J93" s="10" t="str">
        <f t="shared" ca="1" si="82"/>
        <v>Saturday11:30-01:000</v>
      </c>
      <c r="K93" s="10" t="str">
        <f t="shared" ca="1" si="83"/>
        <v>Saturday11:30-01:000</v>
      </c>
      <c r="L93" s="14">
        <f t="shared" ca="1" si="73"/>
        <v>25</v>
      </c>
      <c r="M93" s="19" t="str">
        <f t="shared" ca="1" si="84"/>
        <v/>
      </c>
      <c r="N93" s="19"/>
      <c r="O93" s="19" t="str">
        <f t="shared" ca="1" si="85"/>
        <v>0
603 --- 0</v>
      </c>
    </row>
    <row r="94" spans="1:15">
      <c r="A94" s="10">
        <v>84</v>
      </c>
      <c r="B94" s="10" t="s">
        <v>0</v>
      </c>
      <c r="C94" s="10" t="str">
        <f t="shared" si="77"/>
        <v>11:30-01:00</v>
      </c>
      <c r="D94" s="10" t="s">
        <v>56</v>
      </c>
      <c r="E94" s="10">
        <f t="shared" si="74"/>
        <v>21</v>
      </c>
      <c r="F94" s="10">
        <f t="shared" ca="1" si="78"/>
        <v>403</v>
      </c>
      <c r="G94" s="10" t="str">
        <f t="shared" ca="1" si="79"/>
        <v>MRC</v>
      </c>
      <c r="H94" s="10">
        <f t="shared" ca="1" si="80"/>
        <v>0</v>
      </c>
      <c r="I94" s="10" t="str">
        <f t="shared" ca="1" si="81"/>
        <v>MRC</v>
      </c>
      <c r="J94" s="10" t="str">
        <f t="shared" ca="1" si="82"/>
        <v>Saturday11:30-01:000</v>
      </c>
      <c r="K94" s="10" t="str">
        <f t="shared" ca="1" si="83"/>
        <v>Saturday11:30-01:00MRC</v>
      </c>
      <c r="L94" s="14">
        <f t="shared" ca="1" si="73"/>
        <v>25</v>
      </c>
      <c r="M94" s="19" t="str">
        <f t="shared" ca="1" si="84"/>
        <v>RC</v>
      </c>
      <c r="N94" s="19"/>
      <c r="O94" s="19" t="str">
        <f t="shared" ca="1" si="85"/>
        <v>MRC
403 --- 0</v>
      </c>
    </row>
    <row r="95" spans="1:15">
      <c r="A95" s="10">
        <v>85</v>
      </c>
      <c r="B95" s="10" t="s">
        <v>0</v>
      </c>
      <c r="C95" s="10" t="str">
        <f t="shared" si="77"/>
        <v>11:30-01:00</v>
      </c>
      <c r="D95" s="10" t="s">
        <v>56</v>
      </c>
      <c r="E95" s="10">
        <f t="shared" si="74"/>
        <v>22</v>
      </c>
      <c r="F95" s="10">
        <f t="shared" ca="1" si="78"/>
        <v>405</v>
      </c>
      <c r="G95" s="10">
        <f t="shared" ca="1" si="79"/>
        <v>0</v>
      </c>
      <c r="H95" s="10">
        <f t="shared" ca="1" si="80"/>
        <v>0</v>
      </c>
      <c r="I95" s="10">
        <f t="shared" ca="1" si="81"/>
        <v>0</v>
      </c>
      <c r="J95" s="10" t="str">
        <f t="shared" ca="1" si="82"/>
        <v>Saturday11:30-01:000</v>
      </c>
      <c r="K95" s="10" t="str">
        <f t="shared" ca="1" si="83"/>
        <v>Saturday11:30-01:000</v>
      </c>
      <c r="L95" s="14">
        <f t="shared" ca="1" si="73"/>
        <v>25</v>
      </c>
      <c r="M95" s="19" t="str">
        <f t="shared" ca="1" si="84"/>
        <v/>
      </c>
      <c r="N95" s="19"/>
      <c r="O95" s="19" t="str">
        <f t="shared" ca="1" si="85"/>
        <v>0
405 --- 0</v>
      </c>
    </row>
    <row r="96" spans="1:15">
      <c r="A96" s="10">
        <v>86</v>
      </c>
      <c r="B96" s="10" t="s">
        <v>0</v>
      </c>
      <c r="C96" s="10" t="str">
        <f t="shared" si="77"/>
        <v>11:30-01:00</v>
      </c>
      <c r="D96" s="10" t="s">
        <v>56</v>
      </c>
      <c r="E96" s="10">
        <f t="shared" si="74"/>
        <v>23</v>
      </c>
      <c r="F96" s="10">
        <f t="shared" ca="1" si="78"/>
        <v>712</v>
      </c>
      <c r="G96" s="10" t="str">
        <f t="shared" ca="1" si="79"/>
        <v>DIC</v>
      </c>
      <c r="H96" s="10">
        <f t="shared" ca="1" si="80"/>
        <v>0</v>
      </c>
      <c r="I96" s="10" t="str">
        <f t="shared" ca="1" si="81"/>
        <v>DIC</v>
      </c>
      <c r="J96" s="10" t="str">
        <f t="shared" ca="1" si="82"/>
        <v>Saturday11:30-01:000</v>
      </c>
      <c r="K96" s="10" t="str">
        <f t="shared" ca="1" si="83"/>
        <v>Saturday11:30-01:00DIC</v>
      </c>
      <c r="L96" s="14">
        <f t="shared" ca="1" si="73"/>
        <v>25</v>
      </c>
      <c r="M96" s="19" t="str">
        <f t="shared" ca="1" si="84"/>
        <v>IC</v>
      </c>
      <c r="N96" s="19"/>
      <c r="O96" s="19" t="str">
        <f t="shared" ca="1" si="85"/>
        <v>DIC
712 --- 0</v>
      </c>
    </row>
    <row r="97" spans="1:15">
      <c r="A97" s="10">
        <v>87</v>
      </c>
      <c r="B97" s="10" t="s">
        <v>0</v>
      </c>
      <c r="C97" s="10" t="str">
        <f t="shared" si="77"/>
        <v>11:30-01:00</v>
      </c>
      <c r="D97" s="10" t="s">
        <v>56</v>
      </c>
      <c r="E97" s="10">
        <f t="shared" si="74"/>
        <v>24</v>
      </c>
      <c r="F97" s="10">
        <f t="shared" ca="1" si="78"/>
        <v>509</v>
      </c>
      <c r="G97" s="10">
        <f t="shared" ca="1" si="79"/>
        <v>0</v>
      </c>
      <c r="H97" s="10">
        <f t="shared" ca="1" si="80"/>
        <v>0</v>
      </c>
      <c r="I97" s="10">
        <f t="shared" ca="1" si="81"/>
        <v>0</v>
      </c>
      <c r="J97" s="10" t="str">
        <f t="shared" ca="1" si="82"/>
        <v>Saturday11:30-01:000</v>
      </c>
      <c r="K97" s="10" t="str">
        <f t="shared" ca="1" si="83"/>
        <v>Saturday11:30-01:000</v>
      </c>
      <c r="L97" s="14">
        <f t="shared" ca="1" si="73"/>
        <v>25</v>
      </c>
      <c r="M97" s="19" t="str">
        <f t="shared" ca="1" si="84"/>
        <v/>
      </c>
      <c r="N97" s="19"/>
      <c r="O97" s="19" t="str">
        <f t="shared" ca="1" si="85"/>
        <v>0
509 --- 0</v>
      </c>
    </row>
    <row r="98" spans="1:15">
      <c r="A98" s="10">
        <v>88</v>
      </c>
      <c r="B98" s="10" t="s">
        <v>0</v>
      </c>
      <c r="C98" s="10" t="str">
        <f t="shared" si="77"/>
        <v>11:30-01:00</v>
      </c>
      <c r="D98" s="10" t="s">
        <v>56</v>
      </c>
      <c r="E98" s="10">
        <f t="shared" si="74"/>
        <v>25</v>
      </c>
      <c r="F98" s="10" t="str">
        <f t="shared" ca="1" si="78"/>
        <v>SAC-1</v>
      </c>
      <c r="G98" s="10">
        <f t="shared" ca="1" si="79"/>
        <v>0</v>
      </c>
      <c r="H98" s="10">
        <f t="shared" ca="1" si="80"/>
        <v>0</v>
      </c>
      <c r="I98" s="10">
        <f t="shared" ca="1" si="81"/>
        <v>0</v>
      </c>
      <c r="J98" s="10" t="str">
        <f t="shared" ca="1" si="82"/>
        <v>Saturday11:30-01:000</v>
      </c>
      <c r="K98" s="10" t="str">
        <f t="shared" ca="1" si="83"/>
        <v>Saturday11:30-01:000</v>
      </c>
      <c r="L98" s="14">
        <f t="shared" ca="1" si="73"/>
        <v>25</v>
      </c>
      <c r="M98" s="19" t="str">
        <f t="shared" ca="1" si="84"/>
        <v/>
      </c>
      <c r="N98" s="19"/>
      <c r="O98" s="19" t="str">
        <f t="shared" ca="1" si="85"/>
        <v>0
SAC-1 --- 0</v>
      </c>
    </row>
    <row r="99" spans="1:15">
      <c r="A99" s="10">
        <v>89</v>
      </c>
      <c r="B99" s="10" t="s">
        <v>0</v>
      </c>
      <c r="C99" s="10" t="str">
        <f t="shared" si="77"/>
        <v>11:30-01:00</v>
      </c>
      <c r="D99" s="10" t="s">
        <v>56</v>
      </c>
      <c r="E99" s="10">
        <f t="shared" si="74"/>
        <v>26</v>
      </c>
      <c r="F99" s="10" t="str">
        <f t="shared" ca="1" si="78"/>
        <v>L-Yarn1</v>
      </c>
      <c r="G99" s="10" t="str">
        <f t="shared" ca="1" si="79"/>
        <v>TE212(L2T1)B</v>
      </c>
      <c r="H99" s="10" t="str">
        <f ca="1">INDIRECT(CONCATENATE("Sheet1!",CHAR(CODE(D99)+5),E99),1)</f>
        <v>AHM</v>
      </c>
      <c r="I99" s="10" t="str">
        <f t="shared" ca="1" si="81"/>
        <v>(L2T1)B</v>
      </c>
      <c r="J99" s="10" t="str">
        <f t="shared" ca="1" si="82"/>
        <v>Saturday11:30-01:00AHM</v>
      </c>
      <c r="K99" s="10" t="str">
        <f t="shared" ca="1" si="83"/>
        <v>Saturday11:30-01:00(L2T1)B</v>
      </c>
      <c r="L99" s="14">
        <f t="shared" ca="1" si="73"/>
        <v>1</v>
      </c>
      <c r="M99" s="19" t="str">
        <f t="shared" ca="1" si="84"/>
        <v>L2T1</v>
      </c>
      <c r="N99" s="19"/>
      <c r="O99" s="19" t="str">
        <f t="shared" ca="1" si="85"/>
        <v>TE212(L2T1)B
L-Yarn1 --- AHM</v>
      </c>
    </row>
    <row r="100" spans="1:15">
      <c r="A100" s="10">
        <v>90</v>
      </c>
      <c r="B100" s="10" t="s">
        <v>0</v>
      </c>
      <c r="C100" s="10" t="str">
        <f t="shared" si="77"/>
        <v>11:30-01:00</v>
      </c>
      <c r="D100" s="10" t="s">
        <v>56</v>
      </c>
      <c r="E100" s="10">
        <f t="shared" si="74"/>
        <v>27</v>
      </c>
      <c r="F100" s="10" t="str">
        <f t="shared" ca="1" si="78"/>
        <v>L-Yarn2</v>
      </c>
      <c r="G100" s="10">
        <f t="shared" ca="1" si="79"/>
        <v>0</v>
      </c>
      <c r="H100" s="10">
        <f t="shared" ref="H100:H109" ca="1" si="86">INDIRECT(CONCATENATE("Sheet1!",CHAR(CODE(D100)+5),E100),1)</f>
        <v>0</v>
      </c>
      <c r="I100" s="10">
        <f t="shared" ca="1" si="81"/>
        <v>0</v>
      </c>
      <c r="J100" s="10" t="str">
        <f t="shared" ca="1" si="82"/>
        <v>Saturday11:30-01:000</v>
      </c>
      <c r="K100" s="10" t="str">
        <f t="shared" ca="1" si="83"/>
        <v>Saturday11:30-01:000</v>
      </c>
      <c r="L100" s="14">
        <f t="shared" ca="1" si="73"/>
        <v>25</v>
      </c>
      <c r="M100" s="19" t="str">
        <f t="shared" ca="1" si="84"/>
        <v/>
      </c>
      <c r="N100" s="19"/>
      <c r="O100" s="19" t="str">
        <f t="shared" ca="1" si="85"/>
        <v>0
L-Yarn2 --- 0</v>
      </c>
    </row>
    <row r="101" spans="1:15">
      <c r="A101" s="10">
        <v>91</v>
      </c>
      <c r="B101" s="10" t="s">
        <v>0</v>
      </c>
      <c r="C101" s="10" t="str">
        <f t="shared" si="77"/>
        <v>11:30-01:00</v>
      </c>
      <c r="D101" s="10" t="s">
        <v>56</v>
      </c>
      <c r="E101" s="10">
        <f t="shared" si="74"/>
        <v>28</v>
      </c>
      <c r="F101" s="10" t="str">
        <f t="shared" ca="1" si="78"/>
        <v>L-Fab</v>
      </c>
      <c r="G101" s="10" t="str">
        <f t="shared" ca="1" si="79"/>
        <v>TE214(L2T1)A</v>
      </c>
      <c r="H101" s="10" t="str">
        <f t="shared" ca="1" si="86"/>
        <v>SAS</v>
      </c>
      <c r="I101" s="10" t="str">
        <f t="shared" ca="1" si="81"/>
        <v>(L2T1)A</v>
      </c>
      <c r="J101" s="10" t="str">
        <f t="shared" ca="1" si="82"/>
        <v>Saturday11:30-01:00SAS</v>
      </c>
      <c r="K101" s="10" t="str">
        <f t="shared" ca="1" si="83"/>
        <v>Saturday11:30-01:00(L2T1)A</v>
      </c>
      <c r="L101" s="14">
        <f t="shared" ca="1" si="73"/>
        <v>1</v>
      </c>
      <c r="M101" s="19" t="str">
        <f t="shared" ca="1" si="84"/>
        <v>L2T1</v>
      </c>
      <c r="N101" s="19"/>
      <c r="O101" s="19" t="str">
        <f t="shared" ca="1" si="85"/>
        <v>TE214(L2T1)A
L-Fab --- SAS</v>
      </c>
    </row>
    <row r="102" spans="1:15">
      <c r="A102" s="10">
        <v>92</v>
      </c>
      <c r="B102" s="10" t="s">
        <v>0</v>
      </c>
      <c r="C102" s="10" t="str">
        <f t="shared" si="77"/>
        <v>11:30-01:00</v>
      </c>
      <c r="D102" s="10" t="s">
        <v>56</v>
      </c>
      <c r="E102" s="10">
        <f t="shared" si="74"/>
        <v>29</v>
      </c>
      <c r="F102" s="10" t="str">
        <f t="shared" ca="1" si="78"/>
        <v>L-Col</v>
      </c>
      <c r="G102" s="10" t="str">
        <f t="shared" ca="1" si="79"/>
        <v>PC</v>
      </c>
      <c r="H102" s="10" t="str">
        <f t="shared" ca="1" si="86"/>
        <v>SM</v>
      </c>
      <c r="I102" s="10" t="str">
        <f t="shared" ca="1" si="81"/>
        <v>PC</v>
      </c>
      <c r="J102" s="10" t="str">
        <f t="shared" ca="1" si="82"/>
        <v>Saturday11:30-01:00SM</v>
      </c>
      <c r="K102" s="10" t="str">
        <f t="shared" ca="1" si="83"/>
        <v>Saturday11:30-01:00PC</v>
      </c>
      <c r="L102" s="14">
        <f t="shared" ca="1" si="73"/>
        <v>1</v>
      </c>
      <c r="M102" s="19" t="str">
        <f t="shared" ca="1" si="84"/>
        <v>C</v>
      </c>
      <c r="N102" s="19"/>
      <c r="O102" s="19" t="str">
        <f t="shared" ca="1" si="85"/>
        <v>PC
L-Col --- SM</v>
      </c>
    </row>
    <row r="103" spans="1:15">
      <c r="A103" s="10">
        <v>93</v>
      </c>
      <c r="B103" s="10" t="s">
        <v>0</v>
      </c>
      <c r="C103" s="10" t="str">
        <f t="shared" si="77"/>
        <v>11:30-01:00</v>
      </c>
      <c r="D103" s="10" t="s">
        <v>56</v>
      </c>
      <c r="E103" s="10">
        <f t="shared" si="74"/>
        <v>30</v>
      </c>
      <c r="F103" s="10" t="str">
        <f t="shared" ca="1" si="78"/>
        <v>L-App</v>
      </c>
      <c r="G103" s="10" t="str">
        <f t="shared" ca="1" si="79"/>
        <v>TE-232(L2T3)A</v>
      </c>
      <c r="H103" s="10" t="str">
        <f t="shared" ca="1" si="86"/>
        <v>MRR</v>
      </c>
      <c r="I103" s="10" t="str">
        <f t="shared" ca="1" si="81"/>
        <v>(L2T3)A</v>
      </c>
      <c r="J103" s="10" t="str">
        <f t="shared" ca="1" si="82"/>
        <v>Saturday11:30-01:00MRR</v>
      </c>
      <c r="K103" s="10" t="str">
        <f t="shared" ca="1" si="83"/>
        <v>Saturday11:30-01:00(L2T3)A</v>
      </c>
      <c r="L103" s="14">
        <f t="shared" ca="1" si="73"/>
        <v>1</v>
      </c>
      <c r="M103" s="19" t="str">
        <f t="shared" ca="1" si="84"/>
        <v>L2T3</v>
      </c>
      <c r="N103" s="19"/>
      <c r="O103" s="19" t="str">
        <f t="shared" ca="1" si="85"/>
        <v>TE-232(L2T3)A
L-App --- MRR</v>
      </c>
    </row>
    <row r="104" spans="1:15">
      <c r="A104" s="10">
        <v>94</v>
      </c>
      <c r="B104" s="10" t="s">
        <v>0</v>
      </c>
      <c r="C104" s="10" t="str">
        <f t="shared" si="77"/>
        <v>11:30-01:00</v>
      </c>
      <c r="D104" s="10" t="s">
        <v>56</v>
      </c>
      <c r="E104" s="10">
        <f t="shared" si="74"/>
        <v>31</v>
      </c>
      <c r="F104" s="10" t="str">
        <f t="shared" ca="1" si="78"/>
        <v>L-QC1
709</v>
      </c>
      <c r="G104" s="10">
        <f t="shared" ca="1" si="79"/>
        <v>0</v>
      </c>
      <c r="H104" s="10">
        <f t="shared" ca="1" si="86"/>
        <v>0</v>
      </c>
      <c r="I104" s="10">
        <f t="shared" ca="1" si="81"/>
        <v>0</v>
      </c>
      <c r="J104" s="10" t="str">
        <f t="shared" ca="1" si="82"/>
        <v>Saturday11:30-01:000</v>
      </c>
      <c r="K104" s="10" t="str">
        <f t="shared" ca="1" si="83"/>
        <v>Saturday11:30-01:000</v>
      </c>
      <c r="L104" s="14">
        <f t="shared" ca="1" si="73"/>
        <v>25</v>
      </c>
      <c r="M104" s="19" t="str">
        <f t="shared" ca="1" si="84"/>
        <v/>
      </c>
      <c r="N104" s="19"/>
      <c r="O104" s="19" t="str">
        <f t="shared" ca="1" si="85"/>
        <v>0
L-QC1
709 --- 0</v>
      </c>
    </row>
    <row r="105" spans="1:15">
      <c r="A105" s="10">
        <v>95</v>
      </c>
      <c r="B105" s="10" t="s">
        <v>0</v>
      </c>
      <c r="C105" s="10" t="str">
        <f t="shared" si="77"/>
        <v>11:30-01:00</v>
      </c>
      <c r="D105" s="10" t="s">
        <v>56</v>
      </c>
      <c r="E105" s="10">
        <f t="shared" si="74"/>
        <v>32</v>
      </c>
      <c r="F105" s="10" t="str">
        <f t="shared" ca="1" si="78"/>
        <v>L-Drw</v>
      </c>
      <c r="G105" s="10">
        <f t="shared" ca="1" si="79"/>
        <v>0</v>
      </c>
      <c r="H105" s="10">
        <f t="shared" ca="1" si="86"/>
        <v>0</v>
      </c>
      <c r="I105" s="10">
        <f t="shared" ca="1" si="81"/>
        <v>0</v>
      </c>
      <c r="J105" s="10" t="str">
        <f t="shared" ca="1" si="82"/>
        <v>Saturday11:30-01:000</v>
      </c>
      <c r="K105" s="10" t="str">
        <f t="shared" ca="1" si="83"/>
        <v>Saturday11:30-01:000</v>
      </c>
      <c r="L105" s="14">
        <f t="shared" ca="1" si="73"/>
        <v>25</v>
      </c>
      <c r="M105" s="19" t="str">
        <f t="shared" ca="1" si="84"/>
        <v/>
      </c>
      <c r="N105" s="19"/>
      <c r="O105" s="19" t="str">
        <f t="shared" ca="1" si="85"/>
        <v>0
L-Drw --- 0</v>
      </c>
    </row>
    <row r="106" spans="1:15">
      <c r="A106" s="10">
        <v>96</v>
      </c>
      <c r="B106" s="10" t="s">
        <v>0</v>
      </c>
      <c r="C106" s="10" t="str">
        <f t="shared" si="77"/>
        <v>11:30-01:00</v>
      </c>
      <c r="D106" s="10" t="s">
        <v>56</v>
      </c>
      <c r="E106" s="10">
        <f t="shared" si="74"/>
        <v>33</v>
      </c>
      <c r="F106" s="10" t="str">
        <f t="shared" ca="1" si="78"/>
        <v>L-QC2
708</v>
      </c>
      <c r="G106" s="10">
        <f t="shared" ca="1" si="79"/>
        <v>0</v>
      </c>
      <c r="H106" s="10">
        <f t="shared" ca="1" si="86"/>
        <v>0</v>
      </c>
      <c r="I106" s="10">
        <f t="shared" ca="1" si="81"/>
        <v>0</v>
      </c>
      <c r="J106" s="10" t="str">
        <f t="shared" ca="1" si="82"/>
        <v>Saturday11:30-01:000</v>
      </c>
      <c r="K106" s="10" t="str">
        <f t="shared" ca="1" si="83"/>
        <v>Saturday11:30-01:000</v>
      </c>
      <c r="L106" s="14">
        <f t="shared" ca="1" si="73"/>
        <v>25</v>
      </c>
      <c r="M106" s="19" t="str">
        <f t="shared" ca="1" si="84"/>
        <v/>
      </c>
      <c r="N106" s="19"/>
      <c r="O106" s="19" t="str">
        <f t="shared" ca="1" si="85"/>
        <v>0
L-QC2
708 --- 0</v>
      </c>
    </row>
    <row r="107" spans="1:15">
      <c r="A107" s="10">
        <v>97</v>
      </c>
      <c r="B107" s="10" t="s">
        <v>0</v>
      </c>
      <c r="C107" s="10" t="str">
        <f t="shared" si="77"/>
        <v>11:30-01:00</v>
      </c>
      <c r="D107" s="10" t="s">
        <v>56</v>
      </c>
      <c r="E107" s="10">
        <f t="shared" si="74"/>
        <v>34</v>
      </c>
      <c r="F107" s="10" t="str">
        <f t="shared" ca="1" si="78"/>
        <v>E-LAB</v>
      </c>
      <c r="G107" s="10">
        <f t="shared" ca="1" si="79"/>
        <v>0</v>
      </c>
      <c r="H107" s="10">
        <f t="shared" ca="1" si="86"/>
        <v>0</v>
      </c>
      <c r="I107" s="10">
        <f t="shared" ca="1" si="81"/>
        <v>0</v>
      </c>
      <c r="J107" s="10" t="str">
        <f t="shared" ca="1" si="82"/>
        <v>Saturday11:30-01:000</v>
      </c>
      <c r="K107" s="10" t="str">
        <f t="shared" ca="1" si="83"/>
        <v>Saturday11:30-01:000</v>
      </c>
      <c r="L107" s="14">
        <f t="shared" ca="1" si="73"/>
        <v>25</v>
      </c>
      <c r="M107" s="19" t="str">
        <f t="shared" ca="1" si="84"/>
        <v/>
      </c>
      <c r="N107" s="19"/>
      <c r="O107" s="19" t="str">
        <f t="shared" ca="1" si="85"/>
        <v>0
E-LAB --- 0</v>
      </c>
    </row>
    <row r="108" spans="1:15">
      <c r="A108" s="10">
        <v>98</v>
      </c>
      <c r="B108" s="10" t="s">
        <v>0</v>
      </c>
      <c r="C108" s="10" t="str">
        <f t="shared" si="77"/>
        <v>11:30-01:00</v>
      </c>
      <c r="D108" s="10" t="s">
        <v>56</v>
      </c>
      <c r="E108" s="10">
        <f t="shared" si="74"/>
        <v>35</v>
      </c>
      <c r="F108" s="10">
        <f t="shared" ca="1" si="78"/>
        <v>0</v>
      </c>
      <c r="G108" s="10">
        <f t="shared" ca="1" si="79"/>
        <v>0</v>
      </c>
      <c r="H108" s="10">
        <f t="shared" ca="1" si="86"/>
        <v>0</v>
      </c>
      <c r="I108" s="10">
        <f t="shared" ca="1" si="81"/>
        <v>0</v>
      </c>
      <c r="J108" s="10" t="str">
        <f t="shared" ca="1" si="82"/>
        <v>Saturday11:30-01:000</v>
      </c>
      <c r="K108" s="10" t="str">
        <f t="shared" ca="1" si="83"/>
        <v>Saturday11:30-01:000</v>
      </c>
      <c r="L108" s="14">
        <f t="shared" ca="1" si="73"/>
        <v>25</v>
      </c>
      <c r="M108" s="19" t="str">
        <f t="shared" ca="1" si="84"/>
        <v/>
      </c>
      <c r="N108" s="19"/>
      <c r="O108" s="19" t="str">
        <f t="shared" ca="1" si="85"/>
        <v>0
0 --- 0</v>
      </c>
    </row>
    <row r="109" spans="1:15">
      <c r="A109" s="10">
        <v>99</v>
      </c>
      <c r="B109" s="10" t="s">
        <v>0</v>
      </c>
      <c r="C109" s="10" t="str">
        <f t="shared" si="77"/>
        <v>11:30-01:00</v>
      </c>
      <c r="D109" s="10" t="s">
        <v>56</v>
      </c>
      <c r="E109" s="10">
        <f t="shared" si="74"/>
        <v>36</v>
      </c>
      <c r="F109" s="10" t="str">
        <f t="shared" ca="1" si="78"/>
        <v>L-Elec 505</v>
      </c>
      <c r="G109" s="10">
        <f t="shared" ca="1" si="79"/>
        <v>0</v>
      </c>
      <c r="H109" s="10">
        <f t="shared" ca="1" si="86"/>
        <v>0</v>
      </c>
      <c r="I109" s="10">
        <f t="shared" ca="1" si="81"/>
        <v>0</v>
      </c>
      <c r="J109" s="10" t="str">
        <f t="shared" ca="1" si="82"/>
        <v>Saturday11:30-01:000</v>
      </c>
      <c r="K109" s="10" t="str">
        <f t="shared" ca="1" si="83"/>
        <v>Saturday11:30-01:000</v>
      </c>
      <c r="L109" s="14">
        <f t="shared" ca="1" si="73"/>
        <v>25</v>
      </c>
      <c r="M109" s="19" t="str">
        <f t="shared" ca="1" si="84"/>
        <v/>
      </c>
      <c r="N109" s="19"/>
      <c r="O109" s="19" t="str">
        <f t="shared" ca="1" si="85"/>
        <v>0
L-Elec 505 --- 0</v>
      </c>
    </row>
    <row r="110" spans="1:15">
      <c r="A110" s="10">
        <v>100</v>
      </c>
      <c r="B110" s="10" t="s">
        <v>0</v>
      </c>
      <c r="C110" s="10" t="str">
        <f t="shared" si="77"/>
        <v>11:30-01:00</v>
      </c>
      <c r="D110" s="10" t="s">
        <v>56</v>
      </c>
      <c r="E110" s="10">
        <f t="shared" si="74"/>
        <v>37</v>
      </c>
      <c r="F110" s="10" t="str">
        <f t="shared" ca="1" si="78"/>
        <v>L-mec</v>
      </c>
      <c r="G110" s="10">
        <f t="shared" ca="1" si="79"/>
        <v>0</v>
      </c>
      <c r="H110" s="10">
        <f t="shared" ca="1" si="80"/>
        <v>0</v>
      </c>
      <c r="I110" s="10">
        <f t="shared" ca="1" si="81"/>
        <v>0</v>
      </c>
      <c r="J110" s="10" t="str">
        <f t="shared" ca="1" si="82"/>
        <v>Saturday11:30-01:000</v>
      </c>
      <c r="K110" s="10" t="str">
        <f t="shared" ca="1" si="83"/>
        <v>Saturday11:30-01:000</v>
      </c>
      <c r="L110" s="14">
        <f t="shared" ca="1" si="73"/>
        <v>25</v>
      </c>
      <c r="M110" s="19" t="str">
        <f t="shared" ca="1" si="84"/>
        <v/>
      </c>
      <c r="N110" s="19"/>
      <c r="O110" s="19" t="str">
        <f t="shared" ca="1" si="85"/>
        <v>0
L-mec --- 0</v>
      </c>
    </row>
    <row r="111" spans="1:15">
      <c r="A111" s="10">
        <v>101</v>
      </c>
      <c r="B111" s="10" t="s">
        <v>0</v>
      </c>
      <c r="C111" s="10" t="str">
        <f t="shared" si="77"/>
        <v>11:30-01:00</v>
      </c>
      <c r="D111" s="10" t="s">
        <v>56</v>
      </c>
      <c r="E111" s="10">
        <f t="shared" si="74"/>
        <v>38</v>
      </c>
      <c r="F111" s="10">
        <f t="shared" ca="1" si="78"/>
        <v>0</v>
      </c>
      <c r="G111" s="10">
        <f t="shared" ca="1" si="79"/>
        <v>0</v>
      </c>
      <c r="H111" s="10">
        <f t="shared" ref="H111:H112" ca="1" si="87">INDIRECT(CONCATENATE("Sheet1!",CHAR(CODE(D111)+5),E111),1)</f>
        <v>0</v>
      </c>
      <c r="I111" s="10">
        <f t="shared" ca="1" si="81"/>
        <v>0</v>
      </c>
      <c r="J111" s="10" t="str">
        <f t="shared" ca="1" si="82"/>
        <v>Saturday11:30-01:000</v>
      </c>
      <c r="K111" s="10" t="str">
        <f t="shared" ca="1" si="83"/>
        <v>Saturday11:30-01:000</v>
      </c>
      <c r="L111" s="14">
        <f t="shared" ca="1" si="73"/>
        <v>25</v>
      </c>
      <c r="M111" s="19" t="str">
        <f t="shared" ca="1" si="84"/>
        <v/>
      </c>
      <c r="N111" s="19"/>
      <c r="O111" s="19" t="str">
        <f t="shared" ca="1" si="85"/>
        <v>0
0 --- 0</v>
      </c>
    </row>
    <row r="112" spans="1:15">
      <c r="A112" s="10">
        <v>102</v>
      </c>
      <c r="B112" s="10" t="s">
        <v>0</v>
      </c>
      <c r="C112" s="10" t="str">
        <f t="shared" si="77"/>
        <v>11:30-01:00</v>
      </c>
      <c r="D112" s="10" t="s">
        <v>56</v>
      </c>
      <c r="E112" s="10">
        <f t="shared" si="74"/>
        <v>39</v>
      </c>
      <c r="F112" s="10" t="str">
        <f t="shared" ca="1" si="78"/>
        <v>L-Chem</v>
      </c>
      <c r="G112" s="10">
        <f t="shared" ca="1" si="79"/>
        <v>0</v>
      </c>
      <c r="H112" s="10">
        <f t="shared" ca="1" si="87"/>
        <v>0</v>
      </c>
      <c r="I112" s="10">
        <f t="shared" ca="1" si="81"/>
        <v>0</v>
      </c>
      <c r="J112" s="10" t="str">
        <f t="shared" ca="1" si="82"/>
        <v>Saturday11:30-01:000</v>
      </c>
      <c r="K112" s="10" t="str">
        <f t="shared" ca="1" si="83"/>
        <v>Saturday11:30-01:000</v>
      </c>
      <c r="L112" s="14">
        <f t="shared" ca="1" si="73"/>
        <v>25</v>
      </c>
      <c r="M112" s="19" t="str">
        <f t="shared" ca="1" si="84"/>
        <v/>
      </c>
      <c r="N112" s="19"/>
      <c r="O112" s="19" t="str">
        <f t="shared" ca="1" si="85"/>
        <v>0
L-Chem --- 0</v>
      </c>
    </row>
    <row r="113" spans="1:15">
      <c r="A113" s="10">
        <v>103</v>
      </c>
      <c r="B113" s="10" t="s">
        <v>0</v>
      </c>
      <c r="C113" s="10" t="str">
        <f t="shared" si="1"/>
        <v>01:00-02:30</v>
      </c>
      <c r="D113" s="10" t="s">
        <v>57</v>
      </c>
      <c r="E113" s="10">
        <f>E79</f>
        <v>6</v>
      </c>
      <c r="F113" s="10">
        <f t="shared" ca="1" si="78"/>
        <v>701</v>
      </c>
      <c r="G113" s="10">
        <f ca="1">INDIRECT(CONCATENATE("Sheet1!",CHAR(CODE(D113)+1),E113),1)</f>
        <v>0</v>
      </c>
      <c r="H113" s="10">
        <f t="shared" ca="1" si="7"/>
        <v>0</v>
      </c>
      <c r="I113" s="10">
        <f t="shared" ca="1" si="2"/>
        <v>0</v>
      </c>
      <c r="J113" s="10" t="str">
        <f t="shared" ca="1" si="8"/>
        <v>Saturday01:00-02:300</v>
      </c>
      <c r="K113" s="10" t="str">
        <f t="shared" ca="1" si="9"/>
        <v>Saturday01:00-02:300</v>
      </c>
      <c r="L113" s="14">
        <f t="shared" ca="1" si="73"/>
        <v>22</v>
      </c>
      <c r="M113" s="19" t="str">
        <f t="shared" ca="1" si="4"/>
        <v/>
      </c>
      <c r="N113" s="19"/>
      <c r="O113" s="19" t="str">
        <f t="shared" ca="1" si="10"/>
        <v>0
701 --- 0</v>
      </c>
    </row>
    <row r="114" spans="1:15">
      <c r="A114" s="10">
        <v>104</v>
      </c>
      <c r="B114" s="10" t="s">
        <v>0</v>
      </c>
      <c r="C114" s="10" t="str">
        <f t="shared" si="1"/>
        <v>01:00-02:30</v>
      </c>
      <c r="D114" s="10" t="s">
        <v>57</v>
      </c>
      <c r="E114" s="10">
        <f>E113+1</f>
        <v>7</v>
      </c>
      <c r="F114" s="10">
        <f t="shared" ref="F114:F124" ca="1" si="88">INDIRECT(CONCATENATE("Sheet1!",CHAR(CODE(D114)),E114),1)</f>
        <v>702</v>
      </c>
      <c r="G114" s="10" t="str">
        <f t="shared" ref="G114:G124" ca="1" si="89">INDIRECT(CONCATENATE("Sheet1!",CHAR(CODE(D114)+1),E114),1)</f>
        <v>TE419(L4T1)A</v>
      </c>
      <c r="H114" s="10" t="str">
        <f t="shared" ca="1" si="7"/>
        <v>AN</v>
      </c>
      <c r="I114" s="10" t="str">
        <f t="shared" ca="1" si="2"/>
        <v>(L4T1)A</v>
      </c>
      <c r="J114" s="10" t="str">
        <f t="shared" ca="1" si="8"/>
        <v>Saturday01:00-02:30AN</v>
      </c>
      <c r="K114" s="10" t="str">
        <f t="shared" ca="1" si="9"/>
        <v>Saturday01:00-02:30(L4T1)A</v>
      </c>
      <c r="L114" s="14">
        <f t="shared" ca="1" si="73"/>
        <v>1</v>
      </c>
      <c r="M114" s="19" t="str">
        <f t="shared" ca="1" si="4"/>
        <v>L4T1</v>
      </c>
      <c r="N114" s="19"/>
      <c r="O114" s="19" t="str">
        <f t="shared" ca="1" si="10"/>
        <v>TE419(L4T1)A
702 --- AN</v>
      </c>
    </row>
    <row r="115" spans="1:15">
      <c r="A115" s="10">
        <v>105</v>
      </c>
      <c r="B115" s="10" t="s">
        <v>0</v>
      </c>
      <c r="C115" s="10" t="str">
        <f t="shared" si="1"/>
        <v>01:00-02:30</v>
      </c>
      <c r="D115" s="10" t="s">
        <v>57</v>
      </c>
      <c r="E115" s="10">
        <f t="shared" si="74"/>
        <v>8</v>
      </c>
      <c r="F115" s="10">
        <f t="shared" ca="1" si="88"/>
        <v>703</v>
      </c>
      <c r="G115" s="10" t="str">
        <f t="shared" ca="1" si="89"/>
        <v>TE312(L3T1)A</v>
      </c>
      <c r="H115" s="10" t="str">
        <f t="shared" ca="1" si="7"/>
        <v>MR1</v>
      </c>
      <c r="I115" s="10" t="str">
        <f t="shared" ca="1" si="2"/>
        <v>(L3T1)A</v>
      </c>
      <c r="J115" s="10" t="str">
        <f t="shared" ca="1" si="8"/>
        <v>Saturday01:00-02:30MR1</v>
      </c>
      <c r="K115" s="10" t="str">
        <f t="shared" ca="1" si="9"/>
        <v>Saturday01:00-02:30(L3T1)A</v>
      </c>
      <c r="L115" s="14">
        <f t="shared" ca="1" si="73"/>
        <v>1</v>
      </c>
      <c r="M115" s="19" t="str">
        <f t="shared" ca="1" si="4"/>
        <v>L3T1</v>
      </c>
      <c r="N115" s="19"/>
      <c r="O115" s="19" t="str">
        <f t="shared" ca="1" si="10"/>
        <v>TE312(L3T1)A
703 --- MR1</v>
      </c>
    </row>
    <row r="116" spans="1:15">
      <c r="A116" s="10">
        <v>106</v>
      </c>
      <c r="B116" s="10" t="s">
        <v>0</v>
      </c>
      <c r="C116" s="10" t="str">
        <f t="shared" si="1"/>
        <v>01:00-02:30</v>
      </c>
      <c r="D116" s="10" t="s">
        <v>57</v>
      </c>
      <c r="E116" s="10">
        <f t="shared" si="74"/>
        <v>9</v>
      </c>
      <c r="F116" s="10">
        <f t="shared" ca="1" si="88"/>
        <v>704</v>
      </c>
      <c r="G116" s="10" t="str">
        <f t="shared" ca="1" si="89"/>
        <v>TE235(L2T3)B</v>
      </c>
      <c r="H116" s="10" t="str">
        <f t="shared" ca="1" si="7"/>
        <v>MSI</v>
      </c>
      <c r="I116" s="10" t="str">
        <f t="shared" ca="1" si="2"/>
        <v>(L2T3)B</v>
      </c>
      <c r="J116" s="10" t="str">
        <f t="shared" ca="1" si="8"/>
        <v>Saturday01:00-02:30MSI</v>
      </c>
      <c r="K116" s="10" t="str">
        <f t="shared" ca="1" si="9"/>
        <v>Saturday01:00-02:30(L2T3)B</v>
      </c>
      <c r="L116" s="14">
        <f t="shared" ca="1" si="73"/>
        <v>1</v>
      </c>
      <c r="M116" s="19" t="str">
        <f t="shared" ca="1" si="4"/>
        <v>L2T3</v>
      </c>
      <c r="N116" s="19"/>
      <c r="O116" s="19" t="str">
        <f t="shared" ca="1" si="10"/>
        <v>TE235(L2T3)B
704 --- MSI</v>
      </c>
    </row>
    <row r="117" spans="1:15">
      <c r="A117" s="10">
        <v>107</v>
      </c>
      <c r="B117" s="10" t="s">
        <v>0</v>
      </c>
      <c r="C117" s="10" t="str">
        <f t="shared" si="1"/>
        <v>01:00-02:30</v>
      </c>
      <c r="D117" s="10" t="s">
        <v>57</v>
      </c>
      <c r="E117" s="10">
        <f t="shared" si="74"/>
        <v>10</v>
      </c>
      <c r="F117" s="10">
        <f t="shared" ca="1" si="88"/>
        <v>705</v>
      </c>
      <c r="G117" s="10" t="str">
        <f t="shared" ca="1" si="89"/>
        <v>TE226(L2T2)A</v>
      </c>
      <c r="H117" s="10" t="str">
        <f t="shared" ca="1" si="7"/>
        <v>SR</v>
      </c>
      <c r="I117" s="10" t="str">
        <f t="shared" ca="1" si="2"/>
        <v>(L2T2)A</v>
      </c>
      <c r="J117" s="10" t="str">
        <f t="shared" ca="1" si="8"/>
        <v>Saturday01:00-02:30SR</v>
      </c>
      <c r="K117" s="10" t="str">
        <f t="shared" ca="1" si="9"/>
        <v>Saturday01:00-02:30(L2T2)A</v>
      </c>
      <c r="L117" s="14">
        <f t="shared" ca="1" si="73"/>
        <v>1</v>
      </c>
      <c r="M117" s="19" t="str">
        <f t="shared" ca="1" si="4"/>
        <v>L2T2</v>
      </c>
      <c r="N117" s="19"/>
      <c r="O117" s="19" t="str">
        <f t="shared" ca="1" si="10"/>
        <v>TE226(L2T2)A
705 --- SR</v>
      </c>
    </row>
    <row r="118" spans="1:15">
      <c r="A118" s="10">
        <v>108</v>
      </c>
      <c r="B118" s="10" t="s">
        <v>0</v>
      </c>
      <c r="C118" s="10" t="str">
        <f t="shared" si="1"/>
        <v>01:00-02:30</v>
      </c>
      <c r="D118" s="10" t="s">
        <v>57</v>
      </c>
      <c r="E118" s="10">
        <f t="shared" si="74"/>
        <v>11</v>
      </c>
      <c r="F118" s="10">
        <f t="shared" ca="1" si="88"/>
        <v>402</v>
      </c>
      <c r="G118" s="10" t="str">
        <f t="shared" ca="1" si="89"/>
        <v>TE327(L3T2)A</v>
      </c>
      <c r="H118" s="10">
        <f t="shared" ca="1" si="7"/>
        <v>0</v>
      </c>
      <c r="I118" s="10" t="str">
        <f t="shared" ca="1" si="2"/>
        <v>(L3T2)A</v>
      </c>
      <c r="J118" s="10" t="str">
        <f t="shared" ca="1" si="8"/>
        <v>Saturday01:00-02:300</v>
      </c>
      <c r="K118" s="10" t="str">
        <f t="shared" ca="1" si="9"/>
        <v>Saturday01:00-02:30(L3T2)A</v>
      </c>
      <c r="L118" s="14">
        <f t="shared" ca="1" si="73"/>
        <v>22</v>
      </c>
      <c r="M118" s="19" t="str">
        <f t="shared" ca="1" si="4"/>
        <v>L3T2</v>
      </c>
      <c r="N118" s="19"/>
      <c r="O118" s="19" t="str">
        <f t="shared" ca="1" si="10"/>
        <v>TE327(L3T2)A
402 --- 0</v>
      </c>
    </row>
    <row r="119" spans="1:15">
      <c r="A119" s="10">
        <v>109</v>
      </c>
      <c r="B119" s="10" t="s">
        <v>0</v>
      </c>
      <c r="C119" s="10" t="str">
        <f t="shared" si="1"/>
        <v>01:00-02:30</v>
      </c>
      <c r="D119" s="10" t="s">
        <v>57</v>
      </c>
      <c r="E119" s="10">
        <f t="shared" si="74"/>
        <v>12</v>
      </c>
      <c r="F119" s="10">
        <f t="shared" ca="1" si="88"/>
        <v>801</v>
      </c>
      <c r="G119" s="10">
        <f t="shared" ca="1" si="89"/>
        <v>0</v>
      </c>
      <c r="H119" s="10">
        <f t="shared" ca="1" si="7"/>
        <v>0</v>
      </c>
      <c r="I119" s="10">
        <f t="shared" ca="1" si="2"/>
        <v>0</v>
      </c>
      <c r="J119" s="10" t="str">
        <f t="shared" ca="1" si="8"/>
        <v>Saturday01:00-02:300</v>
      </c>
      <c r="K119" s="10" t="str">
        <f t="shared" ca="1" si="9"/>
        <v>Saturday01:00-02:300</v>
      </c>
      <c r="L119" s="14">
        <f t="shared" ca="1" si="73"/>
        <v>22</v>
      </c>
      <c r="M119" s="19" t="str">
        <f t="shared" ca="1" si="4"/>
        <v/>
      </c>
      <c r="N119" s="19"/>
      <c r="O119" s="19" t="str">
        <f t="shared" ca="1" si="10"/>
        <v>0
801 --- 0</v>
      </c>
    </row>
    <row r="120" spans="1:15">
      <c r="A120" s="10">
        <v>110</v>
      </c>
      <c r="B120" s="10" t="s">
        <v>0</v>
      </c>
      <c r="C120" s="10" t="str">
        <f t="shared" si="1"/>
        <v>01:00-02:30</v>
      </c>
      <c r="D120" s="10" t="s">
        <v>57</v>
      </c>
      <c r="E120" s="10">
        <f t="shared" si="74"/>
        <v>13</v>
      </c>
      <c r="F120" s="10">
        <f t="shared" ca="1" si="88"/>
        <v>802</v>
      </c>
      <c r="G120" s="10" t="str">
        <f t="shared" ca="1" si="89"/>
        <v>TE313(L3T1)B</v>
      </c>
      <c r="H120" s="10" t="str">
        <f t="shared" ca="1" si="7"/>
        <v>AG</v>
      </c>
      <c r="I120" s="10" t="str">
        <f t="shared" ca="1" si="2"/>
        <v>(L3T1)B</v>
      </c>
      <c r="J120" s="10" t="str">
        <f t="shared" ca="1" si="8"/>
        <v>Saturday01:00-02:30AG</v>
      </c>
      <c r="K120" s="10" t="str">
        <f t="shared" ca="1" si="9"/>
        <v>Saturday01:00-02:30(L3T1)B</v>
      </c>
      <c r="L120" s="14">
        <f t="shared" ca="1" si="73"/>
        <v>1</v>
      </c>
      <c r="M120" s="19" t="str">
        <f t="shared" ca="1" si="4"/>
        <v>L3T1</v>
      </c>
      <c r="N120" s="19"/>
      <c r="O120" s="19" t="str">
        <f t="shared" ca="1" si="10"/>
        <v>TE313(L3T1)B
802 --- AG</v>
      </c>
    </row>
    <row r="121" spans="1:15">
      <c r="A121" s="10">
        <v>111</v>
      </c>
      <c r="B121" s="10" t="s">
        <v>0</v>
      </c>
      <c r="C121" s="10" t="str">
        <f t="shared" si="1"/>
        <v>01:00-02:30</v>
      </c>
      <c r="D121" s="10" t="s">
        <v>57</v>
      </c>
      <c r="E121" s="10">
        <f t="shared" si="74"/>
        <v>14</v>
      </c>
      <c r="F121" s="10">
        <f t="shared" ca="1" si="88"/>
        <v>803</v>
      </c>
      <c r="G121" s="10" t="str">
        <f t="shared" ca="1" si="89"/>
        <v>TE335(L3T3)A</v>
      </c>
      <c r="H121" s="10" t="str">
        <f t="shared" ca="1" si="7"/>
        <v>FS</v>
      </c>
      <c r="I121" s="10" t="str">
        <f t="shared" ca="1" si="2"/>
        <v>(L3T3)A</v>
      </c>
      <c r="J121" s="10" t="str">
        <f t="shared" ca="1" si="8"/>
        <v>Saturday01:00-02:30FS</v>
      </c>
      <c r="K121" s="10" t="str">
        <f t="shared" ca="1" si="9"/>
        <v>Saturday01:00-02:30(L3T3)A</v>
      </c>
      <c r="L121" s="14">
        <f t="shared" ca="1" si="73"/>
        <v>1</v>
      </c>
      <c r="M121" s="19" t="str">
        <f t="shared" ca="1" si="4"/>
        <v>L3T3</v>
      </c>
      <c r="N121" s="19"/>
      <c r="O121" s="19" t="str">
        <f t="shared" ca="1" si="10"/>
        <v>TE335(L3T3)A
803 --- FS</v>
      </c>
    </row>
    <row r="122" spans="1:15">
      <c r="A122" s="10">
        <v>112</v>
      </c>
      <c r="B122" s="10" t="s">
        <v>0</v>
      </c>
      <c r="C122" s="10" t="str">
        <f t="shared" si="1"/>
        <v>01:00-02:30</v>
      </c>
      <c r="D122" s="10" t="s">
        <v>57</v>
      </c>
      <c r="E122" s="10">
        <f t="shared" si="74"/>
        <v>15</v>
      </c>
      <c r="F122" s="10">
        <f t="shared" ca="1" si="88"/>
        <v>807</v>
      </c>
      <c r="G122" s="10" t="str">
        <f t="shared" ca="1" si="89"/>
        <v>civil</v>
      </c>
      <c r="H122" s="10">
        <f t="shared" ca="1" si="7"/>
        <v>0</v>
      </c>
      <c r="I122" s="10" t="str">
        <f t="shared" ca="1" si="2"/>
        <v>civil</v>
      </c>
      <c r="J122" s="10" t="str">
        <f t="shared" ca="1" si="8"/>
        <v>Saturday01:00-02:300</v>
      </c>
      <c r="K122" s="10" t="str">
        <f t="shared" ca="1" si="9"/>
        <v>Saturday01:00-02:30civil</v>
      </c>
      <c r="L122" s="14">
        <f t="shared" ca="1" si="73"/>
        <v>22</v>
      </c>
      <c r="M122" s="19" t="str">
        <f t="shared" ca="1" si="4"/>
        <v>ivil</v>
      </c>
      <c r="N122" s="19"/>
      <c r="O122" s="19" t="str">
        <f t="shared" ca="1" si="10"/>
        <v>civil
807 --- 0</v>
      </c>
    </row>
    <row r="123" spans="1:15">
      <c r="A123" s="10">
        <v>113</v>
      </c>
      <c r="B123" s="10" t="s">
        <v>0</v>
      </c>
      <c r="C123" s="10" t="str">
        <f t="shared" si="1"/>
        <v>01:00-02:30</v>
      </c>
      <c r="D123" s="10" t="s">
        <v>57</v>
      </c>
      <c r="E123" s="10">
        <f t="shared" si="74"/>
        <v>16</v>
      </c>
      <c r="F123" s="10">
        <f t="shared" ca="1" si="88"/>
        <v>808</v>
      </c>
      <c r="G123" s="10" t="str">
        <f t="shared" ca="1" si="89"/>
        <v>civil</v>
      </c>
      <c r="H123" s="10">
        <f t="shared" ca="1" si="7"/>
        <v>0</v>
      </c>
      <c r="I123" s="10" t="str">
        <f t="shared" ca="1" si="2"/>
        <v>civil</v>
      </c>
      <c r="J123" s="10" t="str">
        <f t="shared" ca="1" si="8"/>
        <v>Saturday01:00-02:300</v>
      </c>
      <c r="K123" s="10" t="str">
        <f t="shared" ca="1" si="9"/>
        <v>Saturday01:00-02:30civil</v>
      </c>
      <c r="L123" s="14">
        <f t="shared" ca="1" si="73"/>
        <v>22</v>
      </c>
      <c r="M123" s="19" t="str">
        <f t="shared" ca="1" si="4"/>
        <v>ivil</v>
      </c>
      <c r="N123" s="19"/>
      <c r="O123" s="19" t="str">
        <f t="shared" ca="1" si="10"/>
        <v>civil
808 --- 0</v>
      </c>
    </row>
    <row r="124" spans="1:15">
      <c r="A124" s="10">
        <v>114</v>
      </c>
      <c r="B124" s="10" t="s">
        <v>0</v>
      </c>
      <c r="C124" s="10" t="str">
        <f t="shared" si="1"/>
        <v>01:00-02:30</v>
      </c>
      <c r="D124" s="10" t="s">
        <v>57</v>
      </c>
      <c r="E124" s="10">
        <f t="shared" si="74"/>
        <v>17</v>
      </c>
      <c r="F124" s="10">
        <f t="shared" ca="1" si="88"/>
        <v>711</v>
      </c>
      <c r="G124" s="10" t="str">
        <f t="shared" ca="1" si="89"/>
        <v>TE321(L3T2)B</v>
      </c>
      <c r="H124" s="10" t="str">
        <f t="shared" ca="1" si="7"/>
        <v>FHA</v>
      </c>
      <c r="I124" s="10" t="str">
        <f t="shared" ca="1" si="2"/>
        <v>(L3T2)B</v>
      </c>
      <c r="J124" s="10" t="str">
        <f t="shared" ca="1" si="8"/>
        <v>Saturday01:00-02:30FHA</v>
      </c>
      <c r="K124" s="10" t="str">
        <f t="shared" ca="1" si="9"/>
        <v>Saturday01:00-02:30(L3T2)B</v>
      </c>
      <c r="L124" s="14">
        <f t="shared" ca="1" si="73"/>
        <v>1</v>
      </c>
      <c r="M124" s="19" t="str">
        <f t="shared" ca="1" si="4"/>
        <v>L3T2</v>
      </c>
      <c r="N124" s="19"/>
      <c r="O124" s="19" t="str">
        <f t="shared" ca="1" si="10"/>
        <v>TE321(L3T2)B
711 --- FHA</v>
      </c>
    </row>
    <row r="125" spans="1:15">
      <c r="A125" s="10">
        <v>115</v>
      </c>
      <c r="B125" s="10" t="s">
        <v>0</v>
      </c>
      <c r="C125" s="10" t="str">
        <f t="shared" ref="C125:C146" si="90">LOOKUP(D125,$L$1:$L$6,$K$1:$K$6)</f>
        <v>01:00-02:30</v>
      </c>
      <c r="D125" s="10" t="s">
        <v>57</v>
      </c>
      <c r="E125" s="10">
        <f t="shared" si="74"/>
        <v>18</v>
      </c>
      <c r="F125" s="10">
        <f t="shared" ref="F125:F145" ca="1" si="91">INDIRECT(CONCATENATE("Sheet1!",CHAR(CODE(D125)),E125),1)</f>
        <v>601</v>
      </c>
      <c r="G125" s="10" t="str">
        <f t="shared" ref="G125:G145" ca="1" si="92">INDIRECT(CONCATENATE("Sheet1!",CHAR(CODE(D125)+1),E125),1)</f>
        <v>TE225(L2T2)B</v>
      </c>
      <c r="H125" s="10" t="str">
        <f t="shared" ref="H125:H146" ca="1" si="93">INDIRECT(CONCATENATE("Sheet1!",CHAR(CODE(D125)+2),E125),1)</f>
        <v>RI</v>
      </c>
      <c r="I125" s="10" t="str">
        <f t="shared" ref="I125:I146" ca="1" si="94">IFERROR(MID(G125,SEARCH("(",G125,1),12),G125)</f>
        <v>(L2T2)B</v>
      </c>
      <c r="J125" s="10" t="str">
        <f t="shared" ref="J125:J146" ca="1" si="95">CONCATENATE(B125,C125,H125)</f>
        <v>Saturday01:00-02:30RI</v>
      </c>
      <c r="K125" s="10" t="str">
        <f t="shared" ref="K125:K146" ca="1" si="96">CONCATENATE(B125,C125,I125)</f>
        <v>Saturday01:00-02:30(L2T2)B</v>
      </c>
      <c r="L125" s="14">
        <f t="shared" ca="1" si="73"/>
        <v>1</v>
      </c>
      <c r="M125" s="19" t="str">
        <f t="shared" ref="M125:M146" ca="1" si="97">IFERROR(MID(I125,2,4),I125)</f>
        <v>L2T2</v>
      </c>
      <c r="N125" s="19"/>
      <c r="O125" s="19" t="str">
        <f t="shared" ref="O125:O146" ca="1" si="98">CONCATENATE(G125,CHAR(10),F125," --- ",H125)</f>
        <v>TE225(L2T2)B
601 --- RI</v>
      </c>
    </row>
    <row r="126" spans="1:15">
      <c r="A126" s="10">
        <v>116</v>
      </c>
      <c r="B126" s="10" t="s">
        <v>0</v>
      </c>
      <c r="C126" s="10" t="str">
        <f t="shared" si="90"/>
        <v>01:00-02:30</v>
      </c>
      <c r="D126" s="10" t="s">
        <v>57</v>
      </c>
      <c r="E126" s="10">
        <f t="shared" si="74"/>
        <v>19</v>
      </c>
      <c r="F126" s="10">
        <f t="shared" ca="1" si="91"/>
        <v>602</v>
      </c>
      <c r="G126" s="10" t="str">
        <f t="shared" ca="1" si="92"/>
        <v>STA-131(L1T3)B</v>
      </c>
      <c r="H126" s="10">
        <f t="shared" ca="1" si="93"/>
        <v>0</v>
      </c>
      <c r="I126" s="10" t="str">
        <f t="shared" ca="1" si="94"/>
        <v>(L1T3)B</v>
      </c>
      <c r="J126" s="10" t="str">
        <f t="shared" ca="1" si="95"/>
        <v>Saturday01:00-02:300</v>
      </c>
      <c r="K126" s="10" t="str">
        <f t="shared" ca="1" si="96"/>
        <v>Saturday01:00-02:30(L1T3)B</v>
      </c>
      <c r="L126" s="14">
        <f t="shared" ca="1" si="73"/>
        <v>22</v>
      </c>
      <c r="M126" s="19" t="str">
        <f t="shared" ca="1" si="97"/>
        <v>L1T3</v>
      </c>
      <c r="N126" s="19"/>
      <c r="O126" s="19" t="str">
        <f t="shared" ca="1" si="98"/>
        <v>STA-131(L1T3)B
602 --- 0</v>
      </c>
    </row>
    <row r="127" spans="1:15">
      <c r="A127" s="10">
        <v>117</v>
      </c>
      <c r="B127" s="10" t="s">
        <v>0</v>
      </c>
      <c r="C127" s="10" t="str">
        <f t="shared" si="90"/>
        <v>01:00-02:30</v>
      </c>
      <c r="D127" s="10" t="s">
        <v>57</v>
      </c>
      <c r="E127" s="10">
        <f t="shared" si="74"/>
        <v>20</v>
      </c>
      <c r="F127" s="10">
        <f t="shared" ca="1" si="91"/>
        <v>603</v>
      </c>
      <c r="G127" s="10" t="str">
        <f t="shared" ca="1" si="92"/>
        <v>ENG-122(L1T2)A</v>
      </c>
      <c r="H127" s="10">
        <f t="shared" ca="1" si="93"/>
        <v>0</v>
      </c>
      <c r="I127" s="10" t="str">
        <f t="shared" ca="1" si="94"/>
        <v>(L1T2)A</v>
      </c>
      <c r="J127" s="10" t="str">
        <f t="shared" ca="1" si="95"/>
        <v>Saturday01:00-02:300</v>
      </c>
      <c r="K127" s="10" t="str">
        <f t="shared" ca="1" si="96"/>
        <v>Saturday01:00-02:30(L1T2)A</v>
      </c>
      <c r="L127" s="14">
        <f t="shared" ca="1" si="73"/>
        <v>22</v>
      </c>
      <c r="M127" s="19" t="str">
        <f t="shared" ca="1" si="97"/>
        <v>L1T2</v>
      </c>
      <c r="N127" s="19"/>
      <c r="O127" s="19" t="str">
        <f t="shared" ca="1" si="98"/>
        <v>ENG-122(L1T2)A
603 --- 0</v>
      </c>
    </row>
    <row r="128" spans="1:15">
      <c r="A128" s="10">
        <v>118</v>
      </c>
      <c r="B128" s="10" t="s">
        <v>0</v>
      </c>
      <c r="C128" s="10" t="str">
        <f t="shared" si="90"/>
        <v>01:00-02:30</v>
      </c>
      <c r="D128" s="10" t="s">
        <v>57</v>
      </c>
      <c r="E128" s="10">
        <f t="shared" si="74"/>
        <v>21</v>
      </c>
      <c r="F128" s="10">
        <f t="shared" ca="1" si="91"/>
        <v>403</v>
      </c>
      <c r="G128" s="10">
        <f t="shared" ca="1" si="92"/>
        <v>0</v>
      </c>
      <c r="H128" s="10">
        <f t="shared" ca="1" si="93"/>
        <v>0</v>
      </c>
      <c r="I128" s="10">
        <f t="shared" ca="1" si="94"/>
        <v>0</v>
      </c>
      <c r="J128" s="10" t="str">
        <f t="shared" ca="1" si="95"/>
        <v>Saturday01:00-02:300</v>
      </c>
      <c r="K128" s="10" t="str">
        <f t="shared" ca="1" si="96"/>
        <v>Saturday01:00-02:300</v>
      </c>
      <c r="L128" s="14">
        <f t="shared" ca="1" si="73"/>
        <v>22</v>
      </c>
      <c r="M128" s="19" t="str">
        <f t="shared" ca="1" si="97"/>
        <v/>
      </c>
      <c r="N128" s="19"/>
      <c r="O128" s="19" t="str">
        <f t="shared" ca="1" si="98"/>
        <v>0
403 --- 0</v>
      </c>
    </row>
    <row r="129" spans="1:15">
      <c r="A129" s="10">
        <v>119</v>
      </c>
      <c r="B129" s="10" t="s">
        <v>0</v>
      </c>
      <c r="C129" s="10" t="str">
        <f t="shared" si="90"/>
        <v>01:00-02:30</v>
      </c>
      <c r="D129" s="10" t="s">
        <v>57</v>
      </c>
      <c r="E129" s="10">
        <f t="shared" si="74"/>
        <v>22</v>
      </c>
      <c r="F129" s="10">
        <f t="shared" ca="1" si="91"/>
        <v>405</v>
      </c>
      <c r="G129" s="10">
        <f t="shared" ca="1" si="92"/>
        <v>0</v>
      </c>
      <c r="H129" s="10">
        <f t="shared" ca="1" si="93"/>
        <v>0</v>
      </c>
      <c r="I129" s="10">
        <f t="shared" ca="1" si="94"/>
        <v>0</v>
      </c>
      <c r="J129" s="10" t="str">
        <f t="shared" ca="1" si="95"/>
        <v>Saturday01:00-02:300</v>
      </c>
      <c r="K129" s="10" t="str">
        <f t="shared" ca="1" si="96"/>
        <v>Saturday01:00-02:300</v>
      </c>
      <c r="L129" s="14">
        <f t="shared" ca="1" si="73"/>
        <v>22</v>
      </c>
      <c r="M129" s="19" t="str">
        <f t="shared" ca="1" si="97"/>
        <v/>
      </c>
      <c r="N129" s="19"/>
      <c r="O129" s="19" t="str">
        <f t="shared" ca="1" si="98"/>
        <v>0
405 --- 0</v>
      </c>
    </row>
    <row r="130" spans="1:15">
      <c r="A130" s="10">
        <v>120</v>
      </c>
      <c r="B130" s="10" t="s">
        <v>0</v>
      </c>
      <c r="C130" s="10" t="str">
        <f t="shared" si="90"/>
        <v>01:00-02:30</v>
      </c>
      <c r="D130" s="10" t="s">
        <v>57</v>
      </c>
      <c r="E130" s="10">
        <f t="shared" si="74"/>
        <v>23</v>
      </c>
      <c r="F130" s="10">
        <f t="shared" ca="1" si="91"/>
        <v>712</v>
      </c>
      <c r="G130" s="10" t="str">
        <f t="shared" ca="1" si="92"/>
        <v>DIC</v>
      </c>
      <c r="H130" s="10">
        <f t="shared" ca="1" si="93"/>
        <v>0</v>
      </c>
      <c r="I130" s="10" t="str">
        <f t="shared" ca="1" si="94"/>
        <v>DIC</v>
      </c>
      <c r="J130" s="10" t="str">
        <f t="shared" ca="1" si="95"/>
        <v>Saturday01:00-02:300</v>
      </c>
      <c r="K130" s="10" t="str">
        <f t="shared" ca="1" si="96"/>
        <v>Saturday01:00-02:30DIC</v>
      </c>
      <c r="L130" s="14">
        <f t="shared" ca="1" si="73"/>
        <v>22</v>
      </c>
      <c r="M130" s="19" t="str">
        <f t="shared" ca="1" si="97"/>
        <v>IC</v>
      </c>
      <c r="N130" s="19"/>
      <c r="O130" s="19" t="str">
        <f t="shared" ca="1" si="98"/>
        <v>DIC
712 --- 0</v>
      </c>
    </row>
    <row r="131" spans="1:15">
      <c r="A131" s="10">
        <v>121</v>
      </c>
      <c r="B131" s="10" t="s">
        <v>0</v>
      </c>
      <c r="C131" s="10" t="str">
        <f t="shared" si="90"/>
        <v>01:00-02:30</v>
      </c>
      <c r="D131" s="10" t="s">
        <v>57</v>
      </c>
      <c r="E131" s="10">
        <f t="shared" si="74"/>
        <v>24</v>
      </c>
      <c r="F131" s="10">
        <f t="shared" ca="1" si="91"/>
        <v>509</v>
      </c>
      <c r="G131" s="10">
        <f t="shared" ca="1" si="92"/>
        <v>0</v>
      </c>
      <c r="H131" s="10">
        <f t="shared" ca="1" si="93"/>
        <v>0</v>
      </c>
      <c r="I131" s="10">
        <f t="shared" ca="1" si="94"/>
        <v>0</v>
      </c>
      <c r="J131" s="10" t="str">
        <f t="shared" ca="1" si="95"/>
        <v>Saturday01:00-02:300</v>
      </c>
      <c r="K131" s="10" t="str">
        <f t="shared" ca="1" si="96"/>
        <v>Saturday01:00-02:300</v>
      </c>
      <c r="L131" s="14">
        <f t="shared" ca="1" si="73"/>
        <v>22</v>
      </c>
      <c r="M131" s="19" t="str">
        <f t="shared" ca="1" si="97"/>
        <v/>
      </c>
      <c r="N131" s="19"/>
      <c r="O131" s="19" t="str">
        <f t="shared" ca="1" si="98"/>
        <v>0
509 --- 0</v>
      </c>
    </row>
    <row r="132" spans="1:15">
      <c r="A132" s="10">
        <v>122</v>
      </c>
      <c r="B132" s="10" t="s">
        <v>0</v>
      </c>
      <c r="C132" s="10" t="str">
        <f t="shared" si="90"/>
        <v>01:00-02:30</v>
      </c>
      <c r="D132" s="10" t="s">
        <v>57</v>
      </c>
      <c r="E132" s="10">
        <f t="shared" si="74"/>
        <v>25</v>
      </c>
      <c r="F132" s="10">
        <f t="shared" ca="1" si="91"/>
        <v>303</v>
      </c>
      <c r="G132" s="10">
        <f t="shared" ca="1" si="92"/>
        <v>0</v>
      </c>
      <c r="H132" s="10">
        <f t="shared" ca="1" si="93"/>
        <v>0</v>
      </c>
      <c r="I132" s="10">
        <f t="shared" ca="1" si="94"/>
        <v>0</v>
      </c>
      <c r="J132" s="10" t="str">
        <f t="shared" ca="1" si="95"/>
        <v>Saturday01:00-02:300</v>
      </c>
      <c r="K132" s="10" t="str">
        <f t="shared" ca="1" si="96"/>
        <v>Saturday01:00-02:300</v>
      </c>
      <c r="L132" s="14">
        <f t="shared" ca="1" si="73"/>
        <v>22</v>
      </c>
      <c r="M132" s="19" t="str">
        <f t="shared" ca="1" si="97"/>
        <v/>
      </c>
      <c r="N132" s="19"/>
      <c r="O132" s="19" t="str">
        <f t="shared" ca="1" si="98"/>
        <v>0
303 --- 0</v>
      </c>
    </row>
    <row r="133" spans="1:15">
      <c r="A133" s="10">
        <v>123</v>
      </c>
      <c r="B133" s="10" t="s">
        <v>0</v>
      </c>
      <c r="C133" s="10" t="str">
        <f t="shared" si="90"/>
        <v>01:00-02:30</v>
      </c>
      <c r="D133" s="10" t="s">
        <v>57</v>
      </c>
      <c r="E133" s="10">
        <f t="shared" si="74"/>
        <v>26</v>
      </c>
      <c r="F133" s="10" t="str">
        <f ca="1">INDIRECT(CONCATENATE("Sheet1!",CHAR(CODE(D133)-3),E133),1)</f>
        <v>L-Yarn1</v>
      </c>
      <c r="G133" s="10" t="str">
        <f ca="1">INDIRECT(CONCATENATE("Sheet1!",CHAR(CODE(D133)-2),E133),1)</f>
        <v>TE212(L2T1)B</v>
      </c>
      <c r="H133" s="10" t="str">
        <f t="shared" ca="1" si="93"/>
        <v>AHM</v>
      </c>
      <c r="I133" s="10" t="str">
        <f t="shared" ca="1" si="94"/>
        <v>(L2T1)B</v>
      </c>
      <c r="J133" s="10" t="str">
        <f t="shared" ca="1" si="95"/>
        <v>Saturday01:00-02:30AHM</v>
      </c>
      <c r="K133" s="10" t="str">
        <f t="shared" ca="1" si="96"/>
        <v>Saturday01:00-02:30(L2T1)B</v>
      </c>
      <c r="L133" s="14">
        <f t="shared" ca="1" si="73"/>
        <v>1</v>
      </c>
      <c r="M133" s="19" t="str">
        <f t="shared" ca="1" si="97"/>
        <v>L2T1</v>
      </c>
      <c r="N133" s="19"/>
      <c r="O133" s="19" t="str">
        <f t="shared" ca="1" si="98"/>
        <v>TE212(L2T1)B
L-Yarn1 --- AHM</v>
      </c>
    </row>
    <row r="134" spans="1:15">
      <c r="A134" s="10">
        <v>124</v>
      </c>
      <c r="B134" s="10" t="s">
        <v>0</v>
      </c>
      <c r="C134" s="10" t="str">
        <f t="shared" si="90"/>
        <v>01:00-02:30</v>
      </c>
      <c r="D134" s="10" t="s">
        <v>57</v>
      </c>
      <c r="E134" s="10">
        <f t="shared" si="74"/>
        <v>27</v>
      </c>
      <c r="F134" s="10" t="str">
        <f t="shared" ref="F134:F141" ca="1" si="99">INDIRECT(CONCATENATE("Sheet1!",CHAR(CODE(D134)-3),E134),1)</f>
        <v>L-Yarn2</v>
      </c>
      <c r="G134" s="10">
        <f t="shared" ref="G134:G141" ca="1" si="100">INDIRECT(CONCATENATE("Sheet1!",CHAR(CODE(D134)-2),E134),1)</f>
        <v>0</v>
      </c>
      <c r="H134" s="10">
        <f t="shared" ca="1" si="93"/>
        <v>0</v>
      </c>
      <c r="I134" s="10">
        <f t="shared" ca="1" si="94"/>
        <v>0</v>
      </c>
      <c r="J134" s="10" t="str">
        <f t="shared" ca="1" si="95"/>
        <v>Saturday01:00-02:300</v>
      </c>
      <c r="K134" s="10" t="str">
        <f t="shared" ca="1" si="96"/>
        <v>Saturday01:00-02:300</v>
      </c>
      <c r="L134" s="14">
        <f t="shared" ca="1" si="73"/>
        <v>22</v>
      </c>
      <c r="M134" s="19" t="str">
        <f t="shared" ca="1" si="97"/>
        <v/>
      </c>
      <c r="N134" s="19"/>
      <c r="O134" s="19" t="str">
        <f t="shared" ca="1" si="98"/>
        <v>0
L-Yarn2 --- 0</v>
      </c>
    </row>
    <row r="135" spans="1:15">
      <c r="A135" s="10">
        <v>125</v>
      </c>
      <c r="B135" s="10" t="s">
        <v>0</v>
      </c>
      <c r="C135" s="10" t="str">
        <f t="shared" si="90"/>
        <v>01:00-02:30</v>
      </c>
      <c r="D135" s="10" t="s">
        <v>57</v>
      </c>
      <c r="E135" s="10">
        <f t="shared" si="74"/>
        <v>28</v>
      </c>
      <c r="F135" s="10" t="str">
        <f t="shared" ca="1" si="99"/>
        <v>L-Fab</v>
      </c>
      <c r="G135" s="10" t="str">
        <f t="shared" ca="1" si="100"/>
        <v>TE214(L2T1)A</v>
      </c>
      <c r="H135" s="10" t="str">
        <f t="shared" ca="1" si="93"/>
        <v>SAS</v>
      </c>
      <c r="I135" s="10" t="str">
        <f t="shared" ca="1" si="94"/>
        <v>(L2T1)A</v>
      </c>
      <c r="J135" s="10" t="str">
        <f t="shared" ca="1" si="95"/>
        <v>Saturday01:00-02:30SAS</v>
      </c>
      <c r="K135" s="10" t="str">
        <f t="shared" ca="1" si="96"/>
        <v>Saturday01:00-02:30(L2T1)A</v>
      </c>
      <c r="L135" s="14">
        <f t="shared" ca="1" si="73"/>
        <v>1</v>
      </c>
      <c r="M135" s="19" t="str">
        <f t="shared" ca="1" si="97"/>
        <v>L2T1</v>
      </c>
      <c r="N135" s="19"/>
      <c r="O135" s="19" t="str">
        <f t="shared" ca="1" si="98"/>
        <v>TE214(L2T1)A
L-Fab --- SAS</v>
      </c>
    </row>
    <row r="136" spans="1:15">
      <c r="A136" s="10">
        <v>126</v>
      </c>
      <c r="B136" s="10" t="s">
        <v>0</v>
      </c>
      <c r="C136" s="10" t="str">
        <f t="shared" si="90"/>
        <v>01:00-02:30</v>
      </c>
      <c r="D136" s="10" t="s">
        <v>57</v>
      </c>
      <c r="E136" s="10">
        <f t="shared" si="74"/>
        <v>29</v>
      </c>
      <c r="F136" s="10" t="str">
        <f t="shared" ca="1" si="99"/>
        <v>L-Col</v>
      </c>
      <c r="G136" s="10" t="str">
        <f t="shared" ca="1" si="100"/>
        <v>PC</v>
      </c>
      <c r="H136" s="10" t="str">
        <f t="shared" ca="1" si="93"/>
        <v>SM</v>
      </c>
      <c r="I136" s="10" t="str">
        <f t="shared" ca="1" si="94"/>
        <v>PC</v>
      </c>
      <c r="J136" s="10" t="str">
        <f t="shared" ca="1" si="95"/>
        <v>Saturday01:00-02:30SM</v>
      </c>
      <c r="K136" s="10" t="str">
        <f t="shared" ca="1" si="96"/>
        <v>Saturday01:00-02:30PC</v>
      </c>
      <c r="L136" s="14">
        <f t="shared" ca="1" si="73"/>
        <v>1</v>
      </c>
      <c r="M136" s="19" t="str">
        <f t="shared" ca="1" si="97"/>
        <v>C</v>
      </c>
      <c r="N136" s="19"/>
      <c r="O136" s="19" t="str">
        <f t="shared" ca="1" si="98"/>
        <v>PC
L-Col --- SM</v>
      </c>
    </row>
    <row r="137" spans="1:15">
      <c r="A137" s="10">
        <v>127</v>
      </c>
      <c r="B137" s="10" t="s">
        <v>0</v>
      </c>
      <c r="C137" s="10" t="str">
        <f t="shared" si="90"/>
        <v>01:00-02:30</v>
      </c>
      <c r="D137" s="10" t="s">
        <v>57</v>
      </c>
      <c r="E137" s="10">
        <f t="shared" si="74"/>
        <v>30</v>
      </c>
      <c r="F137" s="10" t="str">
        <f t="shared" ca="1" si="99"/>
        <v>L-App</v>
      </c>
      <c r="G137" s="10" t="str">
        <f t="shared" ca="1" si="100"/>
        <v>TE-232(L2T3)A</v>
      </c>
      <c r="H137" s="10" t="str">
        <f t="shared" ca="1" si="93"/>
        <v>MRR</v>
      </c>
      <c r="I137" s="10" t="str">
        <f t="shared" ca="1" si="94"/>
        <v>(L2T3)A</v>
      </c>
      <c r="J137" s="10" t="str">
        <f t="shared" ca="1" si="95"/>
        <v>Saturday01:00-02:30MRR</v>
      </c>
      <c r="K137" s="10" t="str">
        <f t="shared" ca="1" si="96"/>
        <v>Saturday01:00-02:30(L2T3)A</v>
      </c>
      <c r="L137" s="14">
        <f t="shared" ca="1" si="73"/>
        <v>1</v>
      </c>
      <c r="M137" s="19" t="str">
        <f t="shared" ca="1" si="97"/>
        <v>L2T3</v>
      </c>
      <c r="N137" s="19"/>
      <c r="O137" s="19" t="str">
        <f t="shared" ca="1" si="98"/>
        <v>TE-232(L2T3)A
L-App --- MRR</v>
      </c>
    </row>
    <row r="138" spans="1:15">
      <c r="A138" s="10">
        <v>128</v>
      </c>
      <c r="B138" s="10" t="s">
        <v>0</v>
      </c>
      <c r="C138" s="10" t="str">
        <f t="shared" si="90"/>
        <v>01:00-02:30</v>
      </c>
      <c r="D138" s="10" t="s">
        <v>57</v>
      </c>
      <c r="E138" s="10">
        <f t="shared" si="74"/>
        <v>31</v>
      </c>
      <c r="F138" s="10" t="str">
        <f t="shared" ca="1" si="99"/>
        <v>L-QC1
709</v>
      </c>
      <c r="G138" s="10">
        <f t="shared" ca="1" si="100"/>
        <v>0</v>
      </c>
      <c r="H138" s="10">
        <f t="shared" ca="1" si="93"/>
        <v>0</v>
      </c>
      <c r="I138" s="10">
        <f t="shared" ca="1" si="94"/>
        <v>0</v>
      </c>
      <c r="J138" s="10" t="str">
        <f t="shared" ca="1" si="95"/>
        <v>Saturday01:00-02:300</v>
      </c>
      <c r="K138" s="10" t="str">
        <f t="shared" ca="1" si="96"/>
        <v>Saturday01:00-02:300</v>
      </c>
      <c r="L138" s="14">
        <f t="shared" ca="1" si="73"/>
        <v>22</v>
      </c>
      <c r="M138" s="19" t="str">
        <f t="shared" ca="1" si="97"/>
        <v/>
      </c>
      <c r="N138" s="19"/>
      <c r="O138" s="19" t="str">
        <f t="shared" ca="1" si="98"/>
        <v>0
L-QC1
709 --- 0</v>
      </c>
    </row>
    <row r="139" spans="1:15">
      <c r="A139" s="10">
        <v>129</v>
      </c>
      <c r="B139" s="10" t="s">
        <v>0</v>
      </c>
      <c r="C139" s="10" t="str">
        <f t="shared" si="90"/>
        <v>01:00-02:30</v>
      </c>
      <c r="D139" s="10" t="s">
        <v>57</v>
      </c>
      <c r="E139" s="10">
        <f t="shared" si="74"/>
        <v>32</v>
      </c>
      <c r="F139" s="10" t="str">
        <f t="shared" ca="1" si="99"/>
        <v>L-Drw</v>
      </c>
      <c r="G139" s="10">
        <f t="shared" ca="1" si="100"/>
        <v>0</v>
      </c>
      <c r="H139" s="10">
        <f t="shared" ca="1" si="93"/>
        <v>0</v>
      </c>
      <c r="I139" s="10">
        <f t="shared" ca="1" si="94"/>
        <v>0</v>
      </c>
      <c r="J139" s="10" t="str">
        <f t="shared" ca="1" si="95"/>
        <v>Saturday01:00-02:300</v>
      </c>
      <c r="K139" s="10" t="str">
        <f t="shared" ca="1" si="96"/>
        <v>Saturday01:00-02:300</v>
      </c>
      <c r="L139" s="14">
        <f t="shared" ref="L139:L202" ca="1" si="101">COUNTIFS($J$11:$J$1051,J139)</f>
        <v>22</v>
      </c>
      <c r="M139" s="19" t="str">
        <f t="shared" ca="1" si="97"/>
        <v/>
      </c>
      <c r="N139" s="19"/>
      <c r="O139" s="19" t="str">
        <f t="shared" ca="1" si="98"/>
        <v>0
L-Drw --- 0</v>
      </c>
    </row>
    <row r="140" spans="1:15">
      <c r="A140" s="10">
        <v>130</v>
      </c>
      <c r="B140" s="10" t="s">
        <v>0</v>
      </c>
      <c r="C140" s="10" t="str">
        <f t="shared" si="90"/>
        <v>01:00-02:30</v>
      </c>
      <c r="D140" s="10" t="s">
        <v>57</v>
      </c>
      <c r="E140" s="10">
        <f t="shared" si="74"/>
        <v>33</v>
      </c>
      <c r="F140" s="10" t="str">
        <f t="shared" ca="1" si="99"/>
        <v>L-QC2
708</v>
      </c>
      <c r="G140" s="10">
        <f t="shared" ca="1" si="100"/>
        <v>0</v>
      </c>
      <c r="H140" s="10">
        <f t="shared" ca="1" si="93"/>
        <v>0</v>
      </c>
      <c r="I140" s="10">
        <f t="shared" ca="1" si="94"/>
        <v>0</v>
      </c>
      <c r="J140" s="10" t="str">
        <f t="shared" ca="1" si="95"/>
        <v>Saturday01:00-02:300</v>
      </c>
      <c r="K140" s="10" t="str">
        <f t="shared" ca="1" si="96"/>
        <v>Saturday01:00-02:300</v>
      </c>
      <c r="L140" s="14">
        <f t="shared" ca="1" si="101"/>
        <v>22</v>
      </c>
      <c r="M140" s="19" t="str">
        <f t="shared" ca="1" si="97"/>
        <v/>
      </c>
      <c r="N140" s="19"/>
      <c r="O140" s="19" t="str">
        <f t="shared" ca="1" si="98"/>
        <v>0
L-QC2
708 --- 0</v>
      </c>
    </row>
    <row r="141" spans="1:15">
      <c r="A141" s="10">
        <v>131</v>
      </c>
      <c r="B141" s="10" t="s">
        <v>0</v>
      </c>
      <c r="C141" s="10" t="str">
        <f t="shared" si="90"/>
        <v>01:00-02:30</v>
      </c>
      <c r="D141" s="10" t="s">
        <v>57</v>
      </c>
      <c r="E141" s="10">
        <f t="shared" si="74"/>
        <v>34</v>
      </c>
      <c r="F141" s="10" t="str">
        <f t="shared" ca="1" si="99"/>
        <v>E-LAB</v>
      </c>
      <c r="G141" s="10">
        <f t="shared" ca="1" si="100"/>
        <v>0</v>
      </c>
      <c r="H141" s="10">
        <f t="shared" ca="1" si="93"/>
        <v>0</v>
      </c>
      <c r="I141" s="10">
        <f t="shared" ca="1" si="94"/>
        <v>0</v>
      </c>
      <c r="J141" s="10" t="str">
        <f t="shared" ca="1" si="95"/>
        <v>Saturday01:00-02:300</v>
      </c>
      <c r="K141" s="10" t="str">
        <f t="shared" ca="1" si="96"/>
        <v>Saturday01:00-02:300</v>
      </c>
      <c r="L141" s="14">
        <f t="shared" ca="1" si="101"/>
        <v>22</v>
      </c>
      <c r="M141" s="19" t="str">
        <f t="shared" ca="1" si="97"/>
        <v/>
      </c>
      <c r="N141" s="19"/>
      <c r="O141" s="19" t="str">
        <f t="shared" ca="1" si="98"/>
        <v>0
E-LAB --- 0</v>
      </c>
    </row>
    <row r="142" spans="1:15">
      <c r="A142" s="10">
        <v>132</v>
      </c>
      <c r="B142" s="10" t="s">
        <v>0</v>
      </c>
      <c r="C142" s="10" t="str">
        <f t="shared" si="90"/>
        <v>01:00-02:30</v>
      </c>
      <c r="D142" s="10" t="s">
        <v>57</v>
      </c>
      <c r="E142" s="10">
        <f t="shared" si="74"/>
        <v>35</v>
      </c>
      <c r="F142" s="10">
        <f t="shared" ca="1" si="91"/>
        <v>0</v>
      </c>
      <c r="G142" s="10">
        <f t="shared" ca="1" si="92"/>
        <v>0</v>
      </c>
      <c r="H142" s="10">
        <f t="shared" ca="1" si="93"/>
        <v>0</v>
      </c>
      <c r="I142" s="10">
        <f t="shared" ca="1" si="94"/>
        <v>0</v>
      </c>
      <c r="J142" s="10" t="str">
        <f t="shared" ca="1" si="95"/>
        <v>Saturday01:00-02:300</v>
      </c>
      <c r="K142" s="10" t="str">
        <f t="shared" ca="1" si="96"/>
        <v>Saturday01:00-02:300</v>
      </c>
      <c r="L142" s="14">
        <f t="shared" ca="1" si="101"/>
        <v>22</v>
      </c>
      <c r="M142" s="19" t="str">
        <f t="shared" ca="1" si="97"/>
        <v/>
      </c>
      <c r="N142" s="19"/>
      <c r="O142" s="19" t="str">
        <f t="shared" ca="1" si="98"/>
        <v>0
0 --- 0</v>
      </c>
    </row>
    <row r="143" spans="1:15">
      <c r="A143" s="10">
        <v>133</v>
      </c>
      <c r="B143" s="10" t="s">
        <v>0</v>
      </c>
      <c r="C143" s="10" t="str">
        <f t="shared" si="90"/>
        <v>01:00-02:30</v>
      </c>
      <c r="D143" s="10" t="s">
        <v>57</v>
      </c>
      <c r="E143" s="10">
        <f t="shared" si="74"/>
        <v>36</v>
      </c>
      <c r="F143" s="10" t="str">
        <f t="shared" ref="F143:F144" ca="1" si="102">INDIRECT(CONCATENATE("Sheet1!",CHAR(CODE(D143)-3),E143),1)</f>
        <v>L-Elec 505</v>
      </c>
      <c r="G143" s="10">
        <f t="shared" ref="G143:G144" ca="1" si="103">INDIRECT(CONCATENATE("Sheet1!",CHAR(CODE(D143)-2),E143),1)</f>
        <v>0</v>
      </c>
      <c r="H143" s="10">
        <f t="shared" ca="1" si="93"/>
        <v>0</v>
      </c>
      <c r="I143" s="10">
        <f t="shared" ca="1" si="94"/>
        <v>0</v>
      </c>
      <c r="J143" s="10" t="str">
        <f t="shared" ca="1" si="95"/>
        <v>Saturday01:00-02:300</v>
      </c>
      <c r="K143" s="10" t="str">
        <f t="shared" ca="1" si="96"/>
        <v>Saturday01:00-02:300</v>
      </c>
      <c r="L143" s="14">
        <f t="shared" ca="1" si="101"/>
        <v>22</v>
      </c>
      <c r="M143" s="19" t="str">
        <f t="shared" ca="1" si="97"/>
        <v/>
      </c>
      <c r="N143" s="19"/>
      <c r="O143" s="19" t="str">
        <f t="shared" ca="1" si="98"/>
        <v>0
L-Elec 505 --- 0</v>
      </c>
    </row>
    <row r="144" spans="1:15">
      <c r="A144" s="10">
        <v>134</v>
      </c>
      <c r="B144" s="10" t="s">
        <v>0</v>
      </c>
      <c r="C144" s="10" t="str">
        <f t="shared" si="90"/>
        <v>01:00-02:30</v>
      </c>
      <c r="D144" s="10" t="s">
        <v>57</v>
      </c>
      <c r="E144" s="10">
        <f t="shared" si="74"/>
        <v>37</v>
      </c>
      <c r="F144" s="10" t="str">
        <f t="shared" ca="1" si="102"/>
        <v>L-mec</v>
      </c>
      <c r="G144" s="10">
        <f t="shared" ca="1" si="103"/>
        <v>0</v>
      </c>
      <c r="H144" s="10">
        <f t="shared" ca="1" si="93"/>
        <v>0</v>
      </c>
      <c r="I144" s="10">
        <f t="shared" ca="1" si="94"/>
        <v>0</v>
      </c>
      <c r="J144" s="10" t="str">
        <f t="shared" ca="1" si="95"/>
        <v>Saturday01:00-02:300</v>
      </c>
      <c r="K144" s="10" t="str">
        <f t="shared" ca="1" si="96"/>
        <v>Saturday01:00-02:300</v>
      </c>
      <c r="L144" s="14">
        <f t="shared" ca="1" si="101"/>
        <v>22</v>
      </c>
      <c r="M144" s="19" t="str">
        <f t="shared" ca="1" si="97"/>
        <v/>
      </c>
      <c r="N144" s="19"/>
      <c r="O144" s="19" t="str">
        <f t="shared" ca="1" si="98"/>
        <v>0
L-mec --- 0</v>
      </c>
    </row>
    <row r="145" spans="1:15">
      <c r="A145" s="10">
        <v>135</v>
      </c>
      <c r="B145" s="10" t="s">
        <v>0</v>
      </c>
      <c r="C145" s="10" t="str">
        <f t="shared" si="90"/>
        <v>01:00-02:30</v>
      </c>
      <c r="D145" s="10" t="s">
        <v>57</v>
      </c>
      <c r="E145" s="10">
        <f t="shared" si="74"/>
        <v>38</v>
      </c>
      <c r="F145" s="10">
        <f t="shared" ca="1" si="91"/>
        <v>502</v>
      </c>
      <c r="G145" s="10">
        <f t="shared" ca="1" si="92"/>
        <v>0</v>
      </c>
      <c r="H145" s="10">
        <f t="shared" ca="1" si="93"/>
        <v>0</v>
      </c>
      <c r="I145" s="10">
        <f t="shared" ca="1" si="94"/>
        <v>0</v>
      </c>
      <c r="J145" s="10" t="str">
        <f t="shared" ca="1" si="95"/>
        <v>Saturday01:00-02:300</v>
      </c>
      <c r="K145" s="10" t="str">
        <f t="shared" ca="1" si="96"/>
        <v>Saturday01:00-02:300</v>
      </c>
      <c r="L145" s="14">
        <f t="shared" ca="1" si="101"/>
        <v>22</v>
      </c>
      <c r="M145" s="19" t="str">
        <f t="shared" ca="1" si="97"/>
        <v/>
      </c>
      <c r="N145" s="19"/>
      <c r="O145" s="19" t="str">
        <f t="shared" ca="1" si="98"/>
        <v>0
502 --- 0</v>
      </c>
    </row>
    <row r="146" spans="1:15">
      <c r="A146" s="10">
        <v>136</v>
      </c>
      <c r="B146" s="10" t="s">
        <v>0</v>
      </c>
      <c r="C146" s="10" t="str">
        <f t="shared" si="90"/>
        <v>01:00-02:30</v>
      </c>
      <c r="D146" s="10" t="s">
        <v>57</v>
      </c>
      <c r="E146" s="10">
        <f t="shared" si="74"/>
        <v>39</v>
      </c>
      <c r="F146" s="10" t="str">
        <f ca="1">INDIRECT(CONCATENATE("Sheet1!",CHAR(CODE(D146)-3),E146),1)</f>
        <v>L-Chem</v>
      </c>
      <c r="G146" s="10">
        <f ca="1">INDIRECT(CONCATENATE("Sheet1!",CHAR(CODE(D146)-2),E146),1)</f>
        <v>0</v>
      </c>
      <c r="H146" s="10">
        <f t="shared" ca="1" si="93"/>
        <v>0</v>
      </c>
      <c r="I146" s="10">
        <f t="shared" ca="1" si="94"/>
        <v>0</v>
      </c>
      <c r="J146" s="10" t="str">
        <f t="shared" ca="1" si="95"/>
        <v>Saturday01:00-02:300</v>
      </c>
      <c r="K146" s="10" t="str">
        <f t="shared" ca="1" si="96"/>
        <v>Saturday01:00-02:300</v>
      </c>
      <c r="L146" s="14">
        <f t="shared" ca="1" si="101"/>
        <v>22</v>
      </c>
      <c r="M146" s="19" t="str">
        <f t="shared" ca="1" si="97"/>
        <v/>
      </c>
      <c r="N146" s="19"/>
      <c r="O146" s="19" t="str">
        <f t="shared" ca="1" si="98"/>
        <v>0
L-Chem --- 0</v>
      </c>
    </row>
    <row r="147" spans="1:15">
      <c r="A147" s="10">
        <v>137</v>
      </c>
      <c r="B147" s="10" t="s">
        <v>0</v>
      </c>
      <c r="C147" s="10" t="str">
        <f t="shared" si="1"/>
        <v>2:30-04:00</v>
      </c>
      <c r="D147" s="10" t="s">
        <v>58</v>
      </c>
      <c r="E147" s="10">
        <f>E113</f>
        <v>6</v>
      </c>
      <c r="F147" s="10">
        <f ca="1">INDIRECT(CONCATENATE("Sheet1!",CHAR(CODE(D147)),E147),1)</f>
        <v>701</v>
      </c>
      <c r="G147" s="10">
        <f ca="1">INDIRECT(CONCATENATE("Sheet1!",CHAR(CODE(D147)+1),E147),1)</f>
        <v>0</v>
      </c>
      <c r="H147" s="10">
        <f t="shared" ca="1" si="7"/>
        <v>0</v>
      </c>
      <c r="I147" s="10">
        <f t="shared" ca="1" si="2"/>
        <v>0</v>
      </c>
      <c r="J147" s="10" t="str">
        <f t="shared" ca="1" si="8"/>
        <v>Saturday2:30-04:000</v>
      </c>
      <c r="K147" s="10" t="str">
        <f t="shared" ca="1" si="9"/>
        <v>Saturday2:30-04:000</v>
      </c>
      <c r="L147" s="14">
        <f t="shared" ca="1" si="101"/>
        <v>26</v>
      </c>
      <c r="M147" s="19" t="str">
        <f t="shared" ca="1" si="4"/>
        <v/>
      </c>
      <c r="N147" s="19"/>
      <c r="O147" s="19" t="str">
        <f t="shared" ca="1" si="10"/>
        <v>0
701 --- 0</v>
      </c>
    </row>
    <row r="148" spans="1:15">
      <c r="A148" s="10">
        <v>138</v>
      </c>
      <c r="B148" s="10" t="s">
        <v>0</v>
      </c>
      <c r="C148" s="10" t="str">
        <f t="shared" si="1"/>
        <v>2:30-04:00</v>
      </c>
      <c r="D148" s="10" t="s">
        <v>58</v>
      </c>
      <c r="E148" s="10">
        <f>E147+1</f>
        <v>7</v>
      </c>
      <c r="F148" s="10">
        <f t="shared" ref="F148:F158" ca="1" si="104">INDIRECT(CONCATENATE("Sheet1!",CHAR(CODE(D148)),E148),1)</f>
        <v>702</v>
      </c>
      <c r="G148" s="10" t="str">
        <f t="shared" ref="G148:G158" ca="1" si="105">INDIRECT(CONCATENATE("Sheet1!",CHAR(CODE(D148)+1),E148),1)</f>
        <v>TE132(L1T3)B</v>
      </c>
      <c r="H148" s="10" t="str">
        <f t="shared" ca="1" si="7"/>
        <v>NL1</v>
      </c>
      <c r="I148" s="10" t="str">
        <f t="shared" ca="1" si="2"/>
        <v>(L1T3)B</v>
      </c>
      <c r="J148" s="10" t="str">
        <f t="shared" ca="1" si="8"/>
        <v>Saturday2:30-04:00NL1</v>
      </c>
      <c r="K148" s="10" t="str">
        <f t="shared" ca="1" si="9"/>
        <v>Saturday2:30-04:00(L1T3)B</v>
      </c>
      <c r="L148" s="14">
        <f t="shared" ca="1" si="101"/>
        <v>1</v>
      </c>
      <c r="M148" s="19" t="str">
        <f t="shared" ca="1" si="4"/>
        <v>L1T3</v>
      </c>
      <c r="N148" s="19"/>
      <c r="O148" s="19" t="str">
        <f t="shared" ca="1" si="10"/>
        <v>TE132(L1T3)B
702 --- NL1</v>
      </c>
    </row>
    <row r="149" spans="1:15">
      <c r="A149" s="10">
        <v>139</v>
      </c>
      <c r="B149" s="10" t="s">
        <v>0</v>
      </c>
      <c r="C149" s="10" t="str">
        <f t="shared" si="1"/>
        <v>2:30-04:00</v>
      </c>
      <c r="D149" s="10" t="s">
        <v>58</v>
      </c>
      <c r="E149" s="10">
        <f t="shared" si="74"/>
        <v>8</v>
      </c>
      <c r="F149" s="10">
        <f t="shared" ca="1" si="104"/>
        <v>703</v>
      </c>
      <c r="G149" s="10">
        <f t="shared" ca="1" si="105"/>
        <v>0</v>
      </c>
      <c r="H149" s="10">
        <f t="shared" ca="1" si="7"/>
        <v>0</v>
      </c>
      <c r="I149" s="10">
        <f t="shared" ca="1" si="2"/>
        <v>0</v>
      </c>
      <c r="J149" s="10" t="str">
        <f t="shared" ca="1" si="8"/>
        <v>Saturday2:30-04:000</v>
      </c>
      <c r="K149" s="10" t="str">
        <f t="shared" ca="1" si="9"/>
        <v>Saturday2:30-04:000</v>
      </c>
      <c r="L149" s="14">
        <f t="shared" ca="1" si="101"/>
        <v>26</v>
      </c>
      <c r="M149" s="19" t="str">
        <f t="shared" ca="1" si="4"/>
        <v/>
      </c>
      <c r="N149" s="19"/>
      <c r="O149" s="19" t="str">
        <f t="shared" ca="1" si="10"/>
        <v>0
703 --- 0</v>
      </c>
    </row>
    <row r="150" spans="1:15">
      <c r="A150" s="10">
        <v>140</v>
      </c>
      <c r="B150" s="10" t="s">
        <v>0</v>
      </c>
      <c r="C150" s="10" t="str">
        <f t="shared" si="1"/>
        <v>2:30-04:00</v>
      </c>
      <c r="D150" s="10" t="s">
        <v>58</v>
      </c>
      <c r="E150" s="10">
        <f t="shared" si="74"/>
        <v>9</v>
      </c>
      <c r="F150" s="10">
        <f t="shared" ca="1" si="104"/>
        <v>704</v>
      </c>
      <c r="G150" s="10" t="str">
        <f t="shared" ca="1" si="105"/>
        <v>TE213(L2T1)D</v>
      </c>
      <c r="H150" s="10" t="str">
        <f t="shared" ca="1" si="7"/>
        <v>AI</v>
      </c>
      <c r="I150" s="10" t="str">
        <f t="shared" ca="1" si="2"/>
        <v>(L2T1)D</v>
      </c>
      <c r="J150" s="10" t="str">
        <f t="shared" ca="1" si="8"/>
        <v>Saturday2:30-04:00AI</v>
      </c>
      <c r="K150" s="10" t="str">
        <f t="shared" ca="1" si="9"/>
        <v>Saturday2:30-04:00(L2T1)D</v>
      </c>
      <c r="L150" s="14">
        <f t="shared" ca="1" si="101"/>
        <v>1</v>
      </c>
      <c r="M150" s="19" t="str">
        <f t="shared" ca="1" si="4"/>
        <v>L2T1</v>
      </c>
      <c r="N150" s="19"/>
      <c r="O150" s="19" t="str">
        <f t="shared" ca="1" si="10"/>
        <v>TE213(L2T1)D
704 --- AI</v>
      </c>
    </row>
    <row r="151" spans="1:15">
      <c r="A151" s="10">
        <v>141</v>
      </c>
      <c r="B151" s="10" t="s">
        <v>0</v>
      </c>
      <c r="C151" s="10" t="str">
        <f t="shared" si="1"/>
        <v>2:30-04:00</v>
      </c>
      <c r="D151" s="10" t="s">
        <v>58</v>
      </c>
      <c r="E151" s="10">
        <f t="shared" si="74"/>
        <v>10</v>
      </c>
      <c r="F151" s="10">
        <f t="shared" ca="1" si="104"/>
        <v>705</v>
      </c>
      <c r="G151" s="10" t="str">
        <f t="shared" ca="1" si="105"/>
        <v>TE211(L2T1)C</v>
      </c>
      <c r="H151" s="10" t="str">
        <f t="shared" ca="1" si="7"/>
        <v>NHM</v>
      </c>
      <c r="I151" s="10" t="str">
        <f t="shared" ca="1" si="2"/>
        <v>(L2T1)C</v>
      </c>
      <c r="J151" s="10" t="str">
        <f t="shared" ca="1" si="8"/>
        <v>Saturday2:30-04:00NHM</v>
      </c>
      <c r="K151" s="10" t="str">
        <f t="shared" ca="1" si="9"/>
        <v>Saturday2:30-04:00(L2T1)C</v>
      </c>
      <c r="L151" s="14">
        <f t="shared" ca="1" si="101"/>
        <v>1</v>
      </c>
      <c r="M151" s="19" t="str">
        <f t="shared" ca="1" si="4"/>
        <v>L2T1</v>
      </c>
      <c r="N151" s="19"/>
      <c r="O151" s="19" t="str">
        <f t="shared" ca="1" si="10"/>
        <v>TE211(L2T1)C
705 --- NHM</v>
      </c>
    </row>
    <row r="152" spans="1:15">
      <c r="A152" s="10">
        <v>142</v>
      </c>
      <c r="B152" s="10" t="s">
        <v>0</v>
      </c>
      <c r="C152" s="10" t="str">
        <f t="shared" si="1"/>
        <v>2:30-04:00</v>
      </c>
      <c r="D152" s="10" t="s">
        <v>58</v>
      </c>
      <c r="E152" s="10">
        <f t="shared" si="74"/>
        <v>11</v>
      </c>
      <c r="F152" s="10">
        <f t="shared" ca="1" si="104"/>
        <v>402</v>
      </c>
      <c r="G152" s="10" t="str">
        <f t="shared" ca="1" si="105"/>
        <v>TE417(L4T1)A</v>
      </c>
      <c r="H152" s="10" t="str">
        <f t="shared" ca="1" si="7"/>
        <v>MRK</v>
      </c>
      <c r="I152" s="10" t="str">
        <f t="shared" ca="1" si="2"/>
        <v>(L4T1)A</v>
      </c>
      <c r="J152" s="10" t="str">
        <f t="shared" ca="1" si="8"/>
        <v>Saturday2:30-04:00MRK</v>
      </c>
      <c r="K152" s="10" t="str">
        <f t="shared" ca="1" si="9"/>
        <v>Saturday2:30-04:00(L4T1)A</v>
      </c>
      <c r="L152" s="14">
        <f t="shared" ca="1" si="101"/>
        <v>1</v>
      </c>
      <c r="M152" s="19" t="str">
        <f t="shared" ca="1" si="4"/>
        <v>L4T1</v>
      </c>
      <c r="N152" s="19"/>
      <c r="O152" s="19" t="str">
        <f t="shared" ca="1" si="10"/>
        <v>TE417(L4T1)A
402 --- MRK</v>
      </c>
    </row>
    <row r="153" spans="1:15">
      <c r="A153" s="10">
        <v>143</v>
      </c>
      <c r="B153" s="10" t="s">
        <v>0</v>
      </c>
      <c r="C153" s="10" t="str">
        <f t="shared" si="1"/>
        <v>2:30-04:00</v>
      </c>
      <c r="D153" s="10" t="s">
        <v>58</v>
      </c>
      <c r="E153" s="10">
        <f t="shared" si="74"/>
        <v>12</v>
      </c>
      <c r="F153" s="10">
        <f t="shared" ca="1" si="104"/>
        <v>801</v>
      </c>
      <c r="G153" s="10" t="str">
        <f t="shared" ca="1" si="105"/>
        <v>TE231(L2T3)A</v>
      </c>
      <c r="H153" s="10" t="str">
        <f t="shared" ca="1" si="7"/>
        <v>MRR</v>
      </c>
      <c r="I153" s="10" t="str">
        <f t="shared" ca="1" si="2"/>
        <v>(L2T3)A</v>
      </c>
      <c r="J153" s="10" t="str">
        <f t="shared" ca="1" si="8"/>
        <v>Saturday2:30-04:00MRR</v>
      </c>
      <c r="K153" s="10" t="str">
        <f t="shared" ca="1" si="9"/>
        <v>Saturday2:30-04:00(L2T3)A</v>
      </c>
      <c r="L153" s="14">
        <f t="shared" ca="1" si="101"/>
        <v>1</v>
      </c>
      <c r="M153" s="19" t="str">
        <f t="shared" ca="1" si="4"/>
        <v>L2T3</v>
      </c>
      <c r="N153" s="19"/>
      <c r="O153" s="19" t="str">
        <f t="shared" ca="1" si="10"/>
        <v>TE231(L2T3)A
801 --- MRR</v>
      </c>
    </row>
    <row r="154" spans="1:15">
      <c r="A154" s="10">
        <v>144</v>
      </c>
      <c r="B154" s="10" t="s">
        <v>0</v>
      </c>
      <c r="C154" s="10" t="str">
        <f t="shared" si="1"/>
        <v>2:30-04:00</v>
      </c>
      <c r="D154" s="10" t="s">
        <v>58</v>
      </c>
      <c r="E154" s="10">
        <f t="shared" si="74"/>
        <v>13</v>
      </c>
      <c r="F154" s="10">
        <f t="shared" ca="1" si="104"/>
        <v>802</v>
      </c>
      <c r="G154" s="10">
        <f t="shared" ca="1" si="105"/>
        <v>0</v>
      </c>
      <c r="H154" s="10">
        <f t="shared" ca="1" si="7"/>
        <v>0</v>
      </c>
      <c r="I154" s="10">
        <f t="shared" ca="1" si="2"/>
        <v>0</v>
      </c>
      <c r="J154" s="10" t="str">
        <f t="shared" ca="1" si="8"/>
        <v>Saturday2:30-04:000</v>
      </c>
      <c r="K154" s="10" t="str">
        <f t="shared" ca="1" si="9"/>
        <v>Saturday2:30-04:000</v>
      </c>
      <c r="L154" s="14">
        <f t="shared" ca="1" si="101"/>
        <v>26</v>
      </c>
      <c r="M154" s="19" t="str">
        <f t="shared" ca="1" si="4"/>
        <v/>
      </c>
      <c r="N154" s="19"/>
      <c r="O154" s="19" t="str">
        <f t="shared" ca="1" si="10"/>
        <v>0
802 --- 0</v>
      </c>
    </row>
    <row r="155" spans="1:15">
      <c r="A155" s="10">
        <v>145</v>
      </c>
      <c r="B155" s="10" t="s">
        <v>0</v>
      </c>
      <c r="C155" s="10" t="str">
        <f t="shared" si="1"/>
        <v>2:30-04:00</v>
      </c>
      <c r="D155" s="10" t="s">
        <v>58</v>
      </c>
      <c r="E155" s="10">
        <f t="shared" si="74"/>
        <v>14</v>
      </c>
      <c r="F155" s="10">
        <f t="shared" ca="1" si="104"/>
        <v>803</v>
      </c>
      <c r="G155" s="10">
        <f t="shared" ca="1" si="105"/>
        <v>0</v>
      </c>
      <c r="H155" s="10">
        <f t="shared" ca="1" si="7"/>
        <v>0</v>
      </c>
      <c r="I155" s="10">
        <f t="shared" ca="1" si="2"/>
        <v>0</v>
      </c>
      <c r="J155" s="10" t="str">
        <f t="shared" ca="1" si="8"/>
        <v>Saturday2:30-04:000</v>
      </c>
      <c r="K155" s="10" t="str">
        <f t="shared" ca="1" si="9"/>
        <v>Saturday2:30-04:000</v>
      </c>
      <c r="L155" s="14">
        <f t="shared" ca="1" si="101"/>
        <v>26</v>
      </c>
      <c r="M155" s="19" t="str">
        <f t="shared" ca="1" si="4"/>
        <v/>
      </c>
      <c r="N155" s="19"/>
      <c r="O155" s="19" t="str">
        <f t="shared" ca="1" si="10"/>
        <v>0
803 --- 0</v>
      </c>
    </row>
    <row r="156" spans="1:15">
      <c r="A156" s="10">
        <v>146</v>
      </c>
      <c r="B156" s="10" t="s">
        <v>0</v>
      </c>
      <c r="C156" s="10" t="str">
        <f t="shared" si="1"/>
        <v>2:30-04:00</v>
      </c>
      <c r="D156" s="10" t="s">
        <v>58</v>
      </c>
      <c r="E156" s="10">
        <f t="shared" si="74"/>
        <v>15</v>
      </c>
      <c r="F156" s="10">
        <f t="shared" ca="1" si="104"/>
        <v>807</v>
      </c>
      <c r="G156" s="10" t="str">
        <f t="shared" ca="1" si="105"/>
        <v>civil</v>
      </c>
      <c r="H156" s="10">
        <f t="shared" ca="1" si="7"/>
        <v>0</v>
      </c>
      <c r="I156" s="10" t="str">
        <f t="shared" ca="1" si="2"/>
        <v>civil</v>
      </c>
      <c r="J156" s="10" t="str">
        <f t="shared" ca="1" si="8"/>
        <v>Saturday2:30-04:000</v>
      </c>
      <c r="K156" s="10" t="str">
        <f t="shared" ca="1" si="9"/>
        <v>Saturday2:30-04:00civil</v>
      </c>
      <c r="L156" s="14">
        <f t="shared" ca="1" si="101"/>
        <v>26</v>
      </c>
      <c r="M156" s="19" t="str">
        <f t="shared" ca="1" si="4"/>
        <v>ivil</v>
      </c>
      <c r="N156" s="19"/>
      <c r="O156" s="19" t="str">
        <f t="shared" ca="1" si="10"/>
        <v>civil
807 --- 0</v>
      </c>
    </row>
    <row r="157" spans="1:15">
      <c r="A157" s="10">
        <v>147</v>
      </c>
      <c r="B157" s="10" t="s">
        <v>0</v>
      </c>
      <c r="C157" s="10" t="str">
        <f t="shared" si="1"/>
        <v>2:30-04:00</v>
      </c>
      <c r="D157" s="10" t="s">
        <v>58</v>
      </c>
      <c r="E157" s="10">
        <f t="shared" si="74"/>
        <v>16</v>
      </c>
      <c r="F157" s="10">
        <f t="shared" ca="1" si="104"/>
        <v>808</v>
      </c>
      <c r="G157" s="10" t="str">
        <f t="shared" ca="1" si="105"/>
        <v>civil</v>
      </c>
      <c r="H157" s="10">
        <f t="shared" ca="1" si="7"/>
        <v>0</v>
      </c>
      <c r="I157" s="10" t="str">
        <f t="shared" ca="1" si="2"/>
        <v>civil</v>
      </c>
      <c r="J157" s="10" t="str">
        <f t="shared" ca="1" si="8"/>
        <v>Saturday2:30-04:000</v>
      </c>
      <c r="K157" s="10" t="str">
        <f t="shared" ca="1" si="9"/>
        <v>Saturday2:30-04:00civil</v>
      </c>
      <c r="L157" s="14">
        <f t="shared" ca="1" si="101"/>
        <v>26</v>
      </c>
      <c r="M157" s="19" t="str">
        <f t="shared" ca="1" si="4"/>
        <v>ivil</v>
      </c>
      <c r="N157" s="19"/>
      <c r="O157" s="19" t="str">
        <f t="shared" ca="1" si="10"/>
        <v>civil
808 --- 0</v>
      </c>
    </row>
    <row r="158" spans="1:15">
      <c r="A158" s="10">
        <v>148</v>
      </c>
      <c r="B158" s="10" t="s">
        <v>0</v>
      </c>
      <c r="C158" s="10" t="str">
        <f t="shared" si="1"/>
        <v>2:30-04:00</v>
      </c>
      <c r="D158" s="10" t="s">
        <v>58</v>
      </c>
      <c r="E158" s="10">
        <f t="shared" si="74"/>
        <v>17</v>
      </c>
      <c r="F158" s="10">
        <f t="shared" ca="1" si="104"/>
        <v>711</v>
      </c>
      <c r="G158" s="10">
        <f t="shared" ca="1" si="105"/>
        <v>0</v>
      </c>
      <c r="H158" s="10">
        <f t="shared" ca="1" si="7"/>
        <v>0</v>
      </c>
      <c r="I158" s="10">
        <f t="shared" ca="1" si="2"/>
        <v>0</v>
      </c>
      <c r="J158" s="10" t="str">
        <f t="shared" ca="1" si="8"/>
        <v>Saturday2:30-04:000</v>
      </c>
      <c r="K158" s="10" t="str">
        <f t="shared" ca="1" si="9"/>
        <v>Saturday2:30-04:000</v>
      </c>
      <c r="L158" s="14">
        <f t="shared" ca="1" si="101"/>
        <v>26</v>
      </c>
      <c r="M158" s="19" t="str">
        <f t="shared" ca="1" si="4"/>
        <v/>
      </c>
      <c r="N158" s="19"/>
      <c r="O158" s="19" t="str">
        <f t="shared" ca="1" si="10"/>
        <v>0
711 --- 0</v>
      </c>
    </row>
    <row r="159" spans="1:15">
      <c r="A159" s="10">
        <v>149</v>
      </c>
      <c r="B159" s="10" t="s">
        <v>0</v>
      </c>
      <c r="C159" s="10" t="str">
        <f t="shared" ref="C159:C180" si="106">LOOKUP(D159,$L$1:$L$6,$K$1:$K$6)</f>
        <v>2:30-04:00</v>
      </c>
      <c r="D159" s="10" t="s">
        <v>58</v>
      </c>
      <c r="E159" s="10">
        <f t="shared" si="74"/>
        <v>18</v>
      </c>
      <c r="F159" s="10">
        <f t="shared" ref="F159:F180" ca="1" si="107">INDIRECT(CONCATENATE("Sheet1!",CHAR(CODE(D159)),E159),1)</f>
        <v>601</v>
      </c>
      <c r="G159" s="10">
        <f t="shared" ref="G159:G180" ca="1" si="108">INDIRECT(CONCATENATE("Sheet1!",CHAR(CODE(D159)+1),E159),1)</f>
        <v>0</v>
      </c>
      <c r="H159" s="10">
        <f t="shared" ref="H159:H178" ca="1" si="109">INDIRECT(CONCATENATE("Sheet1!",CHAR(CODE(D159)+2),E159),1)</f>
        <v>0</v>
      </c>
      <c r="I159" s="10">
        <f t="shared" ref="I159:I180" ca="1" si="110">IFERROR(MID(G159,SEARCH("(",G159,1),12),G159)</f>
        <v>0</v>
      </c>
      <c r="J159" s="10" t="str">
        <f t="shared" ref="J159:J180" ca="1" si="111">CONCATENATE(B159,C159,H159)</f>
        <v>Saturday2:30-04:000</v>
      </c>
      <c r="K159" s="10" t="str">
        <f t="shared" ref="K159:K180" ca="1" si="112">CONCATENATE(B159,C159,I159)</f>
        <v>Saturday2:30-04:000</v>
      </c>
      <c r="L159" s="14">
        <f t="shared" ca="1" si="101"/>
        <v>26</v>
      </c>
      <c r="M159" s="19" t="str">
        <f t="shared" ref="M159:M180" ca="1" si="113">IFERROR(MID(I159,2,4),I159)</f>
        <v/>
      </c>
      <c r="N159" s="19"/>
      <c r="O159" s="19" t="str">
        <f t="shared" ref="O159:O180" ca="1" si="114">CONCATENATE(G159,CHAR(10),F159," --- ",H159)</f>
        <v>0
601 --- 0</v>
      </c>
    </row>
    <row r="160" spans="1:15">
      <c r="A160" s="10">
        <v>150</v>
      </c>
      <c r="B160" s="10" t="s">
        <v>0</v>
      </c>
      <c r="C160" s="10" t="str">
        <f t="shared" si="106"/>
        <v>2:30-04:00</v>
      </c>
      <c r="D160" s="10" t="s">
        <v>58</v>
      </c>
      <c r="E160" s="10">
        <f t="shared" si="74"/>
        <v>19</v>
      </c>
      <c r="F160" s="10">
        <f t="shared" ca="1" si="107"/>
        <v>602</v>
      </c>
      <c r="G160" s="10">
        <f t="shared" ca="1" si="108"/>
        <v>0</v>
      </c>
      <c r="H160" s="10">
        <f t="shared" ca="1" si="109"/>
        <v>0</v>
      </c>
      <c r="I160" s="10">
        <f t="shared" ca="1" si="110"/>
        <v>0</v>
      </c>
      <c r="J160" s="10" t="str">
        <f t="shared" ca="1" si="111"/>
        <v>Saturday2:30-04:000</v>
      </c>
      <c r="K160" s="10" t="str">
        <f t="shared" ca="1" si="112"/>
        <v>Saturday2:30-04:000</v>
      </c>
      <c r="L160" s="14">
        <f t="shared" ca="1" si="101"/>
        <v>26</v>
      </c>
      <c r="M160" s="19" t="str">
        <f t="shared" ca="1" si="113"/>
        <v/>
      </c>
      <c r="N160" s="19"/>
      <c r="O160" s="19" t="str">
        <f t="shared" ca="1" si="114"/>
        <v>0
602 --- 0</v>
      </c>
    </row>
    <row r="161" spans="1:15">
      <c r="A161" s="10">
        <v>151</v>
      </c>
      <c r="B161" s="10" t="s">
        <v>0</v>
      </c>
      <c r="C161" s="10" t="str">
        <f t="shared" si="106"/>
        <v>2:30-04:00</v>
      </c>
      <c r="D161" s="10" t="s">
        <v>58</v>
      </c>
      <c r="E161" s="10">
        <f t="shared" si="74"/>
        <v>20</v>
      </c>
      <c r="F161" s="10">
        <f t="shared" ca="1" si="107"/>
        <v>603</v>
      </c>
      <c r="G161" s="10">
        <f t="shared" ca="1" si="108"/>
        <v>0</v>
      </c>
      <c r="H161" s="10">
        <f t="shared" ca="1" si="109"/>
        <v>0</v>
      </c>
      <c r="I161" s="10">
        <f t="shared" ca="1" si="110"/>
        <v>0</v>
      </c>
      <c r="J161" s="10" t="str">
        <f t="shared" ca="1" si="111"/>
        <v>Saturday2:30-04:000</v>
      </c>
      <c r="K161" s="10" t="str">
        <f t="shared" ca="1" si="112"/>
        <v>Saturday2:30-04:000</v>
      </c>
      <c r="L161" s="14">
        <f t="shared" ca="1" si="101"/>
        <v>26</v>
      </c>
      <c r="M161" s="19" t="str">
        <f t="shared" ca="1" si="113"/>
        <v/>
      </c>
      <c r="N161" s="19"/>
      <c r="O161" s="19" t="str">
        <f t="shared" ca="1" si="114"/>
        <v>0
603 --- 0</v>
      </c>
    </row>
    <row r="162" spans="1:15">
      <c r="A162" s="10">
        <v>152</v>
      </c>
      <c r="B162" s="10" t="s">
        <v>0</v>
      </c>
      <c r="C162" s="10" t="str">
        <f t="shared" si="106"/>
        <v>2:30-04:00</v>
      </c>
      <c r="D162" s="10" t="s">
        <v>58</v>
      </c>
      <c r="E162" s="10">
        <f t="shared" si="74"/>
        <v>21</v>
      </c>
      <c r="F162" s="10">
        <f t="shared" ca="1" si="107"/>
        <v>403</v>
      </c>
      <c r="G162" s="10">
        <f t="shared" ca="1" si="108"/>
        <v>0</v>
      </c>
      <c r="H162" s="10">
        <f t="shared" ca="1" si="109"/>
        <v>0</v>
      </c>
      <c r="I162" s="10">
        <f t="shared" ca="1" si="110"/>
        <v>0</v>
      </c>
      <c r="J162" s="10" t="str">
        <f t="shared" ca="1" si="111"/>
        <v>Saturday2:30-04:000</v>
      </c>
      <c r="K162" s="10" t="str">
        <f t="shared" ca="1" si="112"/>
        <v>Saturday2:30-04:000</v>
      </c>
      <c r="L162" s="14">
        <f t="shared" ca="1" si="101"/>
        <v>26</v>
      </c>
      <c r="M162" s="19" t="str">
        <f t="shared" ca="1" si="113"/>
        <v/>
      </c>
      <c r="N162" s="19"/>
      <c r="O162" s="19" t="str">
        <f t="shared" ca="1" si="114"/>
        <v>0
403 --- 0</v>
      </c>
    </row>
    <row r="163" spans="1:15">
      <c r="A163" s="10">
        <v>153</v>
      </c>
      <c r="B163" s="10" t="s">
        <v>0</v>
      </c>
      <c r="C163" s="10" t="str">
        <f t="shared" si="106"/>
        <v>2:30-04:00</v>
      </c>
      <c r="D163" s="10" t="s">
        <v>58</v>
      </c>
      <c r="E163" s="10">
        <f t="shared" si="74"/>
        <v>22</v>
      </c>
      <c r="F163" s="10">
        <f t="shared" ca="1" si="107"/>
        <v>405</v>
      </c>
      <c r="G163" s="10">
        <f t="shared" ca="1" si="108"/>
        <v>0</v>
      </c>
      <c r="H163" s="10">
        <f t="shared" ca="1" si="109"/>
        <v>0</v>
      </c>
      <c r="I163" s="10">
        <f t="shared" ca="1" si="110"/>
        <v>0</v>
      </c>
      <c r="J163" s="10" t="str">
        <f t="shared" ca="1" si="111"/>
        <v>Saturday2:30-04:000</v>
      </c>
      <c r="K163" s="10" t="str">
        <f t="shared" ca="1" si="112"/>
        <v>Saturday2:30-04:000</v>
      </c>
      <c r="L163" s="14">
        <f t="shared" ca="1" si="101"/>
        <v>26</v>
      </c>
      <c r="M163" s="19" t="str">
        <f t="shared" ca="1" si="113"/>
        <v/>
      </c>
      <c r="N163" s="19"/>
      <c r="O163" s="19" t="str">
        <f t="shared" ca="1" si="114"/>
        <v>0
405 --- 0</v>
      </c>
    </row>
    <row r="164" spans="1:15">
      <c r="A164" s="10">
        <v>154</v>
      </c>
      <c r="B164" s="10" t="s">
        <v>0</v>
      </c>
      <c r="C164" s="10" t="str">
        <f t="shared" si="106"/>
        <v>2:30-04:00</v>
      </c>
      <c r="D164" s="10" t="s">
        <v>58</v>
      </c>
      <c r="E164" s="10">
        <f t="shared" si="74"/>
        <v>23</v>
      </c>
      <c r="F164" s="10">
        <f t="shared" ca="1" si="107"/>
        <v>712</v>
      </c>
      <c r="G164" s="10">
        <f t="shared" ca="1" si="108"/>
        <v>0</v>
      </c>
      <c r="H164" s="10">
        <f t="shared" ca="1" si="109"/>
        <v>0</v>
      </c>
      <c r="I164" s="10">
        <f t="shared" ca="1" si="110"/>
        <v>0</v>
      </c>
      <c r="J164" s="10" t="str">
        <f t="shared" ca="1" si="111"/>
        <v>Saturday2:30-04:000</v>
      </c>
      <c r="K164" s="10" t="str">
        <f t="shared" ca="1" si="112"/>
        <v>Saturday2:30-04:000</v>
      </c>
      <c r="L164" s="14">
        <f t="shared" ca="1" si="101"/>
        <v>26</v>
      </c>
      <c r="M164" s="19" t="str">
        <f t="shared" ca="1" si="113"/>
        <v/>
      </c>
      <c r="N164" s="19"/>
      <c r="O164" s="19" t="str">
        <f t="shared" ca="1" si="114"/>
        <v>0
712 --- 0</v>
      </c>
    </row>
    <row r="165" spans="1:15">
      <c r="A165" s="10">
        <v>155</v>
      </c>
      <c r="B165" s="10" t="s">
        <v>0</v>
      </c>
      <c r="C165" s="10" t="str">
        <f t="shared" si="106"/>
        <v>2:30-04:00</v>
      </c>
      <c r="D165" s="10" t="s">
        <v>58</v>
      </c>
      <c r="E165" s="10">
        <f t="shared" si="74"/>
        <v>24</v>
      </c>
      <c r="F165" s="10">
        <f t="shared" ca="1" si="107"/>
        <v>509</v>
      </c>
      <c r="G165" s="10">
        <f t="shared" ca="1" si="108"/>
        <v>0</v>
      </c>
      <c r="H165" s="10">
        <f t="shared" ca="1" si="109"/>
        <v>0</v>
      </c>
      <c r="I165" s="10">
        <f t="shared" ca="1" si="110"/>
        <v>0</v>
      </c>
      <c r="J165" s="10" t="str">
        <f t="shared" ca="1" si="111"/>
        <v>Saturday2:30-04:000</v>
      </c>
      <c r="K165" s="10" t="str">
        <f t="shared" ca="1" si="112"/>
        <v>Saturday2:30-04:000</v>
      </c>
      <c r="L165" s="14">
        <f t="shared" ca="1" si="101"/>
        <v>26</v>
      </c>
      <c r="M165" s="19" t="str">
        <f t="shared" ca="1" si="113"/>
        <v/>
      </c>
      <c r="N165" s="19"/>
      <c r="O165" s="19" t="str">
        <f t="shared" ca="1" si="114"/>
        <v>0
509 --- 0</v>
      </c>
    </row>
    <row r="166" spans="1:15">
      <c r="A166" s="10">
        <v>156</v>
      </c>
      <c r="B166" s="10" t="s">
        <v>0</v>
      </c>
      <c r="C166" s="10" t="str">
        <f t="shared" si="106"/>
        <v>2:30-04:00</v>
      </c>
      <c r="D166" s="10" t="s">
        <v>58</v>
      </c>
      <c r="E166" s="10">
        <f t="shared" si="74"/>
        <v>25</v>
      </c>
      <c r="F166" s="10">
        <f t="shared" ca="1" si="107"/>
        <v>303</v>
      </c>
      <c r="G166" s="10">
        <f t="shared" ca="1" si="108"/>
        <v>0</v>
      </c>
      <c r="H166" s="10">
        <f t="shared" ca="1" si="109"/>
        <v>0</v>
      </c>
      <c r="I166" s="10">
        <f t="shared" ca="1" si="110"/>
        <v>0</v>
      </c>
      <c r="J166" s="10" t="str">
        <f t="shared" ca="1" si="111"/>
        <v>Saturday2:30-04:000</v>
      </c>
      <c r="K166" s="10" t="str">
        <f t="shared" ca="1" si="112"/>
        <v>Saturday2:30-04:000</v>
      </c>
      <c r="L166" s="14">
        <f t="shared" ca="1" si="101"/>
        <v>26</v>
      </c>
      <c r="M166" s="19" t="str">
        <f t="shared" ca="1" si="113"/>
        <v/>
      </c>
      <c r="N166" s="19"/>
      <c r="O166" s="19" t="str">
        <f t="shared" ca="1" si="114"/>
        <v>0
303 --- 0</v>
      </c>
    </row>
    <row r="167" spans="1:15">
      <c r="A167" s="10">
        <v>157</v>
      </c>
      <c r="B167" s="10" t="s">
        <v>0</v>
      </c>
      <c r="C167" s="10" t="str">
        <f t="shared" si="106"/>
        <v>2:30-04:00</v>
      </c>
      <c r="D167" s="10" t="s">
        <v>58</v>
      </c>
      <c r="E167" s="10">
        <f t="shared" si="74"/>
        <v>26</v>
      </c>
      <c r="F167" s="10" t="str">
        <f t="shared" ca="1" si="107"/>
        <v>L-Yarn1</v>
      </c>
      <c r="G167" s="10">
        <f t="shared" ca="1" si="108"/>
        <v>0</v>
      </c>
      <c r="H167" s="10">
        <f t="shared" ref="H167:H177" ca="1" si="115">INDIRECT(CONCATENATE("Sheet1!",CHAR(CODE(D167)+5),E167),1)</f>
        <v>0</v>
      </c>
      <c r="I167" s="10">
        <f t="shared" ca="1" si="110"/>
        <v>0</v>
      </c>
      <c r="J167" s="10" t="str">
        <f t="shared" ca="1" si="111"/>
        <v>Saturday2:30-04:000</v>
      </c>
      <c r="K167" s="10" t="str">
        <f t="shared" ca="1" si="112"/>
        <v>Saturday2:30-04:000</v>
      </c>
      <c r="L167" s="14">
        <f t="shared" ca="1" si="101"/>
        <v>26</v>
      </c>
      <c r="M167" s="19" t="str">
        <f t="shared" ca="1" si="113"/>
        <v/>
      </c>
      <c r="N167" s="19"/>
      <c r="O167" s="19" t="str">
        <f t="shared" ca="1" si="114"/>
        <v>0
L-Yarn1 --- 0</v>
      </c>
    </row>
    <row r="168" spans="1:15">
      <c r="A168" s="10">
        <v>158</v>
      </c>
      <c r="B168" s="10" t="s">
        <v>0</v>
      </c>
      <c r="C168" s="10" t="str">
        <f t="shared" si="106"/>
        <v>2:30-04:00</v>
      </c>
      <c r="D168" s="10" t="s">
        <v>58</v>
      </c>
      <c r="E168" s="10">
        <f t="shared" si="74"/>
        <v>27</v>
      </c>
      <c r="F168" s="10" t="str">
        <f t="shared" ca="1" si="107"/>
        <v>L-Yarn2</v>
      </c>
      <c r="G168" s="10">
        <f t="shared" ca="1" si="108"/>
        <v>0</v>
      </c>
      <c r="H168" s="10">
        <f t="shared" ca="1" si="115"/>
        <v>0</v>
      </c>
      <c r="I168" s="10">
        <f t="shared" ca="1" si="110"/>
        <v>0</v>
      </c>
      <c r="J168" s="10" t="str">
        <f t="shared" ca="1" si="111"/>
        <v>Saturday2:30-04:000</v>
      </c>
      <c r="K168" s="10" t="str">
        <f t="shared" ca="1" si="112"/>
        <v>Saturday2:30-04:000</v>
      </c>
      <c r="L168" s="14">
        <f t="shared" ca="1" si="101"/>
        <v>26</v>
      </c>
      <c r="M168" s="19" t="str">
        <f t="shared" ca="1" si="113"/>
        <v/>
      </c>
      <c r="N168" s="19"/>
      <c r="O168" s="19" t="str">
        <f t="shared" ca="1" si="114"/>
        <v>0
L-Yarn2 --- 0</v>
      </c>
    </row>
    <row r="169" spans="1:15">
      <c r="A169" s="10">
        <v>159</v>
      </c>
      <c r="B169" s="10" t="s">
        <v>0</v>
      </c>
      <c r="C169" s="10" t="str">
        <f t="shared" si="106"/>
        <v>2:30-04:00</v>
      </c>
      <c r="D169" s="10" t="s">
        <v>58</v>
      </c>
      <c r="E169" s="10">
        <f t="shared" si="74"/>
        <v>28</v>
      </c>
      <c r="F169" s="10" t="str">
        <f t="shared" ca="1" si="107"/>
        <v>L-Fab</v>
      </c>
      <c r="G169" s="10" t="str">
        <f t="shared" ca="1" si="108"/>
        <v>TE424(L4T2)</v>
      </c>
      <c r="H169" s="10" t="str">
        <f t="shared" ca="1" si="115"/>
        <v>SAS</v>
      </c>
      <c r="I169" s="10" t="str">
        <f t="shared" ca="1" si="110"/>
        <v>(L4T2)</v>
      </c>
      <c r="J169" s="10" t="str">
        <f t="shared" ca="1" si="111"/>
        <v>Saturday2:30-04:00SAS</v>
      </c>
      <c r="K169" s="10" t="str">
        <f t="shared" ca="1" si="112"/>
        <v>Saturday2:30-04:00(L4T2)</v>
      </c>
      <c r="L169" s="14">
        <f t="shared" ca="1" si="101"/>
        <v>1</v>
      </c>
      <c r="M169" s="19" t="str">
        <f t="shared" ca="1" si="113"/>
        <v>L4T2</v>
      </c>
      <c r="N169" s="19"/>
      <c r="O169" s="19" t="str">
        <f t="shared" ca="1" si="114"/>
        <v>TE424(L4T2)
L-Fab --- SAS</v>
      </c>
    </row>
    <row r="170" spans="1:15">
      <c r="A170" s="10">
        <v>160</v>
      </c>
      <c r="B170" s="10" t="s">
        <v>0</v>
      </c>
      <c r="C170" s="10" t="str">
        <f t="shared" si="106"/>
        <v>2:30-04:00</v>
      </c>
      <c r="D170" s="10" t="s">
        <v>58</v>
      </c>
      <c r="E170" s="10">
        <f t="shared" si="74"/>
        <v>29</v>
      </c>
      <c r="F170" s="10" t="str">
        <f t="shared" ca="1" si="107"/>
        <v>L-Col</v>
      </c>
      <c r="G170" s="10">
        <f t="shared" ca="1" si="108"/>
        <v>0</v>
      </c>
      <c r="H170" s="10">
        <f t="shared" ca="1" si="115"/>
        <v>0</v>
      </c>
      <c r="I170" s="10">
        <f t="shared" ca="1" si="110"/>
        <v>0</v>
      </c>
      <c r="J170" s="10" t="str">
        <f t="shared" ca="1" si="111"/>
        <v>Saturday2:30-04:000</v>
      </c>
      <c r="K170" s="10" t="str">
        <f t="shared" ca="1" si="112"/>
        <v>Saturday2:30-04:000</v>
      </c>
      <c r="L170" s="14">
        <f t="shared" ca="1" si="101"/>
        <v>26</v>
      </c>
      <c r="M170" s="19" t="str">
        <f t="shared" ca="1" si="113"/>
        <v/>
      </c>
      <c r="N170" s="19"/>
      <c r="O170" s="19" t="str">
        <f t="shared" ca="1" si="114"/>
        <v>0
L-Col --- 0</v>
      </c>
    </row>
    <row r="171" spans="1:15">
      <c r="A171" s="10">
        <v>161</v>
      </c>
      <c r="B171" s="10" t="s">
        <v>0</v>
      </c>
      <c r="C171" s="10" t="str">
        <f t="shared" si="106"/>
        <v>2:30-04:00</v>
      </c>
      <c r="D171" s="10" t="s">
        <v>58</v>
      </c>
      <c r="E171" s="10">
        <f t="shared" si="74"/>
        <v>30</v>
      </c>
      <c r="F171" s="10" t="str">
        <f t="shared" ca="1" si="107"/>
        <v>L-App</v>
      </c>
      <c r="G171" s="10" t="str">
        <f t="shared" ca="1" si="108"/>
        <v>TE332 (L3T3) A</v>
      </c>
      <c r="H171" s="10" t="str">
        <f t="shared" ca="1" si="115"/>
        <v>MAB</v>
      </c>
      <c r="I171" s="10" t="str">
        <f t="shared" ca="1" si="110"/>
        <v>(L3T3) A</v>
      </c>
      <c r="J171" s="10" t="str">
        <f t="shared" ca="1" si="111"/>
        <v>Saturday2:30-04:00MAB</v>
      </c>
      <c r="K171" s="10" t="str">
        <f t="shared" ca="1" si="112"/>
        <v>Saturday2:30-04:00(L3T3) A</v>
      </c>
      <c r="L171" s="14">
        <f t="shared" ca="1" si="101"/>
        <v>1</v>
      </c>
      <c r="M171" s="19" t="str">
        <f t="shared" ca="1" si="113"/>
        <v>L3T3</v>
      </c>
      <c r="N171" s="19"/>
      <c r="O171" s="19" t="str">
        <f t="shared" ca="1" si="114"/>
        <v>TE332 (L3T3) A
L-App --- MAB</v>
      </c>
    </row>
    <row r="172" spans="1:15">
      <c r="A172" s="10">
        <v>162</v>
      </c>
      <c r="B172" s="10" t="s">
        <v>0</v>
      </c>
      <c r="C172" s="10" t="str">
        <f t="shared" si="106"/>
        <v>2:30-04:00</v>
      </c>
      <c r="D172" s="10" t="s">
        <v>58</v>
      </c>
      <c r="E172" s="10">
        <f t="shared" si="74"/>
        <v>31</v>
      </c>
      <c r="F172" s="10" t="str">
        <f t="shared" ca="1" si="107"/>
        <v>L-QC1
709</v>
      </c>
      <c r="G172" s="10" t="str">
        <f t="shared" ca="1" si="108"/>
        <v>PC</v>
      </c>
      <c r="H172" s="10">
        <f t="shared" ca="1" si="115"/>
        <v>0</v>
      </c>
      <c r="I172" s="10" t="str">
        <f t="shared" ca="1" si="110"/>
        <v>PC</v>
      </c>
      <c r="J172" s="10" t="str">
        <f t="shared" ca="1" si="111"/>
        <v>Saturday2:30-04:000</v>
      </c>
      <c r="K172" s="10" t="str">
        <f t="shared" ca="1" si="112"/>
        <v>Saturday2:30-04:00PC</v>
      </c>
      <c r="L172" s="14">
        <f t="shared" ca="1" si="101"/>
        <v>26</v>
      </c>
      <c r="M172" s="19" t="str">
        <f t="shared" ca="1" si="113"/>
        <v>C</v>
      </c>
      <c r="N172" s="19"/>
      <c r="O172" s="19" t="str">
        <f t="shared" ca="1" si="114"/>
        <v>PC
L-QC1
709 --- 0</v>
      </c>
    </row>
    <row r="173" spans="1:15">
      <c r="A173" s="10">
        <v>163</v>
      </c>
      <c r="B173" s="10" t="s">
        <v>0</v>
      </c>
      <c r="C173" s="10" t="str">
        <f t="shared" si="106"/>
        <v>2:30-04:00</v>
      </c>
      <c r="D173" s="10" t="s">
        <v>58</v>
      </c>
      <c r="E173" s="10">
        <f t="shared" si="74"/>
        <v>32</v>
      </c>
      <c r="F173" s="10" t="str">
        <f t="shared" ca="1" si="107"/>
        <v>L-Drw</v>
      </c>
      <c r="G173" s="10">
        <f t="shared" ca="1" si="108"/>
        <v>0</v>
      </c>
      <c r="H173" s="10">
        <f t="shared" ca="1" si="115"/>
        <v>0</v>
      </c>
      <c r="I173" s="10">
        <f t="shared" ca="1" si="110"/>
        <v>0</v>
      </c>
      <c r="J173" s="10" t="str">
        <f t="shared" ca="1" si="111"/>
        <v>Saturday2:30-04:000</v>
      </c>
      <c r="K173" s="10" t="str">
        <f t="shared" ca="1" si="112"/>
        <v>Saturday2:30-04:000</v>
      </c>
      <c r="L173" s="14">
        <f t="shared" ca="1" si="101"/>
        <v>26</v>
      </c>
      <c r="M173" s="19" t="str">
        <f t="shared" ca="1" si="113"/>
        <v/>
      </c>
      <c r="N173" s="19"/>
      <c r="O173" s="19" t="str">
        <f t="shared" ca="1" si="114"/>
        <v>0
L-Drw --- 0</v>
      </c>
    </row>
    <row r="174" spans="1:15">
      <c r="A174" s="10">
        <v>164</v>
      </c>
      <c r="B174" s="10" t="s">
        <v>0</v>
      </c>
      <c r="C174" s="10" t="str">
        <f t="shared" si="106"/>
        <v>2:30-04:00</v>
      </c>
      <c r="D174" s="10" t="s">
        <v>58</v>
      </c>
      <c r="E174" s="10">
        <f t="shared" si="74"/>
        <v>33</v>
      </c>
      <c r="F174" s="10" t="str">
        <f t="shared" ca="1" si="107"/>
        <v>L-QC2
708</v>
      </c>
      <c r="G174" s="10" t="str">
        <f t="shared" ca="1" si="108"/>
        <v>TE316(L3T1)B</v>
      </c>
      <c r="H174" s="10" t="str">
        <f t="shared" ca="1" si="115"/>
        <v>NF</v>
      </c>
      <c r="I174" s="10" t="str">
        <f t="shared" ca="1" si="110"/>
        <v>(L3T1)B</v>
      </c>
      <c r="J174" s="10" t="str">
        <f t="shared" ca="1" si="111"/>
        <v>Saturday2:30-04:00NF</v>
      </c>
      <c r="K174" s="10" t="str">
        <f t="shared" ca="1" si="112"/>
        <v>Saturday2:30-04:00(L3T1)B</v>
      </c>
      <c r="L174" s="14">
        <f t="shared" ca="1" si="101"/>
        <v>1</v>
      </c>
      <c r="M174" s="19" t="str">
        <f t="shared" ca="1" si="113"/>
        <v>L3T1</v>
      </c>
      <c r="N174" s="19"/>
      <c r="O174" s="19" t="str">
        <f t="shared" ca="1" si="114"/>
        <v>TE316(L3T1)B
L-QC2
708 --- NF</v>
      </c>
    </row>
    <row r="175" spans="1:15">
      <c r="A175" s="10">
        <v>165</v>
      </c>
      <c r="B175" s="10" t="s">
        <v>0</v>
      </c>
      <c r="C175" s="10" t="str">
        <f t="shared" si="106"/>
        <v>2:30-04:00</v>
      </c>
      <c r="D175" s="10" t="s">
        <v>58</v>
      </c>
      <c r="E175" s="10">
        <f t="shared" si="74"/>
        <v>34</v>
      </c>
      <c r="F175" s="10" t="str">
        <f t="shared" ca="1" si="107"/>
        <v>E-LAB</v>
      </c>
      <c r="G175" s="10">
        <f t="shared" ca="1" si="108"/>
        <v>0</v>
      </c>
      <c r="H175" s="10">
        <f t="shared" ca="1" si="115"/>
        <v>0</v>
      </c>
      <c r="I175" s="10">
        <f t="shared" ca="1" si="110"/>
        <v>0</v>
      </c>
      <c r="J175" s="10" t="str">
        <f t="shared" ca="1" si="111"/>
        <v>Saturday2:30-04:000</v>
      </c>
      <c r="K175" s="10" t="str">
        <f t="shared" ca="1" si="112"/>
        <v>Saturday2:30-04:000</v>
      </c>
      <c r="L175" s="14">
        <f t="shared" ca="1" si="101"/>
        <v>26</v>
      </c>
      <c r="M175" s="19" t="str">
        <f t="shared" ca="1" si="113"/>
        <v/>
      </c>
      <c r="N175" s="19"/>
      <c r="O175" s="19" t="str">
        <f t="shared" ca="1" si="114"/>
        <v>0
E-LAB --- 0</v>
      </c>
    </row>
    <row r="176" spans="1:15">
      <c r="A176" s="10">
        <v>166</v>
      </c>
      <c r="B176" s="10" t="s">
        <v>0</v>
      </c>
      <c r="C176" s="10" t="str">
        <f t="shared" si="106"/>
        <v>2:30-04:00</v>
      </c>
      <c r="D176" s="10" t="s">
        <v>58</v>
      </c>
      <c r="E176" s="10">
        <f t="shared" si="74"/>
        <v>35</v>
      </c>
      <c r="F176" s="10">
        <f t="shared" ca="1" si="107"/>
        <v>0</v>
      </c>
      <c r="G176" s="10">
        <f t="shared" ca="1" si="108"/>
        <v>0</v>
      </c>
      <c r="H176" s="10">
        <f t="shared" ca="1" si="115"/>
        <v>0</v>
      </c>
      <c r="I176" s="10">
        <f t="shared" ca="1" si="110"/>
        <v>0</v>
      </c>
      <c r="J176" s="10" t="str">
        <f t="shared" ca="1" si="111"/>
        <v>Saturday2:30-04:000</v>
      </c>
      <c r="K176" s="10" t="str">
        <f t="shared" ca="1" si="112"/>
        <v>Saturday2:30-04:000</v>
      </c>
      <c r="L176" s="14">
        <f t="shared" ca="1" si="101"/>
        <v>26</v>
      </c>
      <c r="M176" s="19" t="str">
        <f t="shared" ca="1" si="113"/>
        <v/>
      </c>
      <c r="N176" s="19"/>
      <c r="O176" s="19" t="str">
        <f t="shared" ca="1" si="114"/>
        <v>0
0 --- 0</v>
      </c>
    </row>
    <row r="177" spans="1:15">
      <c r="A177" s="10">
        <v>167</v>
      </c>
      <c r="B177" s="10" t="s">
        <v>0</v>
      </c>
      <c r="C177" s="10" t="str">
        <f t="shared" si="106"/>
        <v>2:30-04:00</v>
      </c>
      <c r="D177" s="10" t="s">
        <v>58</v>
      </c>
      <c r="E177" s="10">
        <f t="shared" si="74"/>
        <v>36</v>
      </c>
      <c r="F177" s="10">
        <f t="shared" ca="1" si="107"/>
        <v>0</v>
      </c>
      <c r="G177" s="10">
        <f t="shared" ca="1" si="108"/>
        <v>0</v>
      </c>
      <c r="H177" s="10">
        <f t="shared" ca="1" si="115"/>
        <v>0</v>
      </c>
      <c r="I177" s="10">
        <f t="shared" ca="1" si="110"/>
        <v>0</v>
      </c>
      <c r="J177" s="10" t="str">
        <f t="shared" ca="1" si="111"/>
        <v>Saturday2:30-04:000</v>
      </c>
      <c r="K177" s="10" t="str">
        <f t="shared" ca="1" si="112"/>
        <v>Saturday2:30-04:000</v>
      </c>
      <c r="L177" s="14">
        <f t="shared" ca="1" si="101"/>
        <v>26</v>
      </c>
      <c r="M177" s="19" t="str">
        <f t="shared" ca="1" si="113"/>
        <v/>
      </c>
      <c r="N177" s="19"/>
      <c r="O177" s="19" t="str">
        <f t="shared" ca="1" si="114"/>
        <v>0
0 --- 0</v>
      </c>
    </row>
    <row r="178" spans="1:15">
      <c r="A178" s="10">
        <v>168</v>
      </c>
      <c r="B178" s="10" t="s">
        <v>0</v>
      </c>
      <c r="C178" s="10" t="str">
        <f t="shared" si="106"/>
        <v>2:30-04:00</v>
      </c>
      <c r="D178" s="10" t="s">
        <v>58</v>
      </c>
      <c r="E178" s="10">
        <f t="shared" si="74"/>
        <v>37</v>
      </c>
      <c r="F178" s="10" t="str">
        <f t="shared" ca="1" si="107"/>
        <v>L-Mec</v>
      </c>
      <c r="G178" s="10">
        <f t="shared" ca="1" si="108"/>
        <v>0</v>
      </c>
      <c r="H178" s="10">
        <f t="shared" ca="1" si="109"/>
        <v>0</v>
      </c>
      <c r="I178" s="10">
        <f t="shared" ca="1" si="110"/>
        <v>0</v>
      </c>
      <c r="J178" s="10" t="str">
        <f t="shared" ca="1" si="111"/>
        <v>Saturday2:30-04:000</v>
      </c>
      <c r="K178" s="10" t="str">
        <f t="shared" ca="1" si="112"/>
        <v>Saturday2:30-04:000</v>
      </c>
      <c r="L178" s="14">
        <f t="shared" ca="1" si="101"/>
        <v>26</v>
      </c>
      <c r="M178" s="19" t="str">
        <f t="shared" ca="1" si="113"/>
        <v/>
      </c>
      <c r="N178" s="19"/>
      <c r="O178" s="19" t="str">
        <f t="shared" ca="1" si="114"/>
        <v>0
L-Mec --- 0</v>
      </c>
    </row>
    <row r="179" spans="1:15">
      <c r="A179" s="10">
        <v>169</v>
      </c>
      <c r="B179" s="10" t="s">
        <v>0</v>
      </c>
      <c r="C179" s="10" t="str">
        <f t="shared" si="106"/>
        <v>2:30-04:00</v>
      </c>
      <c r="D179" s="10" t="s">
        <v>58</v>
      </c>
      <c r="E179" s="10">
        <f t="shared" si="74"/>
        <v>38</v>
      </c>
      <c r="F179" s="10">
        <f t="shared" ca="1" si="107"/>
        <v>0</v>
      </c>
      <c r="G179" s="10">
        <f t="shared" ca="1" si="108"/>
        <v>0</v>
      </c>
      <c r="H179" s="10">
        <f t="shared" ref="H179:H180" ca="1" si="116">INDIRECT(CONCATENATE("Sheet1!",CHAR(CODE(D179)+5),E179),1)</f>
        <v>0</v>
      </c>
      <c r="I179" s="10">
        <f t="shared" ca="1" si="110"/>
        <v>0</v>
      </c>
      <c r="J179" s="10" t="str">
        <f t="shared" ca="1" si="111"/>
        <v>Saturday2:30-04:000</v>
      </c>
      <c r="K179" s="10" t="str">
        <f t="shared" ca="1" si="112"/>
        <v>Saturday2:30-04:000</v>
      </c>
      <c r="L179" s="14">
        <f t="shared" ca="1" si="101"/>
        <v>26</v>
      </c>
      <c r="M179" s="19" t="str">
        <f t="shared" ca="1" si="113"/>
        <v/>
      </c>
      <c r="N179" s="19"/>
      <c r="O179" s="19" t="str">
        <f t="shared" ca="1" si="114"/>
        <v>0
0 --- 0</v>
      </c>
    </row>
    <row r="180" spans="1:15">
      <c r="A180" s="10">
        <v>170</v>
      </c>
      <c r="B180" s="10" t="s">
        <v>0</v>
      </c>
      <c r="C180" s="10" t="str">
        <f t="shared" si="106"/>
        <v>2:30-04:00</v>
      </c>
      <c r="D180" s="10" t="s">
        <v>58</v>
      </c>
      <c r="E180" s="10">
        <f t="shared" si="74"/>
        <v>39</v>
      </c>
      <c r="F180" s="10" t="str">
        <f t="shared" ca="1" si="107"/>
        <v>L-Chem</v>
      </c>
      <c r="G180" s="10">
        <f t="shared" ca="1" si="108"/>
        <v>0</v>
      </c>
      <c r="H180" s="10">
        <f t="shared" ca="1" si="116"/>
        <v>0</v>
      </c>
      <c r="I180" s="10">
        <f t="shared" ca="1" si="110"/>
        <v>0</v>
      </c>
      <c r="J180" s="10" t="str">
        <f t="shared" ca="1" si="111"/>
        <v>Saturday2:30-04:000</v>
      </c>
      <c r="K180" s="10" t="str">
        <f t="shared" ca="1" si="112"/>
        <v>Saturday2:30-04:000</v>
      </c>
      <c r="L180" s="14">
        <f t="shared" ca="1" si="101"/>
        <v>26</v>
      </c>
      <c r="M180" s="19" t="str">
        <f t="shared" ca="1" si="113"/>
        <v/>
      </c>
      <c r="N180" s="19"/>
      <c r="O180" s="19" t="str">
        <f t="shared" ca="1" si="114"/>
        <v>0
L-Chem --- 0</v>
      </c>
    </row>
    <row r="181" spans="1:15">
      <c r="A181" s="10">
        <v>171</v>
      </c>
      <c r="B181" s="10" t="s">
        <v>0</v>
      </c>
      <c r="C181" s="10" t="str">
        <f t="shared" si="1"/>
        <v>04:00-05:30</v>
      </c>
      <c r="D181" s="10" t="s">
        <v>59</v>
      </c>
      <c r="E181" s="10">
        <f>E147</f>
        <v>6</v>
      </c>
      <c r="F181" s="10">
        <f ca="1">INDIRECT(CONCATENATE("Sheet1!",CHAR(CODE(D181)),E181),1)</f>
        <v>701</v>
      </c>
      <c r="G181" s="10">
        <f ca="1">INDIRECT(CONCATENATE("Sheet1!",CHAR(CODE(D181)+1),E181),1)</f>
        <v>0</v>
      </c>
      <c r="H181" s="10">
        <f t="shared" ca="1" si="7"/>
        <v>0</v>
      </c>
      <c r="I181" s="10">
        <f t="shared" ca="1" si="2"/>
        <v>0</v>
      </c>
      <c r="J181" s="10" t="str">
        <f t="shared" ca="1" si="8"/>
        <v>Saturday04:00-05:300</v>
      </c>
      <c r="K181" s="10" t="str">
        <f t="shared" ca="1" si="9"/>
        <v>Saturday04:00-05:300</v>
      </c>
      <c r="L181" s="14">
        <f t="shared" ca="1" si="101"/>
        <v>29</v>
      </c>
      <c r="M181" s="19" t="str">
        <f t="shared" ca="1" si="4"/>
        <v/>
      </c>
      <c r="N181" s="19"/>
      <c r="O181" s="19" t="str">
        <f t="shared" ca="1" si="10"/>
        <v>0
701 --- 0</v>
      </c>
    </row>
    <row r="182" spans="1:15">
      <c r="A182" s="10">
        <v>172</v>
      </c>
      <c r="B182" s="10" t="s">
        <v>0</v>
      </c>
      <c r="C182" s="10" t="str">
        <f t="shared" si="1"/>
        <v>04:00-05:30</v>
      </c>
      <c r="D182" s="10" t="s">
        <v>59</v>
      </c>
      <c r="E182" s="10">
        <f>E181+1</f>
        <v>7</v>
      </c>
      <c r="F182" s="10">
        <f t="shared" ref="F182:F192" ca="1" si="117">INDIRECT(CONCATENATE("Sheet1!",CHAR(CODE(D182)),E182),1)</f>
        <v>702</v>
      </c>
      <c r="G182" s="10">
        <f t="shared" ref="G182:G192" ca="1" si="118">INDIRECT(CONCATENATE("Sheet1!",CHAR(CODE(D182)+1),E182),1)</f>
        <v>0</v>
      </c>
      <c r="H182" s="10">
        <f t="shared" ca="1" si="7"/>
        <v>0</v>
      </c>
      <c r="I182" s="10">
        <f t="shared" ca="1" si="2"/>
        <v>0</v>
      </c>
      <c r="J182" s="10" t="str">
        <f t="shared" ca="1" si="8"/>
        <v>Saturday04:00-05:300</v>
      </c>
      <c r="K182" s="10" t="str">
        <f t="shared" ca="1" si="9"/>
        <v>Saturday04:00-05:300</v>
      </c>
      <c r="L182" s="14">
        <f t="shared" ca="1" si="101"/>
        <v>29</v>
      </c>
      <c r="M182" s="19" t="str">
        <f t="shared" ca="1" si="4"/>
        <v/>
      </c>
      <c r="N182" s="19"/>
      <c r="O182" s="19" t="str">
        <f t="shared" ca="1" si="10"/>
        <v>0
702 --- 0</v>
      </c>
    </row>
    <row r="183" spans="1:15">
      <c r="A183" s="10">
        <v>173</v>
      </c>
      <c r="B183" s="10" t="s">
        <v>0</v>
      </c>
      <c r="C183" s="10" t="str">
        <f t="shared" si="1"/>
        <v>04:00-05:30</v>
      </c>
      <c r="D183" s="10" t="s">
        <v>59</v>
      </c>
      <c r="E183" s="10">
        <f t="shared" si="74"/>
        <v>8</v>
      </c>
      <c r="F183" s="10">
        <f t="shared" ca="1" si="117"/>
        <v>703</v>
      </c>
      <c r="G183" s="10">
        <f t="shared" ca="1" si="118"/>
        <v>0</v>
      </c>
      <c r="H183" s="10">
        <f t="shared" ca="1" si="7"/>
        <v>0</v>
      </c>
      <c r="I183" s="10">
        <f t="shared" ca="1" si="2"/>
        <v>0</v>
      </c>
      <c r="J183" s="10" t="str">
        <f t="shared" ca="1" si="8"/>
        <v>Saturday04:00-05:300</v>
      </c>
      <c r="K183" s="10" t="str">
        <f t="shared" ca="1" si="9"/>
        <v>Saturday04:00-05:300</v>
      </c>
      <c r="L183" s="14">
        <f t="shared" ca="1" si="101"/>
        <v>29</v>
      </c>
      <c r="M183" s="19" t="str">
        <f t="shared" ca="1" si="4"/>
        <v/>
      </c>
      <c r="N183" s="19"/>
      <c r="O183" s="19" t="str">
        <f t="shared" ca="1" si="10"/>
        <v>0
703 --- 0</v>
      </c>
    </row>
    <row r="184" spans="1:15">
      <c r="A184" s="10">
        <v>174</v>
      </c>
      <c r="B184" s="10" t="s">
        <v>0</v>
      </c>
      <c r="C184" s="10" t="str">
        <f t="shared" si="1"/>
        <v>04:00-05:30</v>
      </c>
      <c r="D184" s="10" t="s">
        <v>59</v>
      </c>
      <c r="E184" s="10">
        <f t="shared" si="74"/>
        <v>9</v>
      </c>
      <c r="F184" s="10">
        <f t="shared" ca="1" si="117"/>
        <v>704</v>
      </c>
      <c r="G184" s="10">
        <f t="shared" ca="1" si="118"/>
        <v>0</v>
      </c>
      <c r="H184" s="10">
        <f t="shared" ca="1" si="7"/>
        <v>0</v>
      </c>
      <c r="I184" s="10">
        <f t="shared" ca="1" si="2"/>
        <v>0</v>
      </c>
      <c r="J184" s="10" t="str">
        <f t="shared" ca="1" si="8"/>
        <v>Saturday04:00-05:300</v>
      </c>
      <c r="K184" s="10" t="str">
        <f t="shared" ca="1" si="9"/>
        <v>Saturday04:00-05:300</v>
      </c>
      <c r="L184" s="14">
        <f t="shared" ca="1" si="101"/>
        <v>29</v>
      </c>
      <c r="M184" s="19" t="str">
        <f t="shared" ca="1" si="4"/>
        <v/>
      </c>
      <c r="N184" s="19"/>
      <c r="O184" s="19" t="str">
        <f t="shared" ca="1" si="10"/>
        <v>0
704 --- 0</v>
      </c>
    </row>
    <row r="185" spans="1:15">
      <c r="A185" s="10">
        <v>175</v>
      </c>
      <c r="B185" s="10" t="s">
        <v>0</v>
      </c>
      <c r="C185" s="10" t="str">
        <f t="shared" ref="C185:C334" si="119">LOOKUP(D185,$L$1:$L$6,$K$1:$K$6)</f>
        <v>04:00-05:30</v>
      </c>
      <c r="D185" s="10" t="s">
        <v>59</v>
      </c>
      <c r="E185" s="10">
        <f t="shared" si="74"/>
        <v>10</v>
      </c>
      <c r="F185" s="10">
        <f t="shared" ca="1" si="117"/>
        <v>705</v>
      </c>
      <c r="G185" s="10">
        <f t="shared" ca="1" si="118"/>
        <v>0</v>
      </c>
      <c r="H185" s="10">
        <f t="shared" ca="1" si="7"/>
        <v>0</v>
      </c>
      <c r="I185" s="10">
        <f t="shared" ref="I185:I334" ca="1" si="120">IFERROR(MID(G185,SEARCH("(",G185,1),12),G185)</f>
        <v>0</v>
      </c>
      <c r="J185" s="10" t="str">
        <f t="shared" ca="1" si="8"/>
        <v>Saturday04:00-05:300</v>
      </c>
      <c r="K185" s="10" t="str">
        <f t="shared" ca="1" si="9"/>
        <v>Saturday04:00-05:300</v>
      </c>
      <c r="L185" s="14">
        <f t="shared" ca="1" si="101"/>
        <v>29</v>
      </c>
      <c r="M185" s="19" t="str">
        <f t="shared" ref="M185:M334" ca="1" si="121">IFERROR(MID(I185,2,4),I185)</f>
        <v/>
      </c>
      <c r="N185" s="19"/>
      <c r="O185" s="19" t="str">
        <f t="shared" ca="1" si="10"/>
        <v>0
705 --- 0</v>
      </c>
    </row>
    <row r="186" spans="1:15">
      <c r="A186" s="10">
        <v>176</v>
      </c>
      <c r="B186" s="10" t="s">
        <v>0</v>
      </c>
      <c r="C186" s="10" t="str">
        <f t="shared" si="119"/>
        <v>04:00-05:30</v>
      </c>
      <c r="D186" s="10" t="s">
        <v>59</v>
      </c>
      <c r="E186" s="10">
        <f t="shared" si="74"/>
        <v>11</v>
      </c>
      <c r="F186" s="10">
        <f t="shared" ca="1" si="117"/>
        <v>402</v>
      </c>
      <c r="G186" s="10" t="str">
        <f t="shared" ca="1" si="118"/>
        <v>TE417(L4T1)B</v>
      </c>
      <c r="H186" s="10" t="str">
        <f t="shared" ref="H186:H192" ca="1" si="122">INDIRECT(CONCATENATE("Sheet1!",CHAR(CODE(D186)+2),E186),1)</f>
        <v>MRK</v>
      </c>
      <c r="I186" s="10" t="str">
        <f t="shared" ca="1" si="120"/>
        <v>(L4T1)B</v>
      </c>
      <c r="J186" s="10" t="str">
        <f t="shared" ref="J186:J335" ca="1" si="123">CONCATENATE(B186,C186,H186)</f>
        <v>Saturday04:00-05:30MRK</v>
      </c>
      <c r="K186" s="10" t="str">
        <f t="shared" ref="K186:K335" ca="1" si="124">CONCATENATE(B186,C186,I186)</f>
        <v>Saturday04:00-05:30(L4T1)B</v>
      </c>
      <c r="L186" s="14">
        <f t="shared" ca="1" si="101"/>
        <v>1</v>
      </c>
      <c r="M186" s="19" t="str">
        <f t="shared" ca="1" si="121"/>
        <v>L4T1</v>
      </c>
      <c r="N186" s="19"/>
      <c r="O186" s="19" t="str">
        <f t="shared" ref="O186:O335" ca="1" si="125">CONCATENATE(G186,CHAR(10),F186," --- ",H186)</f>
        <v>TE417(L4T1)B
402 --- MRK</v>
      </c>
    </row>
    <row r="187" spans="1:15">
      <c r="A187" s="10">
        <v>177</v>
      </c>
      <c r="B187" s="10" t="s">
        <v>0</v>
      </c>
      <c r="C187" s="10" t="str">
        <f t="shared" si="119"/>
        <v>04:00-05:30</v>
      </c>
      <c r="D187" s="10" t="s">
        <v>59</v>
      </c>
      <c r="E187" s="10">
        <f t="shared" si="74"/>
        <v>12</v>
      </c>
      <c r="F187" s="10">
        <f t="shared" ca="1" si="117"/>
        <v>801</v>
      </c>
      <c r="G187" s="10">
        <f t="shared" ca="1" si="118"/>
        <v>0</v>
      </c>
      <c r="H187" s="10">
        <f t="shared" ca="1" si="122"/>
        <v>0</v>
      </c>
      <c r="I187" s="10">
        <f t="shared" ca="1" si="120"/>
        <v>0</v>
      </c>
      <c r="J187" s="10" t="str">
        <f t="shared" ca="1" si="123"/>
        <v>Saturday04:00-05:300</v>
      </c>
      <c r="K187" s="10" t="str">
        <f t="shared" ca="1" si="124"/>
        <v>Saturday04:00-05:300</v>
      </c>
      <c r="L187" s="14">
        <f t="shared" ca="1" si="101"/>
        <v>29</v>
      </c>
      <c r="M187" s="19" t="str">
        <f t="shared" ca="1" si="121"/>
        <v/>
      </c>
      <c r="N187" s="19"/>
      <c r="O187" s="19" t="str">
        <f t="shared" ca="1" si="125"/>
        <v>0
801 --- 0</v>
      </c>
    </row>
    <row r="188" spans="1:15">
      <c r="A188" s="10">
        <v>178</v>
      </c>
      <c r="B188" s="10" t="s">
        <v>0</v>
      </c>
      <c r="C188" s="10" t="str">
        <f t="shared" si="119"/>
        <v>04:00-05:30</v>
      </c>
      <c r="D188" s="10" t="s">
        <v>59</v>
      </c>
      <c r="E188" s="10">
        <f t="shared" si="74"/>
        <v>13</v>
      </c>
      <c r="F188" s="10">
        <f t="shared" ca="1" si="117"/>
        <v>802</v>
      </c>
      <c r="G188" s="10">
        <f t="shared" ca="1" si="118"/>
        <v>0</v>
      </c>
      <c r="H188" s="10">
        <f t="shared" ca="1" si="122"/>
        <v>0</v>
      </c>
      <c r="I188" s="10">
        <f t="shared" ca="1" si="120"/>
        <v>0</v>
      </c>
      <c r="J188" s="10" t="str">
        <f t="shared" ca="1" si="123"/>
        <v>Saturday04:00-05:300</v>
      </c>
      <c r="K188" s="10" t="str">
        <f t="shared" ca="1" si="124"/>
        <v>Saturday04:00-05:300</v>
      </c>
      <c r="L188" s="14">
        <f t="shared" ca="1" si="101"/>
        <v>29</v>
      </c>
      <c r="M188" s="19" t="str">
        <f t="shared" ca="1" si="121"/>
        <v/>
      </c>
      <c r="N188" s="19"/>
      <c r="O188" s="19" t="str">
        <f t="shared" ca="1" si="125"/>
        <v>0
802 --- 0</v>
      </c>
    </row>
    <row r="189" spans="1:15">
      <c r="A189" s="10">
        <v>179</v>
      </c>
      <c r="B189" s="10" t="s">
        <v>0</v>
      </c>
      <c r="C189" s="10" t="str">
        <f t="shared" si="119"/>
        <v>04:00-05:30</v>
      </c>
      <c r="D189" s="10" t="s">
        <v>59</v>
      </c>
      <c r="E189" s="10">
        <f t="shared" si="74"/>
        <v>14</v>
      </c>
      <c r="F189" s="10">
        <f t="shared" ca="1" si="117"/>
        <v>803</v>
      </c>
      <c r="G189" s="10" t="str">
        <f t="shared" ca="1" si="118"/>
        <v>GED-211(L2T1)A</v>
      </c>
      <c r="H189" s="10" t="str">
        <f t="shared" ca="1" si="122"/>
        <v>FHS</v>
      </c>
      <c r="I189" s="10" t="str">
        <f t="shared" ca="1" si="120"/>
        <v>(L2T1)A</v>
      </c>
      <c r="J189" s="10" t="str">
        <f t="shared" ca="1" si="123"/>
        <v>Saturday04:00-05:30FHS</v>
      </c>
      <c r="K189" s="10" t="str">
        <f t="shared" ca="1" si="124"/>
        <v>Saturday04:00-05:30(L2T1)A</v>
      </c>
      <c r="L189" s="14">
        <f t="shared" ca="1" si="101"/>
        <v>1</v>
      </c>
      <c r="M189" s="19" t="str">
        <f t="shared" ca="1" si="121"/>
        <v>L2T1</v>
      </c>
      <c r="N189" s="19"/>
      <c r="O189" s="19" t="str">
        <f t="shared" ca="1" si="125"/>
        <v>GED-211(L2T1)A
803 --- FHS</v>
      </c>
    </row>
    <row r="190" spans="1:15">
      <c r="A190" s="10">
        <v>180</v>
      </c>
      <c r="B190" s="10" t="s">
        <v>0</v>
      </c>
      <c r="C190" s="10" t="str">
        <f t="shared" si="119"/>
        <v>04:00-05:30</v>
      </c>
      <c r="D190" s="10" t="s">
        <v>59</v>
      </c>
      <c r="E190" s="10">
        <f t="shared" si="74"/>
        <v>15</v>
      </c>
      <c r="F190" s="10">
        <f t="shared" ca="1" si="117"/>
        <v>807</v>
      </c>
      <c r="G190" s="10" t="str">
        <f t="shared" ca="1" si="118"/>
        <v>civil</v>
      </c>
      <c r="H190" s="10">
        <f t="shared" ca="1" si="122"/>
        <v>0</v>
      </c>
      <c r="I190" s="10" t="str">
        <f t="shared" ca="1" si="120"/>
        <v>civil</v>
      </c>
      <c r="J190" s="10" t="str">
        <f t="shared" ca="1" si="123"/>
        <v>Saturday04:00-05:300</v>
      </c>
      <c r="K190" s="10" t="str">
        <f t="shared" ca="1" si="124"/>
        <v>Saturday04:00-05:30civil</v>
      </c>
      <c r="L190" s="14">
        <f t="shared" ca="1" si="101"/>
        <v>29</v>
      </c>
      <c r="M190" s="19" t="str">
        <f t="shared" ca="1" si="121"/>
        <v>ivil</v>
      </c>
      <c r="N190" s="19"/>
      <c r="O190" s="19" t="str">
        <f t="shared" ca="1" si="125"/>
        <v>civil
807 --- 0</v>
      </c>
    </row>
    <row r="191" spans="1:15">
      <c r="A191" s="10">
        <v>181</v>
      </c>
      <c r="B191" s="10" t="s">
        <v>0</v>
      </c>
      <c r="C191" s="10" t="str">
        <f t="shared" si="119"/>
        <v>04:00-05:30</v>
      </c>
      <c r="D191" s="10" t="s">
        <v>59</v>
      </c>
      <c r="E191" s="10">
        <f t="shared" si="74"/>
        <v>16</v>
      </c>
      <c r="F191" s="10">
        <f t="shared" ca="1" si="117"/>
        <v>808</v>
      </c>
      <c r="G191" s="10" t="str">
        <f t="shared" ca="1" si="118"/>
        <v>civil</v>
      </c>
      <c r="H191" s="10">
        <f t="shared" ca="1" si="122"/>
        <v>0</v>
      </c>
      <c r="I191" s="10" t="str">
        <f t="shared" ca="1" si="120"/>
        <v>civil</v>
      </c>
      <c r="J191" s="10" t="str">
        <f t="shared" ca="1" si="123"/>
        <v>Saturday04:00-05:300</v>
      </c>
      <c r="K191" s="10" t="str">
        <f t="shared" ca="1" si="124"/>
        <v>Saturday04:00-05:30civil</v>
      </c>
      <c r="L191" s="14">
        <f t="shared" ca="1" si="101"/>
        <v>29</v>
      </c>
      <c r="M191" s="19" t="str">
        <f t="shared" ca="1" si="121"/>
        <v>ivil</v>
      </c>
      <c r="N191" s="19"/>
      <c r="O191" s="19" t="str">
        <f t="shared" ca="1" si="125"/>
        <v>civil
808 --- 0</v>
      </c>
    </row>
    <row r="192" spans="1:15">
      <c r="A192" s="10">
        <v>182</v>
      </c>
      <c r="B192" s="10" t="s">
        <v>0</v>
      </c>
      <c r="C192" s="10" t="str">
        <f t="shared" si="119"/>
        <v>04:00-05:30</v>
      </c>
      <c r="D192" s="10" t="s">
        <v>59</v>
      </c>
      <c r="E192" s="10">
        <f t="shared" si="74"/>
        <v>17</v>
      </c>
      <c r="F192" s="10">
        <f t="shared" ca="1" si="117"/>
        <v>711</v>
      </c>
      <c r="G192" s="10">
        <f t="shared" ca="1" si="118"/>
        <v>0</v>
      </c>
      <c r="H192" s="10">
        <f t="shared" ca="1" si="122"/>
        <v>0</v>
      </c>
      <c r="I192" s="10">
        <f t="shared" ca="1" si="120"/>
        <v>0</v>
      </c>
      <c r="J192" s="10" t="str">
        <f t="shared" ca="1" si="123"/>
        <v>Saturday04:00-05:300</v>
      </c>
      <c r="K192" s="10" t="str">
        <f t="shared" ca="1" si="124"/>
        <v>Saturday04:00-05:300</v>
      </c>
      <c r="L192" s="14">
        <f t="shared" ca="1" si="101"/>
        <v>29</v>
      </c>
      <c r="M192" s="19" t="str">
        <f t="shared" ca="1" si="121"/>
        <v/>
      </c>
      <c r="N192" s="19"/>
      <c r="O192" s="19" t="str">
        <f t="shared" ca="1" si="125"/>
        <v>0
711 --- 0</v>
      </c>
    </row>
    <row r="193" spans="1:15">
      <c r="A193" s="10">
        <v>183</v>
      </c>
      <c r="B193" s="10" t="s">
        <v>0</v>
      </c>
      <c r="C193" s="10" t="str">
        <f t="shared" ref="C193:C214" si="126">LOOKUP(D193,$L$1:$L$6,$K$1:$K$6)</f>
        <v>04:00-05:30</v>
      </c>
      <c r="D193" s="10" t="s">
        <v>59</v>
      </c>
      <c r="E193" s="10">
        <f t="shared" si="74"/>
        <v>18</v>
      </c>
      <c r="F193" s="10">
        <f t="shared" ref="F193:F200" ca="1" si="127">INDIRECT(CONCATENATE("Sheet1!",CHAR(CODE(D193)),E193),1)</f>
        <v>601</v>
      </c>
      <c r="G193" s="10">
        <f t="shared" ref="G193:G200" ca="1" si="128">INDIRECT(CONCATENATE("Sheet1!",CHAR(CODE(D193)+1),E193),1)</f>
        <v>0</v>
      </c>
      <c r="H193" s="10">
        <f t="shared" ref="H193:H214" ca="1" si="129">INDIRECT(CONCATENATE("Sheet1!",CHAR(CODE(D193)+2),E193),1)</f>
        <v>0</v>
      </c>
      <c r="I193" s="10">
        <f t="shared" ref="I193:I214" ca="1" si="130">IFERROR(MID(G193,SEARCH("(",G193,1),12),G193)</f>
        <v>0</v>
      </c>
      <c r="J193" s="10" t="str">
        <f t="shared" ref="J193:J214" ca="1" si="131">CONCATENATE(B193,C193,H193)</f>
        <v>Saturday04:00-05:300</v>
      </c>
      <c r="K193" s="10" t="str">
        <f t="shared" ref="K193:K214" ca="1" si="132">CONCATENATE(B193,C193,I193)</f>
        <v>Saturday04:00-05:300</v>
      </c>
      <c r="L193" s="14">
        <f t="shared" ca="1" si="101"/>
        <v>29</v>
      </c>
      <c r="M193" s="19" t="str">
        <f t="shared" ref="M193:M214" ca="1" si="133">IFERROR(MID(I193,2,4),I193)</f>
        <v/>
      </c>
      <c r="N193" s="19"/>
      <c r="O193" s="19" t="str">
        <f t="shared" ref="O193:O214" ca="1" si="134">CONCATENATE(G193,CHAR(10),F193," --- ",H193)</f>
        <v>0
601 --- 0</v>
      </c>
    </row>
    <row r="194" spans="1:15">
      <c r="A194" s="10">
        <v>184</v>
      </c>
      <c r="B194" s="10" t="s">
        <v>0</v>
      </c>
      <c r="C194" s="10" t="str">
        <f t="shared" si="126"/>
        <v>04:00-05:30</v>
      </c>
      <c r="D194" s="10" t="s">
        <v>59</v>
      </c>
      <c r="E194" s="10">
        <f t="shared" ref="E194:E214" si="135">E193+1</f>
        <v>19</v>
      </c>
      <c r="F194" s="10">
        <f t="shared" ca="1" si="127"/>
        <v>602</v>
      </c>
      <c r="G194" s="10">
        <f t="shared" ca="1" si="128"/>
        <v>0</v>
      </c>
      <c r="H194" s="10">
        <f t="shared" ca="1" si="129"/>
        <v>0</v>
      </c>
      <c r="I194" s="10">
        <f t="shared" ca="1" si="130"/>
        <v>0</v>
      </c>
      <c r="J194" s="10" t="str">
        <f t="shared" ca="1" si="131"/>
        <v>Saturday04:00-05:300</v>
      </c>
      <c r="K194" s="10" t="str">
        <f t="shared" ca="1" si="132"/>
        <v>Saturday04:00-05:300</v>
      </c>
      <c r="L194" s="14">
        <f t="shared" ca="1" si="101"/>
        <v>29</v>
      </c>
      <c r="M194" s="19" t="str">
        <f t="shared" ca="1" si="133"/>
        <v/>
      </c>
      <c r="N194" s="19"/>
      <c r="O194" s="19" t="str">
        <f t="shared" ca="1" si="134"/>
        <v>0
602 --- 0</v>
      </c>
    </row>
    <row r="195" spans="1:15">
      <c r="A195" s="10">
        <v>185</v>
      </c>
      <c r="B195" s="10" t="s">
        <v>0</v>
      </c>
      <c r="C195" s="10" t="str">
        <f t="shared" si="126"/>
        <v>04:00-05:30</v>
      </c>
      <c r="D195" s="10" t="s">
        <v>59</v>
      </c>
      <c r="E195" s="10">
        <f t="shared" si="135"/>
        <v>20</v>
      </c>
      <c r="F195" s="10">
        <f t="shared" ca="1" si="127"/>
        <v>603</v>
      </c>
      <c r="G195" s="10">
        <f t="shared" ca="1" si="128"/>
        <v>0</v>
      </c>
      <c r="H195" s="10">
        <f t="shared" ca="1" si="129"/>
        <v>0</v>
      </c>
      <c r="I195" s="10">
        <f t="shared" ca="1" si="130"/>
        <v>0</v>
      </c>
      <c r="J195" s="10" t="str">
        <f t="shared" ca="1" si="131"/>
        <v>Saturday04:00-05:300</v>
      </c>
      <c r="K195" s="10" t="str">
        <f t="shared" ca="1" si="132"/>
        <v>Saturday04:00-05:300</v>
      </c>
      <c r="L195" s="14">
        <f t="shared" ca="1" si="101"/>
        <v>29</v>
      </c>
      <c r="M195" s="19" t="str">
        <f t="shared" ca="1" si="133"/>
        <v/>
      </c>
      <c r="N195" s="19"/>
      <c r="O195" s="19" t="str">
        <f t="shared" ca="1" si="134"/>
        <v>0
603 --- 0</v>
      </c>
    </row>
    <row r="196" spans="1:15">
      <c r="A196" s="10">
        <v>186</v>
      </c>
      <c r="B196" s="10" t="s">
        <v>0</v>
      </c>
      <c r="C196" s="10" t="str">
        <f t="shared" si="126"/>
        <v>04:00-05:30</v>
      </c>
      <c r="D196" s="10" t="s">
        <v>59</v>
      </c>
      <c r="E196" s="10">
        <f t="shared" si="135"/>
        <v>21</v>
      </c>
      <c r="F196" s="10">
        <f t="shared" ca="1" si="127"/>
        <v>403</v>
      </c>
      <c r="G196" s="10">
        <f t="shared" ca="1" si="128"/>
        <v>0</v>
      </c>
      <c r="H196" s="10">
        <f t="shared" ca="1" si="129"/>
        <v>0</v>
      </c>
      <c r="I196" s="10">
        <f t="shared" ca="1" si="130"/>
        <v>0</v>
      </c>
      <c r="J196" s="10" t="str">
        <f t="shared" ca="1" si="131"/>
        <v>Saturday04:00-05:300</v>
      </c>
      <c r="K196" s="10" t="str">
        <f t="shared" ca="1" si="132"/>
        <v>Saturday04:00-05:300</v>
      </c>
      <c r="L196" s="14">
        <f t="shared" ca="1" si="101"/>
        <v>29</v>
      </c>
      <c r="M196" s="19" t="str">
        <f t="shared" ca="1" si="133"/>
        <v/>
      </c>
      <c r="N196" s="19"/>
      <c r="O196" s="19" t="str">
        <f t="shared" ca="1" si="134"/>
        <v>0
403 --- 0</v>
      </c>
    </row>
    <row r="197" spans="1:15">
      <c r="A197" s="10">
        <v>187</v>
      </c>
      <c r="B197" s="10" t="s">
        <v>0</v>
      </c>
      <c r="C197" s="10" t="str">
        <f t="shared" si="126"/>
        <v>04:00-05:30</v>
      </c>
      <c r="D197" s="10" t="s">
        <v>59</v>
      </c>
      <c r="E197" s="10">
        <f t="shared" si="135"/>
        <v>22</v>
      </c>
      <c r="F197" s="10">
        <f t="shared" ca="1" si="127"/>
        <v>405</v>
      </c>
      <c r="G197" s="10">
        <f t="shared" ca="1" si="128"/>
        <v>0</v>
      </c>
      <c r="H197" s="10">
        <f t="shared" ca="1" si="129"/>
        <v>0</v>
      </c>
      <c r="I197" s="10">
        <f t="shared" ca="1" si="130"/>
        <v>0</v>
      </c>
      <c r="J197" s="10" t="str">
        <f t="shared" ca="1" si="131"/>
        <v>Saturday04:00-05:300</v>
      </c>
      <c r="K197" s="10" t="str">
        <f t="shared" ca="1" si="132"/>
        <v>Saturday04:00-05:300</v>
      </c>
      <c r="L197" s="14">
        <f t="shared" ca="1" si="101"/>
        <v>29</v>
      </c>
      <c r="M197" s="19" t="str">
        <f t="shared" ca="1" si="133"/>
        <v/>
      </c>
      <c r="N197" s="19"/>
      <c r="O197" s="19" t="str">
        <f t="shared" ca="1" si="134"/>
        <v>0
405 --- 0</v>
      </c>
    </row>
    <row r="198" spans="1:15">
      <c r="A198" s="10">
        <v>188</v>
      </c>
      <c r="B198" s="10" t="s">
        <v>0</v>
      </c>
      <c r="C198" s="10" t="str">
        <f t="shared" si="126"/>
        <v>04:00-05:30</v>
      </c>
      <c r="D198" s="10" t="s">
        <v>59</v>
      </c>
      <c r="E198" s="10">
        <f t="shared" si="135"/>
        <v>23</v>
      </c>
      <c r="F198" s="10">
        <f t="shared" ca="1" si="127"/>
        <v>712</v>
      </c>
      <c r="G198" s="10">
        <f t="shared" ca="1" si="128"/>
        <v>0</v>
      </c>
      <c r="H198" s="10">
        <f t="shared" ca="1" si="129"/>
        <v>0</v>
      </c>
      <c r="I198" s="10">
        <f t="shared" ca="1" si="130"/>
        <v>0</v>
      </c>
      <c r="J198" s="10" t="str">
        <f t="shared" ca="1" si="131"/>
        <v>Saturday04:00-05:300</v>
      </c>
      <c r="K198" s="10" t="str">
        <f t="shared" ca="1" si="132"/>
        <v>Saturday04:00-05:300</v>
      </c>
      <c r="L198" s="14">
        <f t="shared" ca="1" si="101"/>
        <v>29</v>
      </c>
      <c r="M198" s="19" t="str">
        <f t="shared" ca="1" si="133"/>
        <v/>
      </c>
      <c r="N198" s="19"/>
      <c r="O198" s="19" t="str">
        <f t="shared" ca="1" si="134"/>
        <v>0
712 --- 0</v>
      </c>
    </row>
    <row r="199" spans="1:15">
      <c r="A199" s="10">
        <v>189</v>
      </c>
      <c r="B199" s="10" t="s">
        <v>0</v>
      </c>
      <c r="C199" s="10" t="str">
        <f t="shared" si="126"/>
        <v>04:00-05:30</v>
      </c>
      <c r="D199" s="10" t="s">
        <v>59</v>
      </c>
      <c r="E199" s="10">
        <f t="shared" si="135"/>
        <v>24</v>
      </c>
      <c r="F199" s="10">
        <f t="shared" ca="1" si="127"/>
        <v>509</v>
      </c>
      <c r="G199" s="10">
        <f t="shared" ca="1" si="128"/>
        <v>0</v>
      </c>
      <c r="H199" s="10">
        <f t="shared" ca="1" si="129"/>
        <v>0</v>
      </c>
      <c r="I199" s="10">
        <f t="shared" ca="1" si="130"/>
        <v>0</v>
      </c>
      <c r="J199" s="10" t="str">
        <f t="shared" ca="1" si="131"/>
        <v>Saturday04:00-05:300</v>
      </c>
      <c r="K199" s="10" t="str">
        <f t="shared" ca="1" si="132"/>
        <v>Saturday04:00-05:300</v>
      </c>
      <c r="L199" s="14">
        <f t="shared" ca="1" si="101"/>
        <v>29</v>
      </c>
      <c r="M199" s="19" t="str">
        <f t="shared" ca="1" si="133"/>
        <v/>
      </c>
      <c r="N199" s="19"/>
      <c r="O199" s="19" t="str">
        <f t="shared" ca="1" si="134"/>
        <v>0
509 --- 0</v>
      </c>
    </row>
    <row r="200" spans="1:15">
      <c r="A200" s="10">
        <v>190</v>
      </c>
      <c r="B200" s="10" t="s">
        <v>0</v>
      </c>
      <c r="C200" s="10" t="str">
        <f t="shared" si="126"/>
        <v>04:00-05:30</v>
      </c>
      <c r="D200" s="10" t="s">
        <v>59</v>
      </c>
      <c r="E200" s="10">
        <f t="shared" si="135"/>
        <v>25</v>
      </c>
      <c r="F200" s="10">
        <f t="shared" ca="1" si="127"/>
        <v>303</v>
      </c>
      <c r="G200" s="10">
        <f t="shared" ca="1" si="128"/>
        <v>0</v>
      </c>
      <c r="H200" s="10">
        <f t="shared" ca="1" si="129"/>
        <v>0</v>
      </c>
      <c r="I200" s="10">
        <f t="shared" ca="1" si="130"/>
        <v>0</v>
      </c>
      <c r="J200" s="10" t="str">
        <f t="shared" ca="1" si="131"/>
        <v>Saturday04:00-05:300</v>
      </c>
      <c r="K200" s="10" t="str">
        <f t="shared" ca="1" si="132"/>
        <v>Saturday04:00-05:300</v>
      </c>
      <c r="L200" s="14">
        <f t="shared" ca="1" si="101"/>
        <v>29</v>
      </c>
      <c r="M200" s="19" t="str">
        <f t="shared" ca="1" si="133"/>
        <v/>
      </c>
      <c r="N200" s="19"/>
      <c r="O200" s="19" t="str">
        <f t="shared" ca="1" si="134"/>
        <v>0
303 --- 0</v>
      </c>
    </row>
    <row r="201" spans="1:15">
      <c r="A201" s="10">
        <v>191</v>
      </c>
      <c r="B201" s="10" t="s">
        <v>0</v>
      </c>
      <c r="C201" s="10" t="str">
        <f t="shared" si="126"/>
        <v>04:00-05:30</v>
      </c>
      <c r="D201" s="10" t="s">
        <v>59</v>
      </c>
      <c r="E201" s="10">
        <f t="shared" si="135"/>
        <v>26</v>
      </c>
      <c r="F201" s="10" t="str">
        <f t="shared" ref="F201:F214" ca="1" si="136">INDIRECT(CONCATENATE("Sheet1!",CHAR(CODE(D201)-3),E201),1)</f>
        <v>L-Yarn1</v>
      </c>
      <c r="G201" s="10">
        <f t="shared" ref="G201:G214" ca="1" si="137">INDIRECT(CONCATENATE("Sheet1!",CHAR(CODE(D201)-2),E201),1)</f>
        <v>0</v>
      </c>
      <c r="H201" s="10">
        <f t="shared" ca="1" si="129"/>
        <v>0</v>
      </c>
      <c r="I201" s="10">
        <f t="shared" ca="1" si="130"/>
        <v>0</v>
      </c>
      <c r="J201" s="10" t="str">
        <f t="shared" ca="1" si="131"/>
        <v>Saturday04:00-05:300</v>
      </c>
      <c r="K201" s="10" t="str">
        <f t="shared" ca="1" si="132"/>
        <v>Saturday04:00-05:300</v>
      </c>
      <c r="L201" s="14">
        <f t="shared" ca="1" si="101"/>
        <v>29</v>
      </c>
      <c r="M201" s="19" t="str">
        <f t="shared" ca="1" si="133"/>
        <v/>
      </c>
      <c r="N201" s="19"/>
      <c r="O201" s="19" t="str">
        <f t="shared" ca="1" si="134"/>
        <v>0
L-Yarn1 --- 0</v>
      </c>
    </row>
    <row r="202" spans="1:15">
      <c r="A202" s="10">
        <v>192</v>
      </c>
      <c r="B202" s="10" t="s">
        <v>0</v>
      </c>
      <c r="C202" s="10" t="str">
        <f t="shared" si="126"/>
        <v>04:00-05:30</v>
      </c>
      <c r="D202" s="10" t="s">
        <v>59</v>
      </c>
      <c r="E202" s="10">
        <f t="shared" si="135"/>
        <v>27</v>
      </c>
      <c r="F202" s="10" t="str">
        <f t="shared" ca="1" si="136"/>
        <v>L-Yarn2</v>
      </c>
      <c r="G202" s="10">
        <f t="shared" ca="1" si="137"/>
        <v>0</v>
      </c>
      <c r="H202" s="10">
        <f t="shared" ca="1" si="129"/>
        <v>0</v>
      </c>
      <c r="I202" s="10">
        <f t="shared" ca="1" si="130"/>
        <v>0</v>
      </c>
      <c r="J202" s="10" t="str">
        <f t="shared" ca="1" si="131"/>
        <v>Saturday04:00-05:300</v>
      </c>
      <c r="K202" s="10" t="str">
        <f t="shared" ca="1" si="132"/>
        <v>Saturday04:00-05:300</v>
      </c>
      <c r="L202" s="14">
        <f t="shared" ca="1" si="101"/>
        <v>29</v>
      </c>
      <c r="M202" s="19" t="str">
        <f t="shared" ca="1" si="133"/>
        <v/>
      </c>
      <c r="N202" s="19"/>
      <c r="O202" s="19" t="str">
        <f t="shared" ca="1" si="134"/>
        <v>0
L-Yarn2 --- 0</v>
      </c>
    </row>
    <row r="203" spans="1:15">
      <c r="A203" s="10">
        <v>193</v>
      </c>
      <c r="B203" s="10" t="s">
        <v>0</v>
      </c>
      <c r="C203" s="10" t="str">
        <f t="shared" si="126"/>
        <v>04:00-05:30</v>
      </c>
      <c r="D203" s="10" t="s">
        <v>59</v>
      </c>
      <c r="E203" s="10">
        <f t="shared" si="135"/>
        <v>28</v>
      </c>
      <c r="F203" s="10" t="str">
        <f t="shared" ca="1" si="136"/>
        <v>L-Fab</v>
      </c>
      <c r="G203" s="10" t="str">
        <f t="shared" ca="1" si="137"/>
        <v>TE424(L4T2)</v>
      </c>
      <c r="H203" s="10" t="str">
        <f t="shared" ca="1" si="129"/>
        <v>SAS</v>
      </c>
      <c r="I203" s="10" t="str">
        <f t="shared" ca="1" si="130"/>
        <v>(L4T2)</v>
      </c>
      <c r="J203" s="10" t="str">
        <f t="shared" ca="1" si="131"/>
        <v>Saturday04:00-05:30SAS</v>
      </c>
      <c r="K203" s="10" t="str">
        <f t="shared" ca="1" si="132"/>
        <v>Saturday04:00-05:30(L4T2)</v>
      </c>
      <c r="L203" s="14">
        <f t="shared" ref="L203:L266" ca="1" si="138">COUNTIFS($J$11:$J$1051,J203)</f>
        <v>1</v>
      </c>
      <c r="M203" s="19" t="str">
        <f t="shared" ca="1" si="133"/>
        <v>L4T2</v>
      </c>
      <c r="N203" s="19"/>
      <c r="O203" s="19" t="str">
        <f t="shared" ca="1" si="134"/>
        <v>TE424(L4T2)
L-Fab --- SAS</v>
      </c>
    </row>
    <row r="204" spans="1:15">
      <c r="A204" s="10">
        <v>194</v>
      </c>
      <c r="B204" s="10" t="s">
        <v>0</v>
      </c>
      <c r="C204" s="10" t="str">
        <f t="shared" si="126"/>
        <v>04:00-05:30</v>
      </c>
      <c r="D204" s="10" t="s">
        <v>59</v>
      </c>
      <c r="E204" s="10">
        <f t="shared" si="135"/>
        <v>29</v>
      </c>
      <c r="F204" s="10" t="str">
        <f t="shared" ca="1" si="136"/>
        <v>L-Col</v>
      </c>
      <c r="G204" s="10">
        <f t="shared" ca="1" si="137"/>
        <v>0</v>
      </c>
      <c r="H204" s="10">
        <f t="shared" ca="1" si="129"/>
        <v>0</v>
      </c>
      <c r="I204" s="10">
        <f t="shared" ca="1" si="130"/>
        <v>0</v>
      </c>
      <c r="J204" s="10" t="str">
        <f t="shared" ca="1" si="131"/>
        <v>Saturday04:00-05:300</v>
      </c>
      <c r="K204" s="10" t="str">
        <f t="shared" ca="1" si="132"/>
        <v>Saturday04:00-05:300</v>
      </c>
      <c r="L204" s="14">
        <f t="shared" ca="1" si="138"/>
        <v>29</v>
      </c>
      <c r="M204" s="19" t="str">
        <f t="shared" ca="1" si="133"/>
        <v/>
      </c>
      <c r="N204" s="19"/>
      <c r="O204" s="19" t="str">
        <f t="shared" ca="1" si="134"/>
        <v>0
L-Col --- 0</v>
      </c>
    </row>
    <row r="205" spans="1:15">
      <c r="A205" s="10">
        <v>195</v>
      </c>
      <c r="B205" s="10" t="s">
        <v>0</v>
      </c>
      <c r="C205" s="10" t="str">
        <f t="shared" si="126"/>
        <v>04:00-05:30</v>
      </c>
      <c r="D205" s="10" t="s">
        <v>59</v>
      </c>
      <c r="E205" s="10">
        <f t="shared" si="135"/>
        <v>30</v>
      </c>
      <c r="F205" s="10" t="str">
        <f t="shared" ca="1" si="136"/>
        <v>L-App</v>
      </c>
      <c r="G205" s="10" t="str">
        <f t="shared" ca="1" si="137"/>
        <v>TE332 (L3T3) A</v>
      </c>
      <c r="H205" s="10" t="str">
        <f t="shared" ca="1" si="129"/>
        <v>MAB</v>
      </c>
      <c r="I205" s="10" t="str">
        <f t="shared" ca="1" si="130"/>
        <v>(L3T3) A</v>
      </c>
      <c r="J205" s="10" t="str">
        <f t="shared" ca="1" si="131"/>
        <v>Saturday04:00-05:30MAB</v>
      </c>
      <c r="K205" s="10" t="str">
        <f t="shared" ca="1" si="132"/>
        <v>Saturday04:00-05:30(L3T3) A</v>
      </c>
      <c r="L205" s="14">
        <f t="shared" ca="1" si="138"/>
        <v>1</v>
      </c>
      <c r="M205" s="19" t="str">
        <f t="shared" ca="1" si="133"/>
        <v>L3T3</v>
      </c>
      <c r="N205" s="19"/>
      <c r="O205" s="19" t="str">
        <f t="shared" ca="1" si="134"/>
        <v>TE332 (L3T3) A
L-App --- MAB</v>
      </c>
    </row>
    <row r="206" spans="1:15">
      <c r="A206" s="10">
        <v>196</v>
      </c>
      <c r="B206" s="10" t="s">
        <v>0</v>
      </c>
      <c r="C206" s="10" t="str">
        <f t="shared" si="126"/>
        <v>04:00-05:30</v>
      </c>
      <c r="D206" s="10" t="s">
        <v>59</v>
      </c>
      <c r="E206" s="10">
        <f t="shared" si="135"/>
        <v>31</v>
      </c>
      <c r="F206" s="10" t="str">
        <f t="shared" ca="1" si="136"/>
        <v>L-QC1
709</v>
      </c>
      <c r="G206" s="10" t="str">
        <f t="shared" ca="1" si="137"/>
        <v>PC</v>
      </c>
      <c r="H206" s="10">
        <f t="shared" ca="1" si="129"/>
        <v>0</v>
      </c>
      <c r="I206" s="10" t="str">
        <f t="shared" ca="1" si="130"/>
        <v>PC</v>
      </c>
      <c r="J206" s="10" t="str">
        <f t="shared" ca="1" si="131"/>
        <v>Saturday04:00-05:300</v>
      </c>
      <c r="K206" s="10" t="str">
        <f t="shared" ca="1" si="132"/>
        <v>Saturday04:00-05:30PC</v>
      </c>
      <c r="L206" s="14">
        <f t="shared" ca="1" si="138"/>
        <v>29</v>
      </c>
      <c r="M206" s="19" t="str">
        <f t="shared" ca="1" si="133"/>
        <v>C</v>
      </c>
      <c r="N206" s="19"/>
      <c r="O206" s="19" t="str">
        <f t="shared" ca="1" si="134"/>
        <v>PC
L-QC1
709 --- 0</v>
      </c>
    </row>
    <row r="207" spans="1:15">
      <c r="A207" s="10">
        <v>197</v>
      </c>
      <c r="B207" s="10" t="s">
        <v>0</v>
      </c>
      <c r="C207" s="10" t="str">
        <f t="shared" si="126"/>
        <v>04:00-05:30</v>
      </c>
      <c r="D207" s="10" t="s">
        <v>59</v>
      </c>
      <c r="E207" s="10">
        <f t="shared" si="135"/>
        <v>32</v>
      </c>
      <c r="F207" s="10" t="str">
        <f t="shared" ca="1" si="136"/>
        <v>L-Drw</v>
      </c>
      <c r="G207" s="10">
        <f t="shared" ca="1" si="137"/>
        <v>0</v>
      </c>
      <c r="H207" s="10">
        <f t="shared" ca="1" si="129"/>
        <v>0</v>
      </c>
      <c r="I207" s="10">
        <f t="shared" ca="1" si="130"/>
        <v>0</v>
      </c>
      <c r="J207" s="10" t="str">
        <f t="shared" ca="1" si="131"/>
        <v>Saturday04:00-05:300</v>
      </c>
      <c r="K207" s="10" t="str">
        <f t="shared" ca="1" si="132"/>
        <v>Saturday04:00-05:300</v>
      </c>
      <c r="L207" s="14">
        <f t="shared" ca="1" si="138"/>
        <v>29</v>
      </c>
      <c r="M207" s="19" t="str">
        <f t="shared" ca="1" si="133"/>
        <v/>
      </c>
      <c r="N207" s="19"/>
      <c r="O207" s="19" t="str">
        <f t="shared" ca="1" si="134"/>
        <v>0
L-Drw --- 0</v>
      </c>
    </row>
    <row r="208" spans="1:15">
      <c r="A208" s="10">
        <v>198</v>
      </c>
      <c r="B208" s="10" t="s">
        <v>0</v>
      </c>
      <c r="C208" s="10" t="str">
        <f t="shared" si="126"/>
        <v>04:00-05:30</v>
      </c>
      <c r="D208" s="10" t="s">
        <v>59</v>
      </c>
      <c r="E208" s="10">
        <f t="shared" si="135"/>
        <v>33</v>
      </c>
      <c r="F208" s="10" t="str">
        <f t="shared" ca="1" si="136"/>
        <v>L-QC2
708</v>
      </c>
      <c r="G208" s="10" t="str">
        <f t="shared" ca="1" si="137"/>
        <v>TE316(L3T1)B</v>
      </c>
      <c r="H208" s="10" t="str">
        <f t="shared" ca="1" si="129"/>
        <v>NF</v>
      </c>
      <c r="I208" s="10" t="str">
        <f t="shared" ca="1" si="130"/>
        <v>(L3T1)B</v>
      </c>
      <c r="J208" s="10" t="str">
        <f t="shared" ca="1" si="131"/>
        <v>Saturday04:00-05:30NF</v>
      </c>
      <c r="K208" s="10" t="str">
        <f t="shared" ca="1" si="132"/>
        <v>Saturday04:00-05:30(L3T1)B</v>
      </c>
      <c r="L208" s="14">
        <f t="shared" ca="1" si="138"/>
        <v>1</v>
      </c>
      <c r="M208" s="19" t="str">
        <f t="shared" ca="1" si="133"/>
        <v>L3T1</v>
      </c>
      <c r="N208" s="19"/>
      <c r="O208" s="19" t="str">
        <f t="shared" ca="1" si="134"/>
        <v>TE316(L3T1)B
L-QC2
708 --- NF</v>
      </c>
    </row>
    <row r="209" spans="1:15">
      <c r="A209" s="10">
        <v>199</v>
      </c>
      <c r="B209" s="10" t="s">
        <v>0</v>
      </c>
      <c r="C209" s="10" t="str">
        <f t="shared" si="126"/>
        <v>04:00-05:30</v>
      </c>
      <c r="D209" s="10" t="s">
        <v>59</v>
      </c>
      <c r="E209" s="10">
        <f t="shared" si="135"/>
        <v>34</v>
      </c>
      <c r="F209" s="10" t="str">
        <f t="shared" ca="1" si="136"/>
        <v>E-LAB</v>
      </c>
      <c r="G209" s="10">
        <f t="shared" ca="1" si="137"/>
        <v>0</v>
      </c>
      <c r="H209" s="10">
        <f t="shared" ca="1" si="129"/>
        <v>0</v>
      </c>
      <c r="I209" s="10">
        <f t="shared" ca="1" si="130"/>
        <v>0</v>
      </c>
      <c r="J209" s="10" t="str">
        <f t="shared" ca="1" si="131"/>
        <v>Saturday04:00-05:300</v>
      </c>
      <c r="K209" s="10" t="str">
        <f t="shared" ca="1" si="132"/>
        <v>Saturday04:00-05:300</v>
      </c>
      <c r="L209" s="14">
        <f t="shared" ca="1" si="138"/>
        <v>29</v>
      </c>
      <c r="M209" s="19" t="str">
        <f t="shared" ca="1" si="133"/>
        <v/>
      </c>
      <c r="N209" s="19"/>
      <c r="O209" s="19" t="str">
        <f t="shared" ca="1" si="134"/>
        <v>0
E-LAB --- 0</v>
      </c>
    </row>
    <row r="210" spans="1:15">
      <c r="A210" s="10">
        <v>200</v>
      </c>
      <c r="B210" s="10" t="s">
        <v>0</v>
      </c>
      <c r="C210" s="10" t="str">
        <f t="shared" si="126"/>
        <v>04:00-05:30</v>
      </c>
      <c r="D210" s="10" t="s">
        <v>59</v>
      </c>
      <c r="E210" s="10">
        <f t="shared" si="135"/>
        <v>35</v>
      </c>
      <c r="F210" s="10">
        <f t="shared" ca="1" si="136"/>
        <v>0</v>
      </c>
      <c r="G210" s="10">
        <f t="shared" ca="1" si="137"/>
        <v>0</v>
      </c>
      <c r="H210" s="10">
        <f t="shared" ca="1" si="129"/>
        <v>0</v>
      </c>
      <c r="I210" s="10">
        <f t="shared" ca="1" si="130"/>
        <v>0</v>
      </c>
      <c r="J210" s="10" t="str">
        <f t="shared" ca="1" si="131"/>
        <v>Saturday04:00-05:300</v>
      </c>
      <c r="K210" s="10" t="str">
        <f t="shared" ca="1" si="132"/>
        <v>Saturday04:00-05:300</v>
      </c>
      <c r="L210" s="14">
        <f t="shared" ca="1" si="138"/>
        <v>29</v>
      </c>
      <c r="M210" s="19" t="str">
        <f t="shared" ca="1" si="133"/>
        <v/>
      </c>
      <c r="N210" s="19"/>
      <c r="O210" s="19" t="str">
        <f t="shared" ca="1" si="134"/>
        <v>0
0 --- 0</v>
      </c>
    </row>
    <row r="211" spans="1:15">
      <c r="A211" s="10">
        <v>201</v>
      </c>
      <c r="B211" s="10" t="s">
        <v>0</v>
      </c>
      <c r="C211" s="10" t="str">
        <f t="shared" si="126"/>
        <v>04:00-05:30</v>
      </c>
      <c r="D211" s="10" t="s">
        <v>59</v>
      </c>
      <c r="E211" s="10">
        <f t="shared" si="135"/>
        <v>36</v>
      </c>
      <c r="F211" s="10">
        <f t="shared" ca="1" si="136"/>
        <v>0</v>
      </c>
      <c r="G211" s="10">
        <f t="shared" ca="1" si="137"/>
        <v>0</v>
      </c>
      <c r="H211" s="10">
        <f t="shared" ca="1" si="129"/>
        <v>0</v>
      </c>
      <c r="I211" s="10">
        <f t="shared" ca="1" si="130"/>
        <v>0</v>
      </c>
      <c r="J211" s="10" t="str">
        <f t="shared" ca="1" si="131"/>
        <v>Saturday04:00-05:300</v>
      </c>
      <c r="K211" s="10" t="str">
        <f t="shared" ca="1" si="132"/>
        <v>Saturday04:00-05:300</v>
      </c>
      <c r="L211" s="14">
        <f t="shared" ca="1" si="138"/>
        <v>29</v>
      </c>
      <c r="M211" s="19" t="str">
        <f t="shared" ca="1" si="133"/>
        <v/>
      </c>
      <c r="N211" s="19"/>
      <c r="O211" s="19" t="str">
        <f t="shared" ca="1" si="134"/>
        <v>0
0 --- 0</v>
      </c>
    </row>
    <row r="212" spans="1:15">
      <c r="A212" s="10">
        <v>202</v>
      </c>
      <c r="B212" s="10" t="s">
        <v>0</v>
      </c>
      <c r="C212" s="10" t="str">
        <f t="shared" si="126"/>
        <v>04:00-05:30</v>
      </c>
      <c r="D212" s="10" t="s">
        <v>59</v>
      </c>
      <c r="E212" s="10">
        <f t="shared" si="135"/>
        <v>37</v>
      </c>
      <c r="F212" s="10" t="str">
        <f t="shared" ca="1" si="136"/>
        <v>L-Mec</v>
      </c>
      <c r="G212" s="10">
        <f t="shared" ca="1" si="137"/>
        <v>0</v>
      </c>
      <c r="H212" s="10">
        <f t="shared" ca="1" si="129"/>
        <v>0</v>
      </c>
      <c r="I212" s="10">
        <f t="shared" ca="1" si="130"/>
        <v>0</v>
      </c>
      <c r="J212" s="10" t="str">
        <f t="shared" ca="1" si="131"/>
        <v>Saturday04:00-05:300</v>
      </c>
      <c r="K212" s="10" t="str">
        <f t="shared" ca="1" si="132"/>
        <v>Saturday04:00-05:300</v>
      </c>
      <c r="L212" s="14">
        <f t="shared" ca="1" si="138"/>
        <v>29</v>
      </c>
      <c r="M212" s="19" t="str">
        <f t="shared" ca="1" si="133"/>
        <v/>
      </c>
      <c r="N212" s="19"/>
      <c r="O212" s="19" t="str">
        <f t="shared" ca="1" si="134"/>
        <v>0
L-Mec --- 0</v>
      </c>
    </row>
    <row r="213" spans="1:15">
      <c r="A213" s="10">
        <v>203</v>
      </c>
      <c r="B213" s="10" t="s">
        <v>0</v>
      </c>
      <c r="C213" s="10" t="str">
        <f t="shared" si="126"/>
        <v>04:00-05:30</v>
      </c>
      <c r="D213" s="10" t="s">
        <v>59</v>
      </c>
      <c r="E213" s="10">
        <f t="shared" si="135"/>
        <v>38</v>
      </c>
      <c r="F213" s="10">
        <f t="shared" ca="1" si="136"/>
        <v>0</v>
      </c>
      <c r="G213" s="10">
        <f t="shared" ca="1" si="137"/>
        <v>0</v>
      </c>
      <c r="H213" s="10">
        <f t="shared" ca="1" si="129"/>
        <v>0</v>
      </c>
      <c r="I213" s="10">
        <f t="shared" ca="1" si="130"/>
        <v>0</v>
      </c>
      <c r="J213" s="10" t="str">
        <f t="shared" ca="1" si="131"/>
        <v>Saturday04:00-05:300</v>
      </c>
      <c r="K213" s="10" t="str">
        <f t="shared" ca="1" si="132"/>
        <v>Saturday04:00-05:300</v>
      </c>
      <c r="L213" s="14">
        <f t="shared" ca="1" si="138"/>
        <v>29</v>
      </c>
      <c r="M213" s="19" t="str">
        <f t="shared" ca="1" si="133"/>
        <v/>
      </c>
      <c r="N213" s="19"/>
      <c r="O213" s="19" t="str">
        <f t="shared" ca="1" si="134"/>
        <v>0
0 --- 0</v>
      </c>
    </row>
    <row r="214" spans="1:15">
      <c r="A214" s="10">
        <v>204</v>
      </c>
      <c r="B214" s="10" t="s">
        <v>0</v>
      </c>
      <c r="C214" s="10" t="str">
        <f t="shared" si="126"/>
        <v>04:00-05:30</v>
      </c>
      <c r="D214" s="10" t="s">
        <v>59</v>
      </c>
      <c r="E214" s="10">
        <f t="shared" si="135"/>
        <v>39</v>
      </c>
      <c r="F214" s="10" t="str">
        <f t="shared" ca="1" si="136"/>
        <v>L-Chem</v>
      </c>
      <c r="G214" s="10">
        <f t="shared" ca="1" si="137"/>
        <v>0</v>
      </c>
      <c r="H214" s="10">
        <f t="shared" ca="1" si="129"/>
        <v>0</v>
      </c>
      <c r="I214" s="10">
        <f t="shared" ca="1" si="130"/>
        <v>0</v>
      </c>
      <c r="J214" s="10" t="str">
        <f t="shared" ca="1" si="131"/>
        <v>Saturday04:00-05:300</v>
      </c>
      <c r="K214" s="10" t="str">
        <f t="shared" ca="1" si="132"/>
        <v>Saturday04:00-05:300</v>
      </c>
      <c r="L214" s="14">
        <f t="shared" ca="1" si="138"/>
        <v>29</v>
      </c>
      <c r="M214" s="19" t="str">
        <f t="shared" ca="1" si="133"/>
        <v/>
      </c>
      <c r="N214" s="19"/>
      <c r="O214" s="19" t="str">
        <f t="shared" ca="1" si="134"/>
        <v>0
L-Chem --- 0</v>
      </c>
    </row>
    <row r="215" spans="1:15">
      <c r="A215" s="10">
        <v>205</v>
      </c>
      <c r="B215" s="10" t="s">
        <v>11</v>
      </c>
      <c r="C215" s="10" t="str">
        <f t="shared" si="119"/>
        <v>08:30-10:00</v>
      </c>
      <c r="D215" s="10" t="s">
        <v>54</v>
      </c>
      <c r="E215" s="10">
        <v>49</v>
      </c>
      <c r="F215" s="10">
        <f ca="1">INDIRECT(CONCATENATE("Sheet1!",CHAR(CODE(D215)),E215),1)</f>
        <v>701</v>
      </c>
      <c r="G215" s="10">
        <f ca="1">INDIRECT(CONCATENATE("Sheet1!",CHAR(CODE(D215)+1),E215),1)</f>
        <v>0</v>
      </c>
      <c r="H215" s="10">
        <f ca="1">INDIRECT(CONCATENATE("Sheet1!",CHAR(CODE(D215)+2),E215),1)</f>
        <v>0</v>
      </c>
      <c r="I215" s="10">
        <f t="shared" ca="1" si="120"/>
        <v>0</v>
      </c>
      <c r="J215" s="10" t="str">
        <f t="shared" ca="1" si="123"/>
        <v>Sunday08:30-10:000</v>
      </c>
      <c r="K215" s="10" t="str">
        <f t="shared" ca="1" si="124"/>
        <v>Sunday08:30-10:000</v>
      </c>
      <c r="L215" s="14">
        <f t="shared" ca="1" si="138"/>
        <v>21</v>
      </c>
      <c r="M215" s="19" t="str">
        <f t="shared" ca="1" si="121"/>
        <v/>
      </c>
      <c r="N215" s="19"/>
      <c r="O215" s="19" t="str">
        <f t="shared" ca="1" si="125"/>
        <v>0
701 --- 0</v>
      </c>
    </row>
    <row r="216" spans="1:15">
      <c r="A216" s="10">
        <v>206</v>
      </c>
      <c r="B216" s="10" t="s">
        <v>11</v>
      </c>
      <c r="C216" s="10" t="str">
        <f t="shared" si="119"/>
        <v>08:30-10:00</v>
      </c>
      <c r="D216" s="10" t="s">
        <v>54</v>
      </c>
      <c r="E216" s="10">
        <f>E215+1</f>
        <v>50</v>
      </c>
      <c r="F216" s="10">
        <f t="shared" ref="F216:F226" ca="1" si="139">INDIRECT(CONCATENATE("Sheet1!",CHAR(CODE(D216)),E216),1)</f>
        <v>702</v>
      </c>
      <c r="G216" s="10">
        <f t="shared" ref="G216:G226" ca="1" si="140">INDIRECT(CONCATENATE("Sheet1!",CHAR(CODE(D216)+1),E216),1)</f>
        <v>0</v>
      </c>
      <c r="H216" s="10">
        <f t="shared" ref="H216:H359" ca="1" si="141">INDIRECT(CONCATENATE("Sheet1!",CHAR(CODE(D216)+2),E216),1)</f>
        <v>0</v>
      </c>
      <c r="I216" s="10">
        <f t="shared" ca="1" si="120"/>
        <v>0</v>
      </c>
      <c r="J216" s="10" t="str">
        <f t="shared" ca="1" si="123"/>
        <v>Sunday08:30-10:000</v>
      </c>
      <c r="K216" s="10" t="str">
        <f t="shared" ca="1" si="124"/>
        <v>Sunday08:30-10:000</v>
      </c>
      <c r="L216" s="14">
        <f t="shared" ca="1" si="138"/>
        <v>21</v>
      </c>
      <c r="M216" s="19" t="str">
        <f t="shared" ca="1" si="121"/>
        <v/>
      </c>
      <c r="N216" s="19"/>
      <c r="O216" s="19" t="str">
        <f t="shared" ca="1" si="125"/>
        <v>0
702 --- 0</v>
      </c>
    </row>
    <row r="217" spans="1:15">
      <c r="A217" s="10">
        <v>207</v>
      </c>
      <c r="B217" s="10" t="s">
        <v>11</v>
      </c>
      <c r="C217" s="10" t="str">
        <f t="shared" si="119"/>
        <v>08:30-10:00</v>
      </c>
      <c r="D217" s="10" t="s">
        <v>54</v>
      </c>
      <c r="E217" s="10">
        <f t="shared" ref="E217:E242" si="142">E216+1</f>
        <v>51</v>
      </c>
      <c r="F217" s="10">
        <f t="shared" ca="1" si="139"/>
        <v>703</v>
      </c>
      <c r="G217" s="10" t="str">
        <f t="shared" ca="1" si="140"/>
        <v>TE4111(L4T1)B</v>
      </c>
      <c r="H217" s="10" t="str">
        <f t="shared" ca="1" si="141"/>
        <v>MMH</v>
      </c>
      <c r="I217" s="10" t="str">
        <f t="shared" ca="1" si="120"/>
        <v>(L4T1)B</v>
      </c>
      <c r="J217" s="10" t="str">
        <f t="shared" ca="1" si="123"/>
        <v>Sunday08:30-10:00MMH</v>
      </c>
      <c r="K217" s="10" t="str">
        <f t="shared" ca="1" si="124"/>
        <v>Sunday08:30-10:00(L4T1)B</v>
      </c>
      <c r="L217" s="14">
        <f t="shared" ca="1" si="138"/>
        <v>1</v>
      </c>
      <c r="M217" s="19" t="str">
        <f t="shared" ca="1" si="121"/>
        <v>L4T1</v>
      </c>
      <c r="N217" s="19"/>
      <c r="O217" s="19" t="str">
        <f t="shared" ca="1" si="125"/>
        <v>TE4111(L4T1)B
703 --- MMH</v>
      </c>
    </row>
    <row r="218" spans="1:15">
      <c r="A218" s="10">
        <v>208</v>
      </c>
      <c r="B218" s="10" t="s">
        <v>11</v>
      </c>
      <c r="C218" s="10" t="str">
        <f t="shared" si="119"/>
        <v>08:30-10:00</v>
      </c>
      <c r="D218" s="10" t="s">
        <v>54</v>
      </c>
      <c r="E218" s="10">
        <f t="shared" si="142"/>
        <v>52</v>
      </c>
      <c r="F218" s="10">
        <f t="shared" ca="1" si="139"/>
        <v>704</v>
      </c>
      <c r="G218" s="10" t="str">
        <f t="shared" ca="1" si="140"/>
        <v>TE331(L3T3)A</v>
      </c>
      <c r="H218" s="10" t="str">
        <f t="shared" ca="1" si="141"/>
        <v>MAB</v>
      </c>
      <c r="I218" s="10" t="str">
        <f t="shared" ca="1" si="120"/>
        <v>(L3T3)A</v>
      </c>
      <c r="J218" s="10" t="str">
        <f t="shared" ca="1" si="123"/>
        <v>Sunday08:30-10:00MAB</v>
      </c>
      <c r="K218" s="10" t="str">
        <f t="shared" ca="1" si="124"/>
        <v>Sunday08:30-10:00(L3T3)A</v>
      </c>
      <c r="L218" s="14">
        <f t="shared" ca="1" si="138"/>
        <v>1</v>
      </c>
      <c r="M218" s="19" t="str">
        <f t="shared" ca="1" si="121"/>
        <v>L3T3</v>
      </c>
      <c r="N218" s="19"/>
      <c r="O218" s="19" t="str">
        <f t="shared" ca="1" si="125"/>
        <v>TE331(L3T3)A
704 --- MAB</v>
      </c>
    </row>
    <row r="219" spans="1:15">
      <c r="A219" s="10">
        <v>209</v>
      </c>
      <c r="B219" s="10" t="s">
        <v>11</v>
      </c>
      <c r="C219" s="10" t="str">
        <f t="shared" si="119"/>
        <v>08:30-10:00</v>
      </c>
      <c r="D219" s="10" t="s">
        <v>54</v>
      </c>
      <c r="E219" s="10">
        <f t="shared" si="142"/>
        <v>53</v>
      </c>
      <c r="F219" s="10">
        <f t="shared" ca="1" si="139"/>
        <v>705</v>
      </c>
      <c r="G219" s="10" t="str">
        <f t="shared" ca="1" si="140"/>
        <v>TE331(L3T3)B</v>
      </c>
      <c r="H219" s="10" t="str">
        <f t="shared" ca="1" si="141"/>
        <v>TAC</v>
      </c>
      <c r="I219" s="10" t="str">
        <f t="shared" ca="1" si="120"/>
        <v>(L3T3)B</v>
      </c>
      <c r="J219" s="10" t="str">
        <f t="shared" ca="1" si="123"/>
        <v>Sunday08:30-10:00TAC</v>
      </c>
      <c r="K219" s="10" t="str">
        <f t="shared" ca="1" si="124"/>
        <v>Sunday08:30-10:00(L3T3)B</v>
      </c>
      <c r="L219" s="14">
        <f t="shared" ca="1" si="138"/>
        <v>1</v>
      </c>
      <c r="M219" s="19" t="str">
        <f t="shared" ca="1" si="121"/>
        <v>L3T3</v>
      </c>
      <c r="N219" s="19"/>
      <c r="O219" s="19" t="str">
        <f t="shared" ca="1" si="125"/>
        <v>TE331(L3T3)B
705 --- TAC</v>
      </c>
    </row>
    <row r="220" spans="1:15">
      <c r="A220" s="10">
        <v>210</v>
      </c>
      <c r="B220" s="10" t="s">
        <v>11</v>
      </c>
      <c r="C220" s="10" t="str">
        <f t="shared" si="119"/>
        <v>08:30-10:00</v>
      </c>
      <c r="D220" s="10" t="s">
        <v>54</v>
      </c>
      <c r="E220" s="10">
        <f t="shared" si="142"/>
        <v>54</v>
      </c>
      <c r="F220" s="10">
        <f t="shared" ca="1" si="139"/>
        <v>402</v>
      </c>
      <c r="G220" s="10">
        <f t="shared" ca="1" si="140"/>
        <v>0</v>
      </c>
      <c r="H220" s="10">
        <f t="shared" ca="1" si="141"/>
        <v>0</v>
      </c>
      <c r="I220" s="10">
        <f t="shared" ca="1" si="120"/>
        <v>0</v>
      </c>
      <c r="J220" s="10" t="str">
        <f t="shared" ca="1" si="123"/>
        <v>Sunday08:30-10:000</v>
      </c>
      <c r="K220" s="10" t="str">
        <f t="shared" ca="1" si="124"/>
        <v>Sunday08:30-10:000</v>
      </c>
      <c r="L220" s="14">
        <f t="shared" ca="1" si="138"/>
        <v>21</v>
      </c>
      <c r="M220" s="19" t="str">
        <f t="shared" ca="1" si="121"/>
        <v/>
      </c>
      <c r="N220" s="19"/>
      <c r="O220" s="19" t="str">
        <f t="shared" ca="1" si="125"/>
        <v>0
402 --- 0</v>
      </c>
    </row>
    <row r="221" spans="1:15">
      <c r="A221" s="10">
        <v>211</v>
      </c>
      <c r="B221" s="10" t="s">
        <v>11</v>
      </c>
      <c r="C221" s="10" t="str">
        <f t="shared" si="119"/>
        <v>08:30-10:00</v>
      </c>
      <c r="D221" s="10" t="s">
        <v>54</v>
      </c>
      <c r="E221" s="10">
        <f t="shared" si="142"/>
        <v>55</v>
      </c>
      <c r="F221" s="10">
        <f t="shared" ca="1" si="139"/>
        <v>801</v>
      </c>
      <c r="G221" s="10" t="str">
        <f t="shared" ca="1" si="140"/>
        <v>TE132(L1T3)B</v>
      </c>
      <c r="H221" s="10" t="str">
        <f t="shared" ca="1" si="141"/>
        <v>NL1</v>
      </c>
      <c r="I221" s="10" t="str">
        <f t="shared" ca="1" si="120"/>
        <v>(L1T3)B</v>
      </c>
      <c r="J221" s="10" t="str">
        <f t="shared" ca="1" si="123"/>
        <v>Sunday08:30-10:00NL1</v>
      </c>
      <c r="K221" s="10" t="str">
        <f t="shared" ca="1" si="124"/>
        <v>Sunday08:30-10:00(L1T3)B</v>
      </c>
      <c r="L221" s="14">
        <f t="shared" ca="1" si="138"/>
        <v>1</v>
      </c>
      <c r="M221" s="19" t="str">
        <f t="shared" ca="1" si="121"/>
        <v>L1T3</v>
      </c>
      <c r="N221" s="19"/>
      <c r="O221" s="19" t="str">
        <f t="shared" ca="1" si="125"/>
        <v>TE132(L1T3)B
801 --- NL1</v>
      </c>
    </row>
    <row r="222" spans="1:15">
      <c r="A222" s="10">
        <v>212</v>
      </c>
      <c r="B222" s="10" t="s">
        <v>11</v>
      </c>
      <c r="C222" s="10" t="str">
        <f t="shared" si="119"/>
        <v>08:30-10:00</v>
      </c>
      <c r="D222" s="10" t="s">
        <v>54</v>
      </c>
      <c r="E222" s="10">
        <f t="shared" si="142"/>
        <v>56</v>
      </c>
      <c r="F222" s="10">
        <f t="shared" ca="1" si="139"/>
        <v>802</v>
      </c>
      <c r="G222" s="10" t="str">
        <f t="shared" ca="1" si="140"/>
        <v>TE213(L2T1)C</v>
      </c>
      <c r="H222" s="10" t="str">
        <f t="shared" ca="1" si="141"/>
        <v>AG</v>
      </c>
      <c r="I222" s="10" t="str">
        <f t="shared" ca="1" si="120"/>
        <v>(L2T1)C</v>
      </c>
      <c r="J222" s="10" t="str">
        <f t="shared" ca="1" si="123"/>
        <v>Sunday08:30-10:00AG</v>
      </c>
      <c r="K222" s="10" t="str">
        <f t="shared" ca="1" si="124"/>
        <v>Sunday08:30-10:00(L2T1)C</v>
      </c>
      <c r="L222" s="14">
        <f t="shared" ca="1" si="138"/>
        <v>1</v>
      </c>
      <c r="M222" s="19" t="str">
        <f t="shared" ca="1" si="121"/>
        <v>L2T1</v>
      </c>
      <c r="N222" s="19"/>
      <c r="O222" s="19" t="str">
        <f t="shared" ca="1" si="125"/>
        <v>TE213(L2T1)C
802 --- AG</v>
      </c>
    </row>
    <row r="223" spans="1:15">
      <c r="A223" s="10">
        <v>213</v>
      </c>
      <c r="B223" s="10" t="s">
        <v>11</v>
      </c>
      <c r="C223" s="10" t="str">
        <f t="shared" si="119"/>
        <v>08:30-10:00</v>
      </c>
      <c r="D223" s="10" t="s">
        <v>54</v>
      </c>
      <c r="E223" s="10">
        <f t="shared" si="142"/>
        <v>57</v>
      </c>
      <c r="F223" s="10">
        <f t="shared" ca="1" si="139"/>
        <v>803</v>
      </c>
      <c r="G223" s="10">
        <f t="shared" ca="1" si="140"/>
        <v>0</v>
      </c>
      <c r="H223" s="10">
        <f t="shared" ca="1" si="141"/>
        <v>0</v>
      </c>
      <c r="I223" s="10">
        <f t="shared" ca="1" si="120"/>
        <v>0</v>
      </c>
      <c r="J223" s="10" t="str">
        <f t="shared" ca="1" si="123"/>
        <v>Sunday08:30-10:000</v>
      </c>
      <c r="K223" s="10" t="str">
        <f t="shared" ca="1" si="124"/>
        <v>Sunday08:30-10:000</v>
      </c>
      <c r="L223" s="14">
        <f t="shared" ca="1" si="138"/>
        <v>21</v>
      </c>
      <c r="M223" s="19" t="str">
        <f t="shared" ca="1" si="121"/>
        <v/>
      </c>
      <c r="N223" s="19"/>
      <c r="O223" s="19" t="str">
        <f t="shared" ca="1" si="125"/>
        <v>0
803 --- 0</v>
      </c>
    </row>
    <row r="224" spans="1:15">
      <c r="A224" s="10">
        <v>214</v>
      </c>
      <c r="B224" s="10" t="s">
        <v>11</v>
      </c>
      <c r="C224" s="10" t="str">
        <f t="shared" si="119"/>
        <v>08:30-10:00</v>
      </c>
      <c r="D224" s="10" t="s">
        <v>54</v>
      </c>
      <c r="E224" s="10">
        <f t="shared" si="142"/>
        <v>58</v>
      </c>
      <c r="F224" s="10">
        <f t="shared" ca="1" si="139"/>
        <v>807</v>
      </c>
      <c r="G224" s="10">
        <f t="shared" ca="1" si="140"/>
        <v>0</v>
      </c>
      <c r="H224" s="10">
        <f t="shared" ca="1" si="141"/>
        <v>0</v>
      </c>
      <c r="I224" s="10">
        <f t="shared" ca="1" si="120"/>
        <v>0</v>
      </c>
      <c r="J224" s="10" t="str">
        <f t="shared" ca="1" si="123"/>
        <v>Sunday08:30-10:000</v>
      </c>
      <c r="K224" s="10" t="str">
        <f t="shared" ca="1" si="124"/>
        <v>Sunday08:30-10:000</v>
      </c>
      <c r="L224" s="14">
        <f t="shared" ca="1" si="138"/>
        <v>21</v>
      </c>
      <c r="M224" s="19" t="str">
        <f t="shared" ca="1" si="121"/>
        <v/>
      </c>
      <c r="N224" s="19"/>
      <c r="O224" s="19" t="str">
        <f t="shared" ca="1" si="125"/>
        <v>0
807 --- 0</v>
      </c>
    </row>
    <row r="225" spans="1:15">
      <c r="A225" s="10">
        <v>215</v>
      </c>
      <c r="B225" s="10" t="s">
        <v>11</v>
      </c>
      <c r="C225" s="10" t="str">
        <f t="shared" si="119"/>
        <v>08:30-10:00</v>
      </c>
      <c r="D225" s="10" t="s">
        <v>54</v>
      </c>
      <c r="E225" s="10">
        <f t="shared" si="142"/>
        <v>59</v>
      </c>
      <c r="F225" s="10">
        <f t="shared" ca="1" si="139"/>
        <v>711</v>
      </c>
      <c r="G225" s="10">
        <f t="shared" ca="1" si="140"/>
        <v>0</v>
      </c>
      <c r="H225" s="10">
        <f t="shared" ca="1" si="141"/>
        <v>0</v>
      </c>
      <c r="I225" s="10">
        <f t="shared" ca="1" si="120"/>
        <v>0</v>
      </c>
      <c r="J225" s="10" t="str">
        <f t="shared" ca="1" si="123"/>
        <v>Sunday08:30-10:000</v>
      </c>
      <c r="K225" s="10" t="str">
        <f t="shared" ca="1" si="124"/>
        <v>Sunday08:30-10:000</v>
      </c>
      <c r="L225" s="14">
        <f t="shared" ca="1" si="138"/>
        <v>21</v>
      </c>
      <c r="M225" s="19" t="str">
        <f t="shared" ca="1" si="121"/>
        <v/>
      </c>
      <c r="N225" s="19"/>
      <c r="O225" s="19" t="str">
        <f t="shared" ca="1" si="125"/>
        <v>0
711 --- 0</v>
      </c>
    </row>
    <row r="226" spans="1:15">
      <c r="A226" s="10">
        <v>216</v>
      </c>
      <c r="B226" s="10" t="s">
        <v>11</v>
      </c>
      <c r="C226" s="10" t="str">
        <f t="shared" si="119"/>
        <v>08:30-10:00</v>
      </c>
      <c r="D226" s="10" t="s">
        <v>54</v>
      </c>
      <c r="E226" s="10">
        <f t="shared" si="142"/>
        <v>60</v>
      </c>
      <c r="F226" s="10">
        <f t="shared" ca="1" si="139"/>
        <v>712</v>
      </c>
      <c r="G226" s="10" t="str">
        <f t="shared" ca="1" si="140"/>
        <v>DIC</v>
      </c>
      <c r="H226" s="10">
        <f t="shared" ca="1" si="141"/>
        <v>0</v>
      </c>
      <c r="I226" s="10" t="str">
        <f t="shared" ca="1" si="120"/>
        <v>DIC</v>
      </c>
      <c r="J226" s="10" t="str">
        <f t="shared" ca="1" si="123"/>
        <v>Sunday08:30-10:000</v>
      </c>
      <c r="K226" s="10" t="str">
        <f t="shared" ca="1" si="124"/>
        <v>Sunday08:30-10:00DIC</v>
      </c>
      <c r="L226" s="14">
        <f t="shared" ca="1" si="138"/>
        <v>21</v>
      </c>
      <c r="M226" s="19" t="str">
        <f t="shared" ca="1" si="121"/>
        <v>IC</v>
      </c>
      <c r="N226" s="19"/>
      <c r="O226" s="19" t="str">
        <f t="shared" ca="1" si="125"/>
        <v>DIC
712 --- 0</v>
      </c>
    </row>
    <row r="227" spans="1:15">
      <c r="A227" s="10">
        <v>217</v>
      </c>
      <c r="B227" s="10" t="s">
        <v>11</v>
      </c>
      <c r="C227" s="10" t="str">
        <f t="shared" ref="C227:C242" si="143">LOOKUP(D227,$L$1:$L$6,$K$1:$K$6)</f>
        <v>08:30-10:00</v>
      </c>
      <c r="D227" s="10" t="s">
        <v>54</v>
      </c>
      <c r="E227" s="10">
        <f t="shared" si="142"/>
        <v>61</v>
      </c>
      <c r="F227" s="10">
        <f t="shared" ref="F227:F243" ca="1" si="144">INDIRECT(CONCATENATE("Sheet1!",CHAR(CODE(D227)),E227),1)</f>
        <v>303</v>
      </c>
      <c r="G227" s="10">
        <f t="shared" ref="G227:G243" ca="1" si="145">INDIRECT(CONCATENATE("Sheet1!",CHAR(CODE(D227)+1),E227),1)</f>
        <v>0</v>
      </c>
      <c r="H227" s="10">
        <f t="shared" ref="H227:H240" ca="1" si="146">INDIRECT(CONCATENATE("Sheet1!",CHAR(CODE(D227)+2),E227),1)</f>
        <v>0</v>
      </c>
      <c r="I227" s="10">
        <f t="shared" ref="I227:I242" ca="1" si="147">IFERROR(MID(G227,SEARCH("(",G227,1),12),G227)</f>
        <v>0</v>
      </c>
      <c r="J227" s="10" t="str">
        <f t="shared" ref="J227:J242" ca="1" si="148">CONCATENATE(B227,C227,H227)</f>
        <v>Sunday08:30-10:000</v>
      </c>
      <c r="K227" s="10" t="str">
        <f t="shared" ref="K227:K242" ca="1" si="149">CONCATENATE(B227,C227,I227)</f>
        <v>Sunday08:30-10:000</v>
      </c>
      <c r="L227" s="14">
        <f t="shared" ca="1" si="138"/>
        <v>21</v>
      </c>
      <c r="M227" s="19" t="str">
        <f t="shared" ref="M227:M242" ca="1" si="150">IFERROR(MID(I227,2,4),I227)</f>
        <v/>
      </c>
      <c r="N227" s="19"/>
      <c r="O227" s="19" t="str">
        <f t="shared" ref="O227:O242" ca="1" si="151">CONCATENATE(G227,CHAR(10),F227," --- ",H227)</f>
        <v>0
303 --- 0</v>
      </c>
    </row>
    <row r="228" spans="1:15">
      <c r="A228" s="10">
        <v>218</v>
      </c>
      <c r="B228" s="10" t="s">
        <v>11</v>
      </c>
      <c r="C228" s="10" t="str">
        <f t="shared" si="143"/>
        <v>08:30-10:00</v>
      </c>
      <c r="D228" s="10" t="s">
        <v>54</v>
      </c>
      <c r="E228" s="10">
        <f t="shared" si="142"/>
        <v>62</v>
      </c>
      <c r="F228" s="10">
        <f t="shared" ca="1" si="144"/>
        <v>0</v>
      </c>
      <c r="G228" s="10">
        <f t="shared" ca="1" si="145"/>
        <v>0</v>
      </c>
      <c r="H228" s="10">
        <f ca="1">INDIRECT(CONCATENATE("Sheet1!",CHAR(CODE(D228)+5),E228),1)</f>
        <v>0</v>
      </c>
      <c r="I228" s="10">
        <f t="shared" ca="1" si="147"/>
        <v>0</v>
      </c>
      <c r="J228" s="10" t="str">
        <f t="shared" ca="1" si="148"/>
        <v>Sunday08:30-10:000</v>
      </c>
      <c r="K228" s="10" t="str">
        <f t="shared" ca="1" si="149"/>
        <v>Sunday08:30-10:000</v>
      </c>
      <c r="L228" s="14">
        <f t="shared" ca="1" si="138"/>
        <v>21</v>
      </c>
      <c r="M228" s="19" t="str">
        <f t="shared" ca="1" si="150"/>
        <v/>
      </c>
      <c r="N228" s="19"/>
      <c r="O228" s="19" t="str">
        <f t="shared" ca="1" si="151"/>
        <v>0
0 --- 0</v>
      </c>
    </row>
    <row r="229" spans="1:15">
      <c r="A229" s="10">
        <v>219</v>
      </c>
      <c r="B229" s="10" t="s">
        <v>11</v>
      </c>
      <c r="C229" s="10" t="str">
        <f t="shared" si="143"/>
        <v>08:30-10:00</v>
      </c>
      <c r="D229" s="10" t="s">
        <v>54</v>
      </c>
      <c r="E229" s="10">
        <f t="shared" si="142"/>
        <v>63</v>
      </c>
      <c r="F229" s="10" t="str">
        <f t="shared" ca="1" si="144"/>
        <v>L-Yarn1</v>
      </c>
      <c r="G229" s="10">
        <f t="shared" ca="1" si="145"/>
        <v>0</v>
      </c>
      <c r="H229" s="10">
        <f t="shared" ref="H229:H237" ca="1" si="152">INDIRECT(CONCATENATE("Sheet1!",CHAR(CODE(D229)+5),E229),1)</f>
        <v>0</v>
      </c>
      <c r="I229" s="10">
        <f t="shared" ca="1" si="147"/>
        <v>0</v>
      </c>
      <c r="J229" s="10" t="str">
        <f t="shared" ca="1" si="148"/>
        <v>Sunday08:30-10:000</v>
      </c>
      <c r="K229" s="10" t="str">
        <f t="shared" ca="1" si="149"/>
        <v>Sunday08:30-10:000</v>
      </c>
      <c r="L229" s="14">
        <f t="shared" ca="1" si="138"/>
        <v>21</v>
      </c>
      <c r="M229" s="19" t="str">
        <f t="shared" ca="1" si="150"/>
        <v/>
      </c>
      <c r="N229" s="19"/>
      <c r="O229" s="19" t="str">
        <f t="shared" ca="1" si="151"/>
        <v>0
L-Yarn1 --- 0</v>
      </c>
    </row>
    <row r="230" spans="1:15">
      <c r="A230" s="10">
        <v>220</v>
      </c>
      <c r="B230" s="10" t="s">
        <v>11</v>
      </c>
      <c r="C230" s="10" t="str">
        <f t="shared" si="143"/>
        <v>08:30-10:00</v>
      </c>
      <c r="D230" s="10" t="s">
        <v>54</v>
      </c>
      <c r="E230" s="10">
        <f t="shared" si="142"/>
        <v>64</v>
      </c>
      <c r="F230" s="10" t="str">
        <f t="shared" ca="1" si="144"/>
        <v>L-Yarn2</v>
      </c>
      <c r="G230" s="10">
        <f t="shared" ca="1" si="145"/>
        <v>0</v>
      </c>
      <c r="H230" s="10">
        <f t="shared" ca="1" si="152"/>
        <v>0</v>
      </c>
      <c r="I230" s="10">
        <f t="shared" ca="1" si="147"/>
        <v>0</v>
      </c>
      <c r="J230" s="10" t="str">
        <f t="shared" ca="1" si="148"/>
        <v>Sunday08:30-10:000</v>
      </c>
      <c r="K230" s="10" t="str">
        <f t="shared" ca="1" si="149"/>
        <v>Sunday08:30-10:000</v>
      </c>
      <c r="L230" s="14">
        <f t="shared" ca="1" si="138"/>
        <v>21</v>
      </c>
      <c r="M230" s="19" t="str">
        <f t="shared" ca="1" si="150"/>
        <v/>
      </c>
      <c r="N230" s="19"/>
      <c r="O230" s="19" t="str">
        <f t="shared" ca="1" si="151"/>
        <v>0
L-Yarn2 --- 0</v>
      </c>
    </row>
    <row r="231" spans="1:15">
      <c r="A231" s="10">
        <v>221</v>
      </c>
      <c r="B231" s="10" t="s">
        <v>11</v>
      </c>
      <c r="C231" s="10" t="str">
        <f t="shared" si="143"/>
        <v>08:30-10:00</v>
      </c>
      <c r="D231" s="10" t="s">
        <v>54</v>
      </c>
      <c r="E231" s="10">
        <f t="shared" si="142"/>
        <v>65</v>
      </c>
      <c r="F231" s="10" t="str">
        <f t="shared" ca="1" si="144"/>
        <v>L-Fab</v>
      </c>
      <c r="G231" s="10">
        <f t="shared" ca="1" si="145"/>
        <v>0</v>
      </c>
      <c r="H231" s="10">
        <f t="shared" ca="1" si="152"/>
        <v>0</v>
      </c>
      <c r="I231" s="10">
        <f t="shared" ca="1" si="147"/>
        <v>0</v>
      </c>
      <c r="J231" s="10" t="str">
        <f t="shared" ca="1" si="148"/>
        <v>Sunday08:30-10:000</v>
      </c>
      <c r="K231" s="10" t="str">
        <f t="shared" ca="1" si="149"/>
        <v>Sunday08:30-10:000</v>
      </c>
      <c r="L231" s="14">
        <f t="shared" ca="1" si="138"/>
        <v>21</v>
      </c>
      <c r="M231" s="19" t="str">
        <f t="shared" ca="1" si="150"/>
        <v/>
      </c>
      <c r="N231" s="19"/>
      <c r="O231" s="19" t="str">
        <f t="shared" ca="1" si="151"/>
        <v>0
L-Fab --- 0</v>
      </c>
    </row>
    <row r="232" spans="1:15">
      <c r="A232" s="10">
        <v>222</v>
      </c>
      <c r="B232" s="10" t="s">
        <v>11</v>
      </c>
      <c r="C232" s="10" t="str">
        <f t="shared" si="143"/>
        <v>08:30-10:00</v>
      </c>
      <c r="D232" s="10" t="s">
        <v>54</v>
      </c>
      <c r="E232" s="10">
        <f t="shared" si="142"/>
        <v>66</v>
      </c>
      <c r="F232" s="10" t="str">
        <f t="shared" ca="1" si="144"/>
        <v>L-Col</v>
      </c>
      <c r="G232" s="10" t="str">
        <f t="shared" ca="1" si="145"/>
        <v>TE322(L3T2)A</v>
      </c>
      <c r="H232" s="10" t="str">
        <f t="shared" ca="1" si="152"/>
        <v>FHA</v>
      </c>
      <c r="I232" s="10" t="str">
        <f t="shared" ca="1" si="147"/>
        <v>(L3T2)A</v>
      </c>
      <c r="J232" s="10" t="str">
        <f t="shared" ca="1" si="148"/>
        <v>Sunday08:30-10:00FHA</v>
      </c>
      <c r="K232" s="10" t="str">
        <f t="shared" ca="1" si="149"/>
        <v>Sunday08:30-10:00(L3T2)A</v>
      </c>
      <c r="L232" s="14">
        <f t="shared" ca="1" si="138"/>
        <v>1</v>
      </c>
      <c r="M232" s="19" t="str">
        <f t="shared" ca="1" si="150"/>
        <v>L3T2</v>
      </c>
      <c r="N232" s="19"/>
      <c r="O232" s="19" t="str">
        <f t="shared" ca="1" si="151"/>
        <v>TE322(L3T2)A
L-Col --- FHA</v>
      </c>
    </row>
    <row r="233" spans="1:15">
      <c r="A233" s="10">
        <v>223</v>
      </c>
      <c r="B233" s="10" t="s">
        <v>11</v>
      </c>
      <c r="C233" s="10" t="str">
        <f t="shared" si="143"/>
        <v>08:30-10:00</v>
      </c>
      <c r="D233" s="10" t="s">
        <v>54</v>
      </c>
      <c r="E233" s="10">
        <f t="shared" si="142"/>
        <v>67</v>
      </c>
      <c r="F233" s="10" t="str">
        <f t="shared" ca="1" si="144"/>
        <v>L-App</v>
      </c>
      <c r="G233" s="10">
        <f t="shared" ca="1" si="145"/>
        <v>0</v>
      </c>
      <c r="H233" s="10">
        <f t="shared" ca="1" si="152"/>
        <v>0</v>
      </c>
      <c r="I233" s="10">
        <f t="shared" ca="1" si="147"/>
        <v>0</v>
      </c>
      <c r="J233" s="10" t="str">
        <f t="shared" ca="1" si="148"/>
        <v>Sunday08:30-10:000</v>
      </c>
      <c r="K233" s="10" t="str">
        <f t="shared" ca="1" si="149"/>
        <v>Sunday08:30-10:000</v>
      </c>
      <c r="L233" s="14">
        <f t="shared" ca="1" si="138"/>
        <v>21</v>
      </c>
      <c r="M233" s="19" t="str">
        <f t="shared" ca="1" si="150"/>
        <v/>
      </c>
      <c r="N233" s="19"/>
      <c r="O233" s="19" t="str">
        <f t="shared" ca="1" si="151"/>
        <v>0
L-App --- 0</v>
      </c>
    </row>
    <row r="234" spans="1:15">
      <c r="A234" s="10">
        <v>224</v>
      </c>
      <c r="B234" s="10" t="s">
        <v>11</v>
      </c>
      <c r="C234" s="10" t="str">
        <f t="shared" si="143"/>
        <v>08:30-10:00</v>
      </c>
      <c r="D234" s="10" t="s">
        <v>54</v>
      </c>
      <c r="E234" s="10">
        <f t="shared" si="142"/>
        <v>68</v>
      </c>
      <c r="F234" s="10" t="str">
        <f t="shared" ca="1" si="144"/>
        <v>L-QC1
709</v>
      </c>
      <c r="G234" s="10" t="str">
        <f t="shared" ca="1" si="145"/>
        <v>TE224(L2T2)A</v>
      </c>
      <c r="H234" s="10" t="str">
        <f t="shared" ca="1" si="152"/>
        <v>AAA</v>
      </c>
      <c r="I234" s="10" t="str">
        <f t="shared" ca="1" si="147"/>
        <v>(L2T2)A</v>
      </c>
      <c r="J234" s="10" t="str">
        <f t="shared" ca="1" si="148"/>
        <v>Sunday08:30-10:00AAA</v>
      </c>
      <c r="K234" s="10" t="str">
        <f t="shared" ca="1" si="149"/>
        <v>Sunday08:30-10:00(L2T2)A</v>
      </c>
      <c r="L234" s="14">
        <f t="shared" ca="1" si="138"/>
        <v>1</v>
      </c>
      <c r="M234" s="19" t="str">
        <f t="shared" ca="1" si="150"/>
        <v>L2T2</v>
      </c>
      <c r="N234" s="19"/>
      <c r="O234" s="19" t="str">
        <f t="shared" ca="1" si="151"/>
        <v>TE224(L2T2)A
L-QC1
709 --- AAA</v>
      </c>
    </row>
    <row r="235" spans="1:15">
      <c r="A235" s="10">
        <v>225</v>
      </c>
      <c r="B235" s="10" t="s">
        <v>11</v>
      </c>
      <c r="C235" s="10" t="str">
        <f t="shared" si="143"/>
        <v>08:30-10:00</v>
      </c>
      <c r="D235" s="10" t="s">
        <v>54</v>
      </c>
      <c r="E235" s="10">
        <f t="shared" si="142"/>
        <v>69</v>
      </c>
      <c r="F235" s="10" t="str">
        <f t="shared" ca="1" si="144"/>
        <v>L-Drw</v>
      </c>
      <c r="G235" s="10">
        <f t="shared" ca="1" si="145"/>
        <v>0</v>
      </c>
      <c r="H235" s="10">
        <f t="shared" ca="1" si="152"/>
        <v>0</v>
      </c>
      <c r="I235" s="10">
        <f t="shared" ca="1" si="147"/>
        <v>0</v>
      </c>
      <c r="J235" s="10" t="str">
        <f t="shared" ca="1" si="148"/>
        <v>Sunday08:30-10:000</v>
      </c>
      <c r="K235" s="10" t="str">
        <f t="shared" ca="1" si="149"/>
        <v>Sunday08:30-10:000</v>
      </c>
      <c r="L235" s="14">
        <f t="shared" ca="1" si="138"/>
        <v>21</v>
      </c>
      <c r="M235" s="19" t="str">
        <f t="shared" ca="1" si="150"/>
        <v/>
      </c>
      <c r="N235" s="19"/>
      <c r="O235" s="19" t="str">
        <f t="shared" ca="1" si="151"/>
        <v>0
L-Drw --- 0</v>
      </c>
    </row>
    <row r="236" spans="1:15">
      <c r="A236" s="10">
        <v>226</v>
      </c>
      <c r="B236" s="10" t="s">
        <v>11</v>
      </c>
      <c r="C236" s="10" t="str">
        <f t="shared" si="143"/>
        <v>08:30-10:00</v>
      </c>
      <c r="D236" s="10" t="s">
        <v>54</v>
      </c>
      <c r="E236" s="10">
        <f t="shared" si="142"/>
        <v>70</v>
      </c>
      <c r="F236" s="10" t="str">
        <f t="shared" ca="1" si="144"/>
        <v>L-QC2
708</v>
      </c>
      <c r="G236" s="10">
        <f t="shared" ca="1" si="145"/>
        <v>0</v>
      </c>
      <c r="H236" s="10">
        <f t="shared" ca="1" si="152"/>
        <v>0</v>
      </c>
      <c r="I236" s="10">
        <f t="shared" ca="1" si="147"/>
        <v>0</v>
      </c>
      <c r="J236" s="10" t="str">
        <f t="shared" ca="1" si="148"/>
        <v>Sunday08:30-10:000</v>
      </c>
      <c r="K236" s="10" t="str">
        <f t="shared" ca="1" si="149"/>
        <v>Sunday08:30-10:000</v>
      </c>
      <c r="L236" s="14">
        <f t="shared" ca="1" si="138"/>
        <v>21</v>
      </c>
      <c r="M236" s="19" t="str">
        <f t="shared" ca="1" si="150"/>
        <v/>
      </c>
      <c r="N236" s="19"/>
      <c r="O236" s="19" t="str">
        <f t="shared" ca="1" si="151"/>
        <v>0
L-QC2
708 --- 0</v>
      </c>
    </row>
    <row r="237" spans="1:15">
      <c r="A237" s="10">
        <v>227</v>
      </c>
      <c r="B237" s="10" t="s">
        <v>11</v>
      </c>
      <c r="C237" s="10" t="str">
        <f t="shared" si="143"/>
        <v>08:30-10:00</v>
      </c>
      <c r="D237" s="10" t="s">
        <v>54</v>
      </c>
      <c r="E237" s="10">
        <f t="shared" si="142"/>
        <v>71</v>
      </c>
      <c r="F237" s="10" t="str">
        <f t="shared" ca="1" si="144"/>
        <v>L-ENG</v>
      </c>
      <c r="G237" s="10">
        <f t="shared" ca="1" si="145"/>
        <v>0</v>
      </c>
      <c r="H237" s="10">
        <f t="shared" ca="1" si="152"/>
        <v>0</v>
      </c>
      <c r="I237" s="10">
        <f t="shared" ca="1" si="147"/>
        <v>0</v>
      </c>
      <c r="J237" s="10" t="str">
        <f t="shared" ca="1" si="148"/>
        <v>Sunday08:30-10:000</v>
      </c>
      <c r="K237" s="10" t="str">
        <f t="shared" ca="1" si="149"/>
        <v>Sunday08:30-10:000</v>
      </c>
      <c r="L237" s="14">
        <f t="shared" ca="1" si="138"/>
        <v>21</v>
      </c>
      <c r="M237" s="19" t="str">
        <f t="shared" ca="1" si="150"/>
        <v/>
      </c>
      <c r="N237" s="19"/>
      <c r="O237" s="19" t="str">
        <f t="shared" ca="1" si="151"/>
        <v>0
L-ENG --- 0</v>
      </c>
    </row>
    <row r="238" spans="1:15">
      <c r="A238" s="10">
        <v>228</v>
      </c>
      <c r="B238" s="10" t="s">
        <v>11</v>
      </c>
      <c r="C238" s="10" t="str">
        <f t="shared" si="143"/>
        <v>08:30-10:00</v>
      </c>
      <c r="D238" s="10" t="s">
        <v>54</v>
      </c>
      <c r="E238" s="10">
        <f t="shared" si="142"/>
        <v>72</v>
      </c>
      <c r="F238" s="10">
        <f t="shared" ca="1" si="144"/>
        <v>501</v>
      </c>
      <c r="G238" s="10">
        <f t="shared" ca="1" si="145"/>
        <v>0</v>
      </c>
      <c r="H238" s="10">
        <f t="shared" ca="1" si="146"/>
        <v>0</v>
      </c>
      <c r="I238" s="10">
        <f t="shared" ca="1" si="147"/>
        <v>0</v>
      </c>
      <c r="J238" s="10" t="str">
        <f t="shared" ca="1" si="148"/>
        <v>Sunday08:30-10:000</v>
      </c>
      <c r="K238" s="10" t="str">
        <f t="shared" ca="1" si="149"/>
        <v>Sunday08:30-10:000</v>
      </c>
      <c r="L238" s="14">
        <f t="shared" ca="1" si="138"/>
        <v>21</v>
      </c>
      <c r="M238" s="19" t="str">
        <f t="shared" ca="1" si="150"/>
        <v/>
      </c>
      <c r="N238" s="19"/>
      <c r="O238" s="19" t="str">
        <f t="shared" ca="1" si="151"/>
        <v>0
501 --- 0</v>
      </c>
    </row>
    <row r="239" spans="1:15">
      <c r="A239" s="10">
        <v>229</v>
      </c>
      <c r="B239" s="10" t="s">
        <v>11</v>
      </c>
      <c r="C239" s="10" t="str">
        <f t="shared" si="143"/>
        <v>08:30-10:00</v>
      </c>
      <c r="D239" s="10" t="s">
        <v>54</v>
      </c>
      <c r="E239" s="10">
        <f t="shared" si="142"/>
        <v>73</v>
      </c>
      <c r="F239" s="10" t="str">
        <f t="shared" ca="1" si="144"/>
        <v>L-Elec 505</v>
      </c>
      <c r="G239" s="10">
        <f t="shared" ca="1" si="145"/>
        <v>0</v>
      </c>
      <c r="H239" s="10">
        <f t="shared" ca="1" si="146"/>
        <v>0</v>
      </c>
      <c r="I239" s="10">
        <f t="shared" ca="1" si="147"/>
        <v>0</v>
      </c>
      <c r="J239" s="10" t="str">
        <f t="shared" ca="1" si="148"/>
        <v>Sunday08:30-10:000</v>
      </c>
      <c r="K239" s="10" t="str">
        <f t="shared" ca="1" si="149"/>
        <v>Sunday08:30-10:000</v>
      </c>
      <c r="L239" s="14">
        <f t="shared" ca="1" si="138"/>
        <v>21</v>
      </c>
      <c r="M239" s="19" t="str">
        <f t="shared" ca="1" si="150"/>
        <v/>
      </c>
      <c r="N239" s="19"/>
      <c r="O239" s="19" t="str">
        <f t="shared" ca="1" si="151"/>
        <v>0
L-Elec 505 --- 0</v>
      </c>
    </row>
    <row r="240" spans="1:15">
      <c r="A240" s="10">
        <v>230</v>
      </c>
      <c r="B240" s="10" t="s">
        <v>11</v>
      </c>
      <c r="C240" s="10" t="str">
        <f t="shared" si="143"/>
        <v>08:30-10:00</v>
      </c>
      <c r="D240" s="10" t="s">
        <v>54</v>
      </c>
      <c r="E240" s="10">
        <f t="shared" si="142"/>
        <v>74</v>
      </c>
      <c r="F240" s="10" t="str">
        <f t="shared" ca="1" si="144"/>
        <v>L-mec</v>
      </c>
      <c r="G240" s="10">
        <f t="shared" ca="1" si="145"/>
        <v>0</v>
      </c>
      <c r="H240" s="10">
        <f t="shared" ca="1" si="146"/>
        <v>0</v>
      </c>
      <c r="I240" s="10">
        <f t="shared" ca="1" si="147"/>
        <v>0</v>
      </c>
      <c r="J240" s="10" t="str">
        <f t="shared" ca="1" si="148"/>
        <v>Sunday08:30-10:000</v>
      </c>
      <c r="K240" s="10" t="str">
        <f t="shared" ca="1" si="149"/>
        <v>Sunday08:30-10:000</v>
      </c>
      <c r="L240" s="14">
        <f t="shared" ca="1" si="138"/>
        <v>21</v>
      </c>
      <c r="M240" s="19" t="str">
        <f t="shared" ca="1" si="150"/>
        <v/>
      </c>
      <c r="N240" s="19"/>
      <c r="O240" s="19" t="str">
        <f t="shared" ca="1" si="151"/>
        <v>0
L-mec --- 0</v>
      </c>
    </row>
    <row r="241" spans="1:15">
      <c r="A241" s="10">
        <v>231</v>
      </c>
      <c r="B241" s="10" t="s">
        <v>11</v>
      </c>
      <c r="C241" s="10" t="str">
        <f t="shared" si="143"/>
        <v>08:30-10:00</v>
      </c>
      <c r="D241" s="10" t="s">
        <v>54</v>
      </c>
      <c r="E241" s="10">
        <f t="shared" si="142"/>
        <v>75</v>
      </c>
      <c r="F241" s="10">
        <f t="shared" ca="1" si="144"/>
        <v>502</v>
      </c>
      <c r="G241" s="10" t="str">
        <f t="shared" ca="1" si="145"/>
        <v>PHY-122(L1T2)A</v>
      </c>
      <c r="H241" s="10">
        <f t="shared" ref="H241:H242" ca="1" si="153">INDIRECT(CONCATENATE("Sheet1!",CHAR(CODE(D241)+5),E241),1)</f>
        <v>0</v>
      </c>
      <c r="I241" s="10" t="str">
        <f t="shared" ca="1" si="147"/>
        <v>(L1T2)A</v>
      </c>
      <c r="J241" s="10" t="str">
        <f t="shared" ca="1" si="148"/>
        <v>Sunday08:30-10:000</v>
      </c>
      <c r="K241" s="10" t="str">
        <f t="shared" ca="1" si="149"/>
        <v>Sunday08:30-10:00(L1T2)A</v>
      </c>
      <c r="L241" s="14">
        <f t="shared" ca="1" si="138"/>
        <v>21</v>
      </c>
      <c r="M241" s="19" t="str">
        <f t="shared" ca="1" si="150"/>
        <v>L1T2</v>
      </c>
      <c r="N241" s="19"/>
      <c r="O241" s="19" t="str">
        <f t="shared" ca="1" si="151"/>
        <v>PHY-122(L1T2)A
502 --- 0</v>
      </c>
    </row>
    <row r="242" spans="1:15">
      <c r="A242" s="10">
        <v>232</v>
      </c>
      <c r="B242" s="10" t="s">
        <v>11</v>
      </c>
      <c r="C242" s="10" t="str">
        <f t="shared" si="143"/>
        <v>08:30-10:00</v>
      </c>
      <c r="D242" s="10" t="s">
        <v>54</v>
      </c>
      <c r="E242" s="10">
        <f t="shared" si="142"/>
        <v>76</v>
      </c>
      <c r="F242" s="10" t="str">
        <f t="shared" ca="1" si="144"/>
        <v>L-Chem</v>
      </c>
      <c r="G242" s="10">
        <f t="shared" ca="1" si="145"/>
        <v>0</v>
      </c>
      <c r="H242" s="10">
        <f t="shared" ca="1" si="153"/>
        <v>0</v>
      </c>
      <c r="I242" s="10">
        <f t="shared" ca="1" si="147"/>
        <v>0</v>
      </c>
      <c r="J242" s="10" t="str">
        <f t="shared" ca="1" si="148"/>
        <v>Sunday08:30-10:000</v>
      </c>
      <c r="K242" s="10" t="str">
        <f t="shared" ca="1" si="149"/>
        <v>Sunday08:30-10:000</v>
      </c>
      <c r="L242" s="14">
        <f t="shared" ca="1" si="138"/>
        <v>21</v>
      </c>
      <c r="M242" s="19" t="str">
        <f t="shared" ca="1" si="150"/>
        <v/>
      </c>
      <c r="N242" s="19"/>
      <c r="O242" s="19" t="str">
        <f t="shared" ca="1" si="151"/>
        <v>0
L-Chem --- 0</v>
      </c>
    </row>
    <row r="243" spans="1:15">
      <c r="A243" s="10">
        <v>233</v>
      </c>
      <c r="B243" s="10" t="s">
        <v>11</v>
      </c>
      <c r="C243" s="10" t="str">
        <f t="shared" si="119"/>
        <v>10:00-11:30</v>
      </c>
      <c r="D243" s="10" t="s">
        <v>55</v>
      </c>
      <c r="E243" s="10">
        <v>49</v>
      </c>
      <c r="F243" s="10">
        <f t="shared" ca="1" si="144"/>
        <v>701</v>
      </c>
      <c r="G243" s="10">
        <f t="shared" ca="1" si="145"/>
        <v>0</v>
      </c>
      <c r="H243" s="10">
        <f t="shared" ca="1" si="141"/>
        <v>0</v>
      </c>
      <c r="I243" s="10">
        <f t="shared" ca="1" si="120"/>
        <v>0</v>
      </c>
      <c r="J243" s="10" t="str">
        <f t="shared" ca="1" si="123"/>
        <v>Sunday10:00-11:300</v>
      </c>
      <c r="K243" s="10" t="str">
        <f t="shared" ca="1" si="124"/>
        <v>Sunday10:00-11:300</v>
      </c>
      <c r="L243" s="14">
        <f t="shared" ca="1" si="138"/>
        <v>17</v>
      </c>
      <c r="M243" s="19" t="str">
        <f t="shared" ca="1" si="121"/>
        <v/>
      </c>
      <c r="N243" s="19"/>
      <c r="O243" s="19" t="str">
        <f t="shared" ca="1" si="125"/>
        <v>0
701 --- 0</v>
      </c>
    </row>
    <row r="244" spans="1:15">
      <c r="A244" s="10">
        <v>234</v>
      </c>
      <c r="B244" s="10" t="s">
        <v>11</v>
      </c>
      <c r="C244" s="10" t="str">
        <f t="shared" si="119"/>
        <v>10:00-11:30</v>
      </c>
      <c r="D244" s="10" t="s">
        <v>55</v>
      </c>
      <c r="E244" s="10">
        <f>E243+1</f>
        <v>50</v>
      </c>
      <c r="F244" s="10">
        <f t="shared" ref="F244:F254" ca="1" si="154">INDIRECT(CONCATENATE("Sheet1!",CHAR(CODE(D244)),E244),1)</f>
        <v>702</v>
      </c>
      <c r="G244" s="10" t="str">
        <f t="shared" ref="G244:G254" ca="1" si="155">INDIRECT(CONCATENATE("Sheet1!",CHAR(CODE(D244)+1),E244),1)</f>
        <v>TE211(L2T1)B</v>
      </c>
      <c r="H244" s="10" t="str">
        <f t="shared" ca="1" si="141"/>
        <v>AHM</v>
      </c>
      <c r="I244" s="10" t="str">
        <f t="shared" ca="1" si="120"/>
        <v>(L2T1)B</v>
      </c>
      <c r="J244" s="10" t="str">
        <f t="shared" ca="1" si="123"/>
        <v>Sunday10:00-11:30AHM</v>
      </c>
      <c r="K244" s="10" t="str">
        <f t="shared" ca="1" si="124"/>
        <v>Sunday10:00-11:30(L2T1)B</v>
      </c>
      <c r="L244" s="14">
        <f t="shared" ca="1" si="138"/>
        <v>1</v>
      </c>
      <c r="M244" s="19" t="str">
        <f t="shared" ca="1" si="121"/>
        <v>L2T1</v>
      </c>
      <c r="N244" s="19"/>
      <c r="O244" s="19" t="str">
        <f t="shared" ca="1" si="125"/>
        <v>TE211(L2T1)B
702 --- AHM</v>
      </c>
    </row>
    <row r="245" spans="1:15">
      <c r="A245" s="10">
        <v>235</v>
      </c>
      <c r="B245" s="10" t="s">
        <v>11</v>
      </c>
      <c r="C245" s="10" t="str">
        <f t="shared" si="119"/>
        <v>10:00-11:30</v>
      </c>
      <c r="D245" s="10" t="s">
        <v>55</v>
      </c>
      <c r="E245" s="10">
        <f t="shared" ref="E245:E270" si="156">E244+1</f>
        <v>51</v>
      </c>
      <c r="F245" s="10">
        <f t="shared" ca="1" si="154"/>
        <v>703</v>
      </c>
      <c r="G245" s="10" t="str">
        <f t="shared" ca="1" si="155"/>
        <v>TE4110(L4T1)B</v>
      </c>
      <c r="H245" s="10" t="str">
        <f t="shared" ca="1" si="141"/>
        <v>RI</v>
      </c>
      <c r="I245" s="10" t="str">
        <f t="shared" ca="1" si="120"/>
        <v>(L4T1)B</v>
      </c>
      <c r="J245" s="10" t="str">
        <f t="shared" ca="1" si="123"/>
        <v>Sunday10:00-11:30RI</v>
      </c>
      <c r="K245" s="10" t="str">
        <f t="shared" ca="1" si="124"/>
        <v>Sunday10:00-11:30(L4T1)B</v>
      </c>
      <c r="L245" s="14">
        <f t="shared" ca="1" si="138"/>
        <v>1</v>
      </c>
      <c r="M245" s="19" t="str">
        <f t="shared" ca="1" si="121"/>
        <v>L4T1</v>
      </c>
      <c r="N245" s="19"/>
      <c r="O245" s="19" t="str">
        <f t="shared" ca="1" si="125"/>
        <v>TE4110(L4T1)B
703 --- RI</v>
      </c>
    </row>
    <row r="246" spans="1:15">
      <c r="A246" s="10">
        <v>236</v>
      </c>
      <c r="B246" s="10" t="s">
        <v>11</v>
      </c>
      <c r="C246" s="10" t="str">
        <f t="shared" si="119"/>
        <v>10:00-11:30</v>
      </c>
      <c r="D246" s="10" t="s">
        <v>55</v>
      </c>
      <c r="E246" s="10">
        <f t="shared" si="156"/>
        <v>52</v>
      </c>
      <c r="F246" s="10">
        <f t="shared" ca="1" si="154"/>
        <v>704</v>
      </c>
      <c r="G246" s="10" t="str">
        <f t="shared" ca="1" si="155"/>
        <v>TE4111(L4T1)D</v>
      </c>
      <c r="H246" s="10" t="str">
        <f t="shared" ca="1" si="141"/>
        <v>AI</v>
      </c>
      <c r="I246" s="10" t="str">
        <f t="shared" ca="1" si="120"/>
        <v>(L4T1)D</v>
      </c>
      <c r="J246" s="10" t="str">
        <f t="shared" ca="1" si="123"/>
        <v>Sunday10:00-11:30AI</v>
      </c>
      <c r="K246" s="10" t="str">
        <f t="shared" ca="1" si="124"/>
        <v>Sunday10:00-11:30(L4T1)D</v>
      </c>
      <c r="L246" s="14">
        <f t="shared" ca="1" si="138"/>
        <v>1</v>
      </c>
      <c r="M246" s="19" t="str">
        <f t="shared" ca="1" si="121"/>
        <v>L4T1</v>
      </c>
      <c r="N246" s="19"/>
      <c r="O246" s="19" t="str">
        <f t="shared" ca="1" si="125"/>
        <v>TE4111(L4T1)D
704 --- AI</v>
      </c>
    </row>
    <row r="247" spans="1:15">
      <c r="A247" s="10">
        <v>237</v>
      </c>
      <c r="B247" s="10" t="s">
        <v>11</v>
      </c>
      <c r="C247" s="10" t="str">
        <f t="shared" si="119"/>
        <v>10:00-11:30</v>
      </c>
      <c r="D247" s="10" t="s">
        <v>55</v>
      </c>
      <c r="E247" s="10">
        <f t="shared" si="156"/>
        <v>53</v>
      </c>
      <c r="F247" s="10">
        <f t="shared" ca="1" si="154"/>
        <v>705</v>
      </c>
      <c r="G247" s="10" t="str">
        <f t="shared" ca="1" si="155"/>
        <v>TE4212(L4T2)B</v>
      </c>
      <c r="H247" s="10" t="str">
        <f t="shared" ca="1" si="141"/>
        <v>MRR</v>
      </c>
      <c r="I247" s="10" t="str">
        <f t="shared" ca="1" si="120"/>
        <v>(L4T2)B</v>
      </c>
      <c r="J247" s="10" t="str">
        <f t="shared" ca="1" si="123"/>
        <v>Sunday10:00-11:30MRR</v>
      </c>
      <c r="K247" s="10" t="str">
        <f t="shared" ca="1" si="124"/>
        <v>Sunday10:00-11:30(L4T2)B</v>
      </c>
      <c r="L247" s="14">
        <f t="shared" ca="1" si="138"/>
        <v>1</v>
      </c>
      <c r="M247" s="19" t="str">
        <f t="shared" ca="1" si="121"/>
        <v>L4T2</v>
      </c>
      <c r="N247" s="19"/>
      <c r="O247" s="19" t="str">
        <f t="shared" ca="1" si="125"/>
        <v>TE4212(L4T2)B
705 --- MRR</v>
      </c>
    </row>
    <row r="248" spans="1:15">
      <c r="A248" s="10">
        <v>238</v>
      </c>
      <c r="B248" s="10" t="s">
        <v>11</v>
      </c>
      <c r="C248" s="10" t="str">
        <f t="shared" si="119"/>
        <v>10:00-11:30</v>
      </c>
      <c r="D248" s="10" t="s">
        <v>55</v>
      </c>
      <c r="E248" s="10">
        <f t="shared" si="156"/>
        <v>54</v>
      </c>
      <c r="F248" s="10">
        <f t="shared" ca="1" si="154"/>
        <v>402</v>
      </c>
      <c r="G248" s="10" t="str">
        <f t="shared" ca="1" si="155"/>
        <v>TE215(L2T1)D</v>
      </c>
      <c r="H248" s="10" t="str">
        <f t="shared" ca="1" si="141"/>
        <v>KZ</v>
      </c>
      <c r="I248" s="10" t="str">
        <f t="shared" ca="1" si="120"/>
        <v>(L2T1)D</v>
      </c>
      <c r="J248" s="10" t="str">
        <f t="shared" ca="1" si="123"/>
        <v>Sunday10:00-11:30KZ</v>
      </c>
      <c r="K248" s="10" t="str">
        <f t="shared" ca="1" si="124"/>
        <v>Sunday10:00-11:30(L2T1)D</v>
      </c>
      <c r="L248" s="14">
        <f t="shared" ca="1" si="138"/>
        <v>1</v>
      </c>
      <c r="M248" s="19" t="str">
        <f t="shared" ca="1" si="121"/>
        <v>L2T1</v>
      </c>
      <c r="N248" s="19"/>
      <c r="O248" s="19" t="str">
        <f t="shared" ca="1" si="125"/>
        <v>TE215(L2T1)D
402 --- KZ</v>
      </c>
    </row>
    <row r="249" spans="1:15">
      <c r="A249" s="10">
        <v>239</v>
      </c>
      <c r="B249" s="10" t="s">
        <v>11</v>
      </c>
      <c r="C249" s="10" t="str">
        <f t="shared" si="119"/>
        <v>10:00-11:30</v>
      </c>
      <c r="D249" s="10" t="s">
        <v>55</v>
      </c>
      <c r="E249" s="10">
        <f t="shared" si="156"/>
        <v>55</v>
      </c>
      <c r="F249" s="10">
        <f t="shared" ca="1" si="154"/>
        <v>801</v>
      </c>
      <c r="G249" s="10" t="str">
        <f t="shared" ca="1" si="155"/>
        <v>TE317(L3T1)A</v>
      </c>
      <c r="H249" s="10" t="str">
        <f t="shared" ca="1" si="141"/>
        <v>SM</v>
      </c>
      <c r="I249" s="10" t="str">
        <f t="shared" ca="1" si="120"/>
        <v>(L3T1)A</v>
      </c>
      <c r="J249" s="10" t="str">
        <f t="shared" ca="1" si="123"/>
        <v>Sunday10:00-11:30SM</v>
      </c>
      <c r="K249" s="10" t="str">
        <f t="shared" ca="1" si="124"/>
        <v>Sunday10:00-11:30(L3T1)A</v>
      </c>
      <c r="L249" s="14">
        <f t="shared" ca="1" si="138"/>
        <v>1</v>
      </c>
      <c r="M249" s="19" t="str">
        <f t="shared" ca="1" si="121"/>
        <v>L3T1</v>
      </c>
      <c r="N249" s="19"/>
      <c r="O249" s="19" t="str">
        <f t="shared" ca="1" si="125"/>
        <v>TE317(L3T1)A
801 --- SM</v>
      </c>
    </row>
    <row r="250" spans="1:15">
      <c r="A250" s="10">
        <v>240</v>
      </c>
      <c r="B250" s="10" t="s">
        <v>11</v>
      </c>
      <c r="C250" s="10" t="str">
        <f t="shared" si="119"/>
        <v>10:00-11:30</v>
      </c>
      <c r="D250" s="10" t="s">
        <v>55</v>
      </c>
      <c r="E250" s="10">
        <f t="shared" si="156"/>
        <v>56</v>
      </c>
      <c r="F250" s="10">
        <f t="shared" ca="1" si="154"/>
        <v>802</v>
      </c>
      <c r="G250" s="10" t="str">
        <f t="shared" ca="1" si="155"/>
        <v>TE235(L2T3)A</v>
      </c>
      <c r="H250" s="10" t="str">
        <f t="shared" ca="1" si="141"/>
        <v>MSI</v>
      </c>
      <c r="I250" s="10" t="str">
        <f t="shared" ca="1" si="120"/>
        <v>(L2T3)A</v>
      </c>
      <c r="J250" s="10" t="str">
        <f t="shared" ca="1" si="123"/>
        <v>Sunday10:00-11:30MSI</v>
      </c>
      <c r="K250" s="10" t="str">
        <f t="shared" ca="1" si="124"/>
        <v>Sunday10:00-11:30(L2T3)A</v>
      </c>
      <c r="L250" s="14">
        <f t="shared" ca="1" si="138"/>
        <v>1</v>
      </c>
      <c r="M250" s="19" t="str">
        <f t="shared" ca="1" si="121"/>
        <v>L2T3</v>
      </c>
      <c r="N250" s="19"/>
      <c r="O250" s="19" t="str">
        <f t="shared" ca="1" si="125"/>
        <v>TE235(L2T3)A
802 --- MSI</v>
      </c>
    </row>
    <row r="251" spans="1:15">
      <c r="A251" s="10">
        <v>241</v>
      </c>
      <c r="B251" s="10" t="s">
        <v>11</v>
      </c>
      <c r="C251" s="10" t="str">
        <f t="shared" si="119"/>
        <v>10:00-11:30</v>
      </c>
      <c r="D251" s="10" t="s">
        <v>55</v>
      </c>
      <c r="E251" s="10">
        <f t="shared" si="156"/>
        <v>57</v>
      </c>
      <c r="F251" s="10">
        <f t="shared" ca="1" si="154"/>
        <v>803</v>
      </c>
      <c r="G251" s="10" t="str">
        <f t="shared" ca="1" si="155"/>
        <v>TE111(L1T1)B</v>
      </c>
      <c r="H251" s="10" t="str">
        <f t="shared" ca="1" si="141"/>
        <v>SR</v>
      </c>
      <c r="I251" s="10" t="str">
        <f t="shared" ca="1" si="120"/>
        <v>(L1T1)B</v>
      </c>
      <c r="J251" s="10" t="str">
        <f t="shared" ca="1" si="123"/>
        <v>Sunday10:00-11:30SR</v>
      </c>
      <c r="K251" s="10" t="str">
        <f t="shared" ca="1" si="124"/>
        <v>Sunday10:00-11:30(L1T1)B</v>
      </c>
      <c r="L251" s="14">
        <f t="shared" ca="1" si="138"/>
        <v>1</v>
      </c>
      <c r="M251" s="19" t="str">
        <f t="shared" ca="1" si="121"/>
        <v>L1T1</v>
      </c>
      <c r="N251" s="19"/>
      <c r="O251" s="19" t="str">
        <f t="shared" ca="1" si="125"/>
        <v>TE111(L1T1)B
803 --- SR</v>
      </c>
    </row>
    <row r="252" spans="1:15">
      <c r="A252" s="10">
        <v>242</v>
      </c>
      <c r="B252" s="10" t="s">
        <v>11</v>
      </c>
      <c r="C252" s="10" t="str">
        <f t="shared" si="119"/>
        <v>10:00-11:30</v>
      </c>
      <c r="D252" s="10" t="s">
        <v>55</v>
      </c>
      <c r="E252" s="10">
        <f t="shared" si="156"/>
        <v>58</v>
      </c>
      <c r="F252" s="10">
        <f t="shared" ca="1" si="154"/>
        <v>807</v>
      </c>
      <c r="G252" s="10" t="str">
        <f t="shared" ca="1" si="155"/>
        <v>civil</v>
      </c>
      <c r="H252" s="10" t="str">
        <f t="shared" ca="1" si="141"/>
        <v>NL3</v>
      </c>
      <c r="I252" s="10" t="str">
        <f t="shared" ca="1" si="120"/>
        <v>civil</v>
      </c>
      <c r="J252" s="10" t="str">
        <f t="shared" ca="1" si="123"/>
        <v>Sunday10:00-11:30NL3</v>
      </c>
      <c r="K252" s="10" t="str">
        <f t="shared" ca="1" si="124"/>
        <v>Sunday10:00-11:30civil</v>
      </c>
      <c r="L252" s="14">
        <f t="shared" ca="1" si="138"/>
        <v>1</v>
      </c>
      <c r="M252" s="19" t="str">
        <f t="shared" ca="1" si="121"/>
        <v>ivil</v>
      </c>
      <c r="N252" s="19"/>
      <c r="O252" s="19" t="str">
        <f t="shared" ca="1" si="125"/>
        <v>civil
807 --- NL3</v>
      </c>
    </row>
    <row r="253" spans="1:15">
      <c r="A253" s="10">
        <v>243</v>
      </c>
      <c r="B253" s="10" t="s">
        <v>11</v>
      </c>
      <c r="C253" s="10" t="str">
        <f t="shared" si="119"/>
        <v>10:00-11:30</v>
      </c>
      <c r="D253" s="10" t="s">
        <v>55</v>
      </c>
      <c r="E253" s="10">
        <f t="shared" si="156"/>
        <v>59</v>
      </c>
      <c r="F253" s="10">
        <f t="shared" ca="1" si="154"/>
        <v>711</v>
      </c>
      <c r="G253" s="10">
        <f t="shared" ca="1" si="155"/>
        <v>0</v>
      </c>
      <c r="H253" s="10">
        <f t="shared" ca="1" si="141"/>
        <v>0</v>
      </c>
      <c r="I253" s="10">
        <f t="shared" ca="1" si="120"/>
        <v>0</v>
      </c>
      <c r="J253" s="10" t="str">
        <f t="shared" ca="1" si="123"/>
        <v>Sunday10:00-11:300</v>
      </c>
      <c r="K253" s="10" t="str">
        <f t="shared" ca="1" si="124"/>
        <v>Sunday10:00-11:300</v>
      </c>
      <c r="L253" s="14">
        <f t="shared" ca="1" si="138"/>
        <v>17</v>
      </c>
      <c r="M253" s="19" t="str">
        <f t="shared" ca="1" si="121"/>
        <v/>
      </c>
      <c r="N253" s="19"/>
      <c r="O253" s="19" t="str">
        <f t="shared" ca="1" si="125"/>
        <v>0
711 --- 0</v>
      </c>
    </row>
    <row r="254" spans="1:15">
      <c r="A254" s="10">
        <v>244</v>
      </c>
      <c r="B254" s="10" t="s">
        <v>11</v>
      </c>
      <c r="C254" s="10" t="str">
        <f t="shared" si="119"/>
        <v>10:00-11:30</v>
      </c>
      <c r="D254" s="10" t="s">
        <v>55</v>
      </c>
      <c r="E254" s="10">
        <f t="shared" si="156"/>
        <v>60</v>
      </c>
      <c r="F254" s="10">
        <f t="shared" ca="1" si="154"/>
        <v>712</v>
      </c>
      <c r="G254" s="10" t="str">
        <f t="shared" ca="1" si="155"/>
        <v>DIC</v>
      </c>
      <c r="H254" s="10">
        <f t="shared" ca="1" si="141"/>
        <v>0</v>
      </c>
      <c r="I254" s="10" t="str">
        <f t="shared" ca="1" si="120"/>
        <v>DIC</v>
      </c>
      <c r="J254" s="10" t="str">
        <f t="shared" ca="1" si="123"/>
        <v>Sunday10:00-11:300</v>
      </c>
      <c r="K254" s="10" t="str">
        <f t="shared" ca="1" si="124"/>
        <v>Sunday10:00-11:30DIC</v>
      </c>
      <c r="L254" s="14">
        <f t="shared" ca="1" si="138"/>
        <v>17</v>
      </c>
      <c r="M254" s="19" t="str">
        <f t="shared" ca="1" si="121"/>
        <v>IC</v>
      </c>
      <c r="N254" s="19"/>
      <c r="O254" s="19" t="str">
        <f t="shared" ca="1" si="125"/>
        <v>DIC
712 --- 0</v>
      </c>
    </row>
    <row r="255" spans="1:15">
      <c r="A255" s="10">
        <v>245</v>
      </c>
      <c r="B255" s="10" t="s">
        <v>11</v>
      </c>
      <c r="C255" s="10" t="str">
        <f t="shared" ref="C255:C270" si="157">LOOKUP(D255,$L$1:$L$6,$K$1:$K$6)</f>
        <v>10:00-11:30</v>
      </c>
      <c r="D255" s="10" t="s">
        <v>55</v>
      </c>
      <c r="E255" s="10">
        <f t="shared" si="156"/>
        <v>61</v>
      </c>
      <c r="F255" s="10">
        <f t="shared" ref="F255:F256" ca="1" si="158">INDIRECT(CONCATENATE("Sheet1!",CHAR(CODE(D255)),E255),1)</f>
        <v>303</v>
      </c>
      <c r="G255" s="10">
        <f t="shared" ref="G255:G256" ca="1" si="159">INDIRECT(CONCATENATE("Sheet1!",CHAR(CODE(D255)+1),E255),1)</f>
        <v>0</v>
      </c>
      <c r="H255" s="10">
        <f t="shared" ref="H255:H270" ca="1" si="160">INDIRECT(CONCATENATE("Sheet1!",CHAR(CODE(D255)+2),E255),1)</f>
        <v>0</v>
      </c>
      <c r="I255" s="10">
        <f t="shared" ref="I255:I270" ca="1" si="161">IFERROR(MID(G255,SEARCH("(",G255,1),12),G255)</f>
        <v>0</v>
      </c>
      <c r="J255" s="10" t="str">
        <f t="shared" ref="J255:J270" ca="1" si="162">CONCATENATE(B255,C255,H255)</f>
        <v>Sunday10:00-11:300</v>
      </c>
      <c r="K255" s="10" t="str">
        <f t="shared" ref="K255:K270" ca="1" si="163">CONCATENATE(B255,C255,I255)</f>
        <v>Sunday10:00-11:300</v>
      </c>
      <c r="L255" s="14">
        <f t="shared" ca="1" si="138"/>
        <v>17</v>
      </c>
      <c r="M255" s="19" t="str">
        <f t="shared" ref="M255:M270" ca="1" si="164">IFERROR(MID(I255,2,4),I255)</f>
        <v/>
      </c>
      <c r="N255" s="19"/>
      <c r="O255" s="19" t="str">
        <f t="shared" ref="O255:O270" ca="1" si="165">CONCATENATE(G255,CHAR(10),F255," --- ",H255)</f>
        <v>0
303 --- 0</v>
      </c>
    </row>
    <row r="256" spans="1:15">
      <c r="A256" s="10">
        <v>246</v>
      </c>
      <c r="B256" s="10" t="s">
        <v>11</v>
      </c>
      <c r="C256" s="10" t="str">
        <f t="shared" si="157"/>
        <v>10:00-11:30</v>
      </c>
      <c r="D256" s="10" t="s">
        <v>55</v>
      </c>
      <c r="E256" s="10">
        <f t="shared" si="156"/>
        <v>62</v>
      </c>
      <c r="F256" s="10">
        <f t="shared" ca="1" si="158"/>
        <v>304</v>
      </c>
      <c r="G256" s="10">
        <f t="shared" ca="1" si="159"/>
        <v>0</v>
      </c>
      <c r="H256" s="10">
        <f t="shared" ca="1" si="160"/>
        <v>0</v>
      </c>
      <c r="I256" s="10">
        <f t="shared" ca="1" si="161"/>
        <v>0</v>
      </c>
      <c r="J256" s="10" t="str">
        <f t="shared" ca="1" si="162"/>
        <v>Sunday10:00-11:300</v>
      </c>
      <c r="K256" s="10" t="str">
        <f t="shared" ca="1" si="163"/>
        <v>Sunday10:00-11:300</v>
      </c>
      <c r="L256" s="14">
        <f t="shared" ca="1" si="138"/>
        <v>17</v>
      </c>
      <c r="M256" s="19" t="str">
        <f t="shared" ca="1" si="164"/>
        <v/>
      </c>
      <c r="N256" s="19"/>
      <c r="O256" s="19" t="str">
        <f t="shared" ca="1" si="165"/>
        <v>0
304 --- 0</v>
      </c>
    </row>
    <row r="257" spans="1:15">
      <c r="A257" s="10">
        <v>247</v>
      </c>
      <c r="B257" s="10" t="s">
        <v>11</v>
      </c>
      <c r="C257" s="10" t="str">
        <f t="shared" si="157"/>
        <v>10:00-11:30</v>
      </c>
      <c r="D257" s="10" t="s">
        <v>55</v>
      </c>
      <c r="E257" s="10">
        <f t="shared" si="156"/>
        <v>63</v>
      </c>
      <c r="F257" s="10" t="str">
        <f t="shared" ref="F257" ca="1" si="166">INDIRECT(CONCATENATE("Sheet1!",CHAR(CODE(D257)-3),E257),1)</f>
        <v>L-Yarn1</v>
      </c>
      <c r="G257" s="10">
        <f t="shared" ref="G257" ca="1" si="167">INDIRECT(CONCATENATE("Sheet1!",CHAR(CODE(D257)-2),E257),1)</f>
        <v>0</v>
      </c>
      <c r="H257" s="10">
        <f t="shared" ca="1" si="160"/>
        <v>0</v>
      </c>
      <c r="I257" s="10">
        <f t="shared" ca="1" si="161"/>
        <v>0</v>
      </c>
      <c r="J257" s="10" t="str">
        <f t="shared" ca="1" si="162"/>
        <v>Sunday10:00-11:300</v>
      </c>
      <c r="K257" s="10" t="str">
        <f t="shared" ca="1" si="163"/>
        <v>Sunday10:00-11:300</v>
      </c>
      <c r="L257" s="14">
        <f t="shared" ca="1" si="138"/>
        <v>17</v>
      </c>
      <c r="M257" s="19" t="str">
        <f t="shared" ca="1" si="164"/>
        <v/>
      </c>
      <c r="N257" s="19"/>
      <c r="O257" s="19" t="str">
        <f t="shared" ca="1" si="165"/>
        <v>0
L-Yarn1 --- 0</v>
      </c>
    </row>
    <row r="258" spans="1:15">
      <c r="A258" s="10">
        <v>248</v>
      </c>
      <c r="B258" s="10" t="s">
        <v>11</v>
      </c>
      <c r="C258" s="10" t="str">
        <f t="shared" si="157"/>
        <v>10:00-11:30</v>
      </c>
      <c r="D258" s="10" t="s">
        <v>55</v>
      </c>
      <c r="E258" s="10">
        <f t="shared" si="156"/>
        <v>64</v>
      </c>
      <c r="F258" s="10" t="str">
        <f t="shared" ref="F258:F270" ca="1" si="168">INDIRECT(CONCATENATE("Sheet1!",CHAR(CODE(D258)-3),E258),1)</f>
        <v>L-Yarn2</v>
      </c>
      <c r="G258" s="10">
        <f t="shared" ref="G258:G270" ca="1" si="169">INDIRECT(CONCATENATE("Sheet1!",CHAR(CODE(D258)-2),E258),1)</f>
        <v>0</v>
      </c>
      <c r="H258" s="10">
        <f t="shared" ca="1" si="160"/>
        <v>0</v>
      </c>
      <c r="I258" s="10">
        <f t="shared" ca="1" si="161"/>
        <v>0</v>
      </c>
      <c r="J258" s="10" t="str">
        <f t="shared" ca="1" si="162"/>
        <v>Sunday10:00-11:300</v>
      </c>
      <c r="K258" s="10" t="str">
        <f t="shared" ca="1" si="163"/>
        <v>Sunday10:00-11:300</v>
      </c>
      <c r="L258" s="14">
        <f t="shared" ca="1" si="138"/>
        <v>17</v>
      </c>
      <c r="M258" s="19" t="str">
        <f t="shared" ca="1" si="164"/>
        <v/>
      </c>
      <c r="N258" s="19"/>
      <c r="O258" s="19" t="str">
        <f t="shared" ca="1" si="165"/>
        <v>0
L-Yarn2 --- 0</v>
      </c>
    </row>
    <row r="259" spans="1:15">
      <c r="A259" s="10">
        <v>249</v>
      </c>
      <c r="B259" s="10" t="s">
        <v>11</v>
      </c>
      <c r="C259" s="10" t="str">
        <f t="shared" si="157"/>
        <v>10:00-11:30</v>
      </c>
      <c r="D259" s="10" t="s">
        <v>55</v>
      </c>
      <c r="E259" s="10">
        <f t="shared" si="156"/>
        <v>65</v>
      </c>
      <c r="F259" s="10" t="str">
        <f t="shared" ca="1" si="168"/>
        <v>L-Fab</v>
      </c>
      <c r="G259" s="10">
        <f t="shared" ca="1" si="169"/>
        <v>0</v>
      </c>
      <c r="H259" s="10">
        <f t="shared" ca="1" si="160"/>
        <v>0</v>
      </c>
      <c r="I259" s="10">
        <f t="shared" ca="1" si="161"/>
        <v>0</v>
      </c>
      <c r="J259" s="10" t="str">
        <f t="shared" ca="1" si="162"/>
        <v>Sunday10:00-11:300</v>
      </c>
      <c r="K259" s="10" t="str">
        <f t="shared" ca="1" si="163"/>
        <v>Sunday10:00-11:300</v>
      </c>
      <c r="L259" s="14">
        <f t="shared" ca="1" si="138"/>
        <v>17</v>
      </c>
      <c r="M259" s="19" t="str">
        <f t="shared" ca="1" si="164"/>
        <v/>
      </c>
      <c r="N259" s="19"/>
      <c r="O259" s="19" t="str">
        <f t="shared" ca="1" si="165"/>
        <v>0
L-Fab --- 0</v>
      </c>
    </row>
    <row r="260" spans="1:15">
      <c r="A260" s="10">
        <v>250</v>
      </c>
      <c r="B260" s="10" t="s">
        <v>11</v>
      </c>
      <c r="C260" s="10" t="str">
        <f t="shared" si="157"/>
        <v>10:00-11:30</v>
      </c>
      <c r="D260" s="10" t="s">
        <v>55</v>
      </c>
      <c r="E260" s="10">
        <f t="shared" si="156"/>
        <v>66</v>
      </c>
      <c r="F260" s="10" t="str">
        <f t="shared" ca="1" si="168"/>
        <v>L-Col</v>
      </c>
      <c r="G260" s="10" t="str">
        <f t="shared" ca="1" si="169"/>
        <v>TE322(L3T2)A</v>
      </c>
      <c r="H260" s="10" t="str">
        <f t="shared" ca="1" si="160"/>
        <v>FHA</v>
      </c>
      <c r="I260" s="10" t="str">
        <f t="shared" ca="1" si="161"/>
        <v>(L3T2)A</v>
      </c>
      <c r="J260" s="10" t="str">
        <f t="shared" ca="1" si="162"/>
        <v>Sunday10:00-11:30FHA</v>
      </c>
      <c r="K260" s="10" t="str">
        <f t="shared" ca="1" si="163"/>
        <v>Sunday10:00-11:30(L3T2)A</v>
      </c>
      <c r="L260" s="14">
        <f t="shared" ca="1" si="138"/>
        <v>1</v>
      </c>
      <c r="M260" s="19" t="str">
        <f t="shared" ca="1" si="164"/>
        <v>L3T2</v>
      </c>
      <c r="N260" s="19"/>
      <c r="O260" s="19" t="str">
        <f t="shared" ca="1" si="165"/>
        <v>TE322(L3T2)A
L-Col --- FHA</v>
      </c>
    </row>
    <row r="261" spans="1:15">
      <c r="A261" s="10">
        <v>251</v>
      </c>
      <c r="B261" s="10" t="s">
        <v>11</v>
      </c>
      <c r="C261" s="10" t="str">
        <f t="shared" si="157"/>
        <v>10:00-11:30</v>
      </c>
      <c r="D261" s="10" t="s">
        <v>55</v>
      </c>
      <c r="E261" s="10">
        <f t="shared" si="156"/>
        <v>67</v>
      </c>
      <c r="F261" s="10" t="str">
        <f t="shared" ca="1" si="168"/>
        <v>L-App</v>
      </c>
      <c r="G261" s="10">
        <f t="shared" ca="1" si="169"/>
        <v>0</v>
      </c>
      <c r="H261" s="10">
        <f t="shared" ca="1" si="160"/>
        <v>0</v>
      </c>
      <c r="I261" s="10">
        <f t="shared" ca="1" si="161"/>
        <v>0</v>
      </c>
      <c r="J261" s="10" t="str">
        <f t="shared" ca="1" si="162"/>
        <v>Sunday10:00-11:300</v>
      </c>
      <c r="K261" s="10" t="str">
        <f t="shared" ca="1" si="163"/>
        <v>Sunday10:00-11:300</v>
      </c>
      <c r="L261" s="14">
        <f t="shared" ca="1" si="138"/>
        <v>17</v>
      </c>
      <c r="M261" s="19" t="str">
        <f t="shared" ca="1" si="164"/>
        <v/>
      </c>
      <c r="N261" s="19"/>
      <c r="O261" s="19" t="str">
        <f t="shared" ca="1" si="165"/>
        <v>0
L-App --- 0</v>
      </c>
    </row>
    <row r="262" spans="1:15">
      <c r="A262" s="10">
        <v>252</v>
      </c>
      <c r="B262" s="10" t="s">
        <v>11</v>
      </c>
      <c r="C262" s="10" t="str">
        <f t="shared" si="157"/>
        <v>10:00-11:30</v>
      </c>
      <c r="D262" s="10" t="s">
        <v>55</v>
      </c>
      <c r="E262" s="10">
        <f t="shared" si="156"/>
        <v>68</v>
      </c>
      <c r="F262" s="10" t="str">
        <f t="shared" ca="1" si="168"/>
        <v>L-QC1
709</v>
      </c>
      <c r="G262" s="10" t="str">
        <f t="shared" ca="1" si="169"/>
        <v>TE224(L2T2)A</v>
      </c>
      <c r="H262" s="10" t="str">
        <f t="shared" ca="1" si="160"/>
        <v>AAA</v>
      </c>
      <c r="I262" s="10" t="str">
        <f t="shared" ca="1" si="161"/>
        <v>(L2T2)A</v>
      </c>
      <c r="J262" s="10" t="str">
        <f t="shared" ca="1" si="162"/>
        <v>Sunday10:00-11:30AAA</v>
      </c>
      <c r="K262" s="10" t="str">
        <f t="shared" ca="1" si="163"/>
        <v>Sunday10:00-11:30(L2T2)A</v>
      </c>
      <c r="L262" s="14">
        <f t="shared" ca="1" si="138"/>
        <v>1</v>
      </c>
      <c r="M262" s="19" t="str">
        <f t="shared" ca="1" si="164"/>
        <v>L2T2</v>
      </c>
      <c r="N262" s="19"/>
      <c r="O262" s="19" t="str">
        <f t="shared" ca="1" si="165"/>
        <v>TE224(L2T2)A
L-QC1
709 --- AAA</v>
      </c>
    </row>
    <row r="263" spans="1:15">
      <c r="A263" s="10">
        <v>253</v>
      </c>
      <c r="B263" s="10" t="s">
        <v>11</v>
      </c>
      <c r="C263" s="10" t="str">
        <f t="shared" si="157"/>
        <v>10:00-11:30</v>
      </c>
      <c r="D263" s="10" t="s">
        <v>55</v>
      </c>
      <c r="E263" s="10">
        <f t="shared" si="156"/>
        <v>69</v>
      </c>
      <c r="F263" s="10" t="str">
        <f t="shared" ca="1" si="168"/>
        <v>L-Drw</v>
      </c>
      <c r="G263" s="10">
        <f t="shared" ca="1" si="169"/>
        <v>0</v>
      </c>
      <c r="H263" s="10">
        <f t="shared" ca="1" si="160"/>
        <v>0</v>
      </c>
      <c r="I263" s="10">
        <f t="shared" ca="1" si="161"/>
        <v>0</v>
      </c>
      <c r="J263" s="10" t="str">
        <f t="shared" ca="1" si="162"/>
        <v>Sunday10:00-11:300</v>
      </c>
      <c r="K263" s="10" t="str">
        <f t="shared" ca="1" si="163"/>
        <v>Sunday10:00-11:300</v>
      </c>
      <c r="L263" s="14">
        <f t="shared" ca="1" si="138"/>
        <v>17</v>
      </c>
      <c r="M263" s="19" t="str">
        <f t="shared" ca="1" si="164"/>
        <v/>
      </c>
      <c r="N263" s="19"/>
      <c r="O263" s="19" t="str">
        <f t="shared" ca="1" si="165"/>
        <v>0
L-Drw --- 0</v>
      </c>
    </row>
    <row r="264" spans="1:15">
      <c r="A264" s="10">
        <v>254</v>
      </c>
      <c r="B264" s="10" t="s">
        <v>11</v>
      </c>
      <c r="C264" s="10" t="str">
        <f t="shared" si="157"/>
        <v>10:00-11:30</v>
      </c>
      <c r="D264" s="10" t="s">
        <v>55</v>
      </c>
      <c r="E264" s="10">
        <f t="shared" si="156"/>
        <v>70</v>
      </c>
      <c r="F264" s="10" t="str">
        <f t="shared" ca="1" si="168"/>
        <v>L-QC2
708</v>
      </c>
      <c r="G264" s="10">
        <f t="shared" ca="1" si="169"/>
        <v>0</v>
      </c>
      <c r="H264" s="10">
        <f t="shared" ca="1" si="160"/>
        <v>0</v>
      </c>
      <c r="I264" s="10">
        <f t="shared" ca="1" si="161"/>
        <v>0</v>
      </c>
      <c r="J264" s="10" t="str">
        <f t="shared" ca="1" si="162"/>
        <v>Sunday10:00-11:300</v>
      </c>
      <c r="K264" s="10" t="str">
        <f t="shared" ca="1" si="163"/>
        <v>Sunday10:00-11:300</v>
      </c>
      <c r="L264" s="14">
        <f t="shared" ca="1" si="138"/>
        <v>17</v>
      </c>
      <c r="M264" s="19" t="str">
        <f t="shared" ca="1" si="164"/>
        <v/>
      </c>
      <c r="N264" s="19"/>
      <c r="O264" s="19" t="str">
        <f t="shared" ca="1" si="165"/>
        <v>0
L-QC2
708 --- 0</v>
      </c>
    </row>
    <row r="265" spans="1:15">
      <c r="A265" s="10">
        <v>255</v>
      </c>
      <c r="B265" s="10" t="s">
        <v>11</v>
      </c>
      <c r="C265" s="10" t="str">
        <f t="shared" si="157"/>
        <v>10:00-11:30</v>
      </c>
      <c r="D265" s="10" t="s">
        <v>55</v>
      </c>
      <c r="E265" s="10">
        <f t="shared" si="156"/>
        <v>71</v>
      </c>
      <c r="F265" s="10" t="str">
        <f t="shared" ca="1" si="168"/>
        <v>L-ENG</v>
      </c>
      <c r="G265" s="10">
        <f t="shared" ca="1" si="169"/>
        <v>0</v>
      </c>
      <c r="H265" s="10">
        <f t="shared" ca="1" si="160"/>
        <v>0</v>
      </c>
      <c r="I265" s="10">
        <f t="shared" ca="1" si="161"/>
        <v>0</v>
      </c>
      <c r="J265" s="10" t="str">
        <f t="shared" ca="1" si="162"/>
        <v>Sunday10:00-11:300</v>
      </c>
      <c r="K265" s="10" t="str">
        <f t="shared" ca="1" si="163"/>
        <v>Sunday10:00-11:300</v>
      </c>
      <c r="L265" s="14">
        <f t="shared" ca="1" si="138"/>
        <v>17</v>
      </c>
      <c r="M265" s="19" t="str">
        <f t="shared" ca="1" si="164"/>
        <v/>
      </c>
      <c r="N265" s="19"/>
      <c r="O265" s="19" t="str">
        <f t="shared" ca="1" si="165"/>
        <v>0
L-ENG --- 0</v>
      </c>
    </row>
    <row r="266" spans="1:15">
      <c r="A266" s="10">
        <v>256</v>
      </c>
      <c r="B266" s="10" t="s">
        <v>11</v>
      </c>
      <c r="C266" s="10" t="str">
        <f t="shared" si="157"/>
        <v>10:00-11:30</v>
      </c>
      <c r="D266" s="10" t="s">
        <v>55</v>
      </c>
      <c r="E266" s="10">
        <f t="shared" si="156"/>
        <v>72</v>
      </c>
      <c r="F266" s="10">
        <f t="shared" ca="1" si="168"/>
        <v>501</v>
      </c>
      <c r="G266" s="10">
        <f t="shared" ca="1" si="169"/>
        <v>0</v>
      </c>
      <c r="H266" s="10">
        <f t="shared" ca="1" si="160"/>
        <v>0</v>
      </c>
      <c r="I266" s="10">
        <f t="shared" ca="1" si="161"/>
        <v>0</v>
      </c>
      <c r="J266" s="10" t="str">
        <f t="shared" ca="1" si="162"/>
        <v>Sunday10:00-11:300</v>
      </c>
      <c r="K266" s="10" t="str">
        <f t="shared" ca="1" si="163"/>
        <v>Sunday10:00-11:300</v>
      </c>
      <c r="L266" s="14">
        <f t="shared" ca="1" si="138"/>
        <v>17</v>
      </c>
      <c r="M266" s="19" t="str">
        <f t="shared" ca="1" si="164"/>
        <v/>
      </c>
      <c r="N266" s="19"/>
      <c r="O266" s="19" t="str">
        <f t="shared" ca="1" si="165"/>
        <v>0
501 --- 0</v>
      </c>
    </row>
    <row r="267" spans="1:15">
      <c r="A267" s="10">
        <v>257</v>
      </c>
      <c r="B267" s="10" t="s">
        <v>11</v>
      </c>
      <c r="C267" s="10" t="str">
        <f t="shared" si="157"/>
        <v>10:00-11:30</v>
      </c>
      <c r="D267" s="10" t="s">
        <v>55</v>
      </c>
      <c r="E267" s="10">
        <f t="shared" si="156"/>
        <v>73</v>
      </c>
      <c r="F267" s="10" t="str">
        <f t="shared" ca="1" si="168"/>
        <v>L-Elec 505</v>
      </c>
      <c r="G267" s="10">
        <f t="shared" ca="1" si="169"/>
        <v>0</v>
      </c>
      <c r="H267" s="10">
        <f t="shared" ca="1" si="160"/>
        <v>0</v>
      </c>
      <c r="I267" s="10">
        <f t="shared" ca="1" si="161"/>
        <v>0</v>
      </c>
      <c r="J267" s="10" t="str">
        <f t="shared" ca="1" si="162"/>
        <v>Sunday10:00-11:300</v>
      </c>
      <c r="K267" s="10" t="str">
        <f t="shared" ca="1" si="163"/>
        <v>Sunday10:00-11:300</v>
      </c>
      <c r="L267" s="14">
        <f t="shared" ref="L267:L330" ca="1" si="170">COUNTIFS($J$11:$J$1051,J267)</f>
        <v>17</v>
      </c>
      <c r="M267" s="19" t="str">
        <f t="shared" ca="1" si="164"/>
        <v/>
      </c>
      <c r="N267" s="19"/>
      <c r="O267" s="19" t="str">
        <f t="shared" ca="1" si="165"/>
        <v>0
L-Elec 505 --- 0</v>
      </c>
    </row>
    <row r="268" spans="1:15">
      <c r="A268" s="10">
        <v>258</v>
      </c>
      <c r="B268" s="10" t="s">
        <v>11</v>
      </c>
      <c r="C268" s="10" t="str">
        <f t="shared" si="157"/>
        <v>10:00-11:30</v>
      </c>
      <c r="D268" s="10" t="s">
        <v>55</v>
      </c>
      <c r="E268" s="10">
        <f t="shared" si="156"/>
        <v>74</v>
      </c>
      <c r="F268" s="10" t="str">
        <f t="shared" ca="1" si="168"/>
        <v>L-mec</v>
      </c>
      <c r="G268" s="10">
        <f t="shared" ca="1" si="169"/>
        <v>0</v>
      </c>
      <c r="H268" s="10">
        <f t="shared" ca="1" si="160"/>
        <v>0</v>
      </c>
      <c r="I268" s="10">
        <f t="shared" ca="1" si="161"/>
        <v>0</v>
      </c>
      <c r="J268" s="10" t="str">
        <f t="shared" ca="1" si="162"/>
        <v>Sunday10:00-11:300</v>
      </c>
      <c r="K268" s="10" t="str">
        <f t="shared" ca="1" si="163"/>
        <v>Sunday10:00-11:300</v>
      </c>
      <c r="L268" s="14">
        <f t="shared" ca="1" si="170"/>
        <v>17</v>
      </c>
      <c r="M268" s="19" t="str">
        <f t="shared" ca="1" si="164"/>
        <v/>
      </c>
      <c r="N268" s="19"/>
      <c r="O268" s="19" t="str">
        <f t="shared" ca="1" si="165"/>
        <v>0
L-mec --- 0</v>
      </c>
    </row>
    <row r="269" spans="1:15">
      <c r="A269" s="10">
        <v>259</v>
      </c>
      <c r="B269" s="10" t="s">
        <v>11</v>
      </c>
      <c r="C269" s="10" t="str">
        <f t="shared" si="157"/>
        <v>10:00-11:30</v>
      </c>
      <c r="D269" s="10" t="s">
        <v>55</v>
      </c>
      <c r="E269" s="10">
        <f t="shared" si="156"/>
        <v>75</v>
      </c>
      <c r="F269" s="10">
        <f t="shared" ca="1" si="168"/>
        <v>502</v>
      </c>
      <c r="G269" s="10" t="str">
        <f t="shared" ca="1" si="169"/>
        <v>PHY-122(L1T2)A</v>
      </c>
      <c r="H269" s="10">
        <f t="shared" ca="1" si="160"/>
        <v>0</v>
      </c>
      <c r="I269" s="10" t="str">
        <f t="shared" ca="1" si="161"/>
        <v>(L1T2)A</v>
      </c>
      <c r="J269" s="10" t="str">
        <f t="shared" ca="1" si="162"/>
        <v>Sunday10:00-11:300</v>
      </c>
      <c r="K269" s="10" t="str">
        <f t="shared" ca="1" si="163"/>
        <v>Sunday10:00-11:30(L1T2)A</v>
      </c>
      <c r="L269" s="14">
        <f t="shared" ca="1" si="170"/>
        <v>17</v>
      </c>
      <c r="M269" s="19" t="str">
        <f t="shared" ca="1" si="164"/>
        <v>L1T2</v>
      </c>
      <c r="N269" s="19"/>
      <c r="O269" s="19" t="str">
        <f t="shared" ca="1" si="165"/>
        <v>PHY-122(L1T2)A
502 --- 0</v>
      </c>
    </row>
    <row r="270" spans="1:15">
      <c r="A270" s="10">
        <v>260</v>
      </c>
      <c r="B270" s="10" t="s">
        <v>11</v>
      </c>
      <c r="C270" s="10" t="str">
        <f t="shared" si="157"/>
        <v>10:00-11:30</v>
      </c>
      <c r="D270" s="10" t="s">
        <v>55</v>
      </c>
      <c r="E270" s="10">
        <f t="shared" si="156"/>
        <v>76</v>
      </c>
      <c r="F270" s="10" t="str">
        <f t="shared" ca="1" si="168"/>
        <v>L-Chem</v>
      </c>
      <c r="G270" s="10">
        <f t="shared" ca="1" si="169"/>
        <v>0</v>
      </c>
      <c r="H270" s="10">
        <f t="shared" ca="1" si="160"/>
        <v>0</v>
      </c>
      <c r="I270" s="10">
        <f t="shared" ca="1" si="161"/>
        <v>0</v>
      </c>
      <c r="J270" s="10" t="str">
        <f t="shared" ca="1" si="162"/>
        <v>Sunday10:00-11:300</v>
      </c>
      <c r="K270" s="10" t="str">
        <f t="shared" ca="1" si="163"/>
        <v>Sunday10:00-11:300</v>
      </c>
      <c r="L270" s="14">
        <f t="shared" ca="1" si="170"/>
        <v>17</v>
      </c>
      <c r="M270" s="19" t="str">
        <f t="shared" ca="1" si="164"/>
        <v/>
      </c>
      <c r="N270" s="19"/>
      <c r="O270" s="19" t="str">
        <f t="shared" ca="1" si="165"/>
        <v>0
L-Chem --- 0</v>
      </c>
    </row>
    <row r="271" spans="1:15">
      <c r="A271" s="10">
        <v>261</v>
      </c>
      <c r="B271" s="10" t="s">
        <v>11</v>
      </c>
      <c r="C271" s="10" t="str">
        <f t="shared" si="119"/>
        <v>11:30-01:00</v>
      </c>
      <c r="D271" s="10" t="s">
        <v>56</v>
      </c>
      <c r="E271" s="10">
        <f>E243</f>
        <v>49</v>
      </c>
      <c r="F271" s="10">
        <f ca="1">INDIRECT(CONCATENATE("Sheet1!",CHAR(CODE(D271)),E271),1)</f>
        <v>701</v>
      </c>
      <c r="G271" s="10" t="str">
        <f ca="1">INDIRECT(CONCATENATE("Sheet1!",CHAR(CODE(D271)+1),E271),1)</f>
        <v>CSE112(L1T3)A</v>
      </c>
      <c r="H271" s="10">
        <f t="shared" ca="1" si="141"/>
        <v>0</v>
      </c>
      <c r="I271" s="10" t="str">
        <f t="shared" ca="1" si="120"/>
        <v>(L1T3)A</v>
      </c>
      <c r="J271" s="10" t="str">
        <f t="shared" ca="1" si="123"/>
        <v>Sunday11:30-01:000</v>
      </c>
      <c r="K271" s="10" t="str">
        <f t="shared" ca="1" si="124"/>
        <v>Sunday11:30-01:00(L1T3)A</v>
      </c>
      <c r="L271" s="14">
        <f t="shared" ca="1" si="170"/>
        <v>18</v>
      </c>
      <c r="M271" s="19" t="str">
        <f t="shared" ca="1" si="121"/>
        <v>L1T3</v>
      </c>
      <c r="N271" s="19"/>
      <c r="O271" s="19" t="str">
        <f t="shared" ca="1" si="125"/>
        <v>CSE112(L1T3)A
701 --- 0</v>
      </c>
    </row>
    <row r="272" spans="1:15">
      <c r="A272" s="10">
        <v>262</v>
      </c>
      <c r="B272" s="10" t="s">
        <v>11</v>
      </c>
      <c r="C272" s="10" t="str">
        <f t="shared" si="119"/>
        <v>11:30-01:00</v>
      </c>
      <c r="D272" s="10" t="s">
        <v>56</v>
      </c>
      <c r="E272" s="10">
        <f t="shared" ref="E272:E298" si="171">E271+1</f>
        <v>50</v>
      </c>
      <c r="F272" s="10">
        <f t="shared" ref="F272:F282" ca="1" si="172">INDIRECT(CONCATENATE("Sheet1!",CHAR(CODE(D272)),E272),1)</f>
        <v>702</v>
      </c>
      <c r="G272" s="10" t="str">
        <f t="shared" ref="G272:G282" ca="1" si="173">INDIRECT(CONCATENATE("Sheet1!",CHAR(CODE(D272)+1),E272),1)</f>
        <v>TE4111(L4T1)A</v>
      </c>
      <c r="H272" s="10" t="str">
        <f t="shared" ca="1" si="141"/>
        <v>MMH</v>
      </c>
      <c r="I272" s="10" t="str">
        <f t="shared" ca="1" si="120"/>
        <v>(L4T1)A</v>
      </c>
      <c r="J272" s="10" t="str">
        <f t="shared" ca="1" si="123"/>
        <v>Sunday11:30-01:00MMH</v>
      </c>
      <c r="K272" s="10" t="str">
        <f t="shared" ca="1" si="124"/>
        <v>Sunday11:30-01:00(L4T1)A</v>
      </c>
      <c r="L272" s="14">
        <f t="shared" ca="1" si="170"/>
        <v>1</v>
      </c>
      <c r="M272" s="19" t="str">
        <f t="shared" ca="1" si="121"/>
        <v>L4T1</v>
      </c>
      <c r="N272" s="19"/>
      <c r="O272" s="19" t="str">
        <f t="shared" ca="1" si="125"/>
        <v>TE4111(L4T1)A
702 --- MMH</v>
      </c>
    </row>
    <row r="273" spans="1:15">
      <c r="A273" s="10">
        <v>263</v>
      </c>
      <c r="B273" s="10" t="s">
        <v>11</v>
      </c>
      <c r="C273" s="10" t="str">
        <f t="shared" si="119"/>
        <v>11:30-01:00</v>
      </c>
      <c r="D273" s="10" t="s">
        <v>56</v>
      </c>
      <c r="E273" s="10">
        <f t="shared" si="171"/>
        <v>51</v>
      </c>
      <c r="F273" s="10">
        <f t="shared" ca="1" si="172"/>
        <v>703</v>
      </c>
      <c r="G273" s="10" t="str">
        <f t="shared" ca="1" si="173"/>
        <v>TE427(L4T2)A</v>
      </c>
      <c r="H273" s="10" t="str">
        <f t="shared" ca="1" si="141"/>
        <v>AAM</v>
      </c>
      <c r="I273" s="10" t="str">
        <f t="shared" ca="1" si="120"/>
        <v>(L4T2)A</v>
      </c>
      <c r="J273" s="10" t="str">
        <f t="shared" ca="1" si="123"/>
        <v>Sunday11:30-01:00AAM</v>
      </c>
      <c r="K273" s="10" t="str">
        <f t="shared" ca="1" si="124"/>
        <v>Sunday11:30-01:00(L4T2)A</v>
      </c>
      <c r="L273" s="14">
        <f t="shared" ca="1" si="170"/>
        <v>1</v>
      </c>
      <c r="M273" s="19" t="str">
        <f t="shared" ca="1" si="121"/>
        <v>L4T2</v>
      </c>
      <c r="N273" s="19"/>
      <c r="O273" s="19" t="str">
        <f t="shared" ca="1" si="125"/>
        <v>TE427(L4T2)A
703 --- AAM</v>
      </c>
    </row>
    <row r="274" spans="1:15">
      <c r="A274" s="10">
        <v>264</v>
      </c>
      <c r="B274" s="10" t="s">
        <v>11</v>
      </c>
      <c r="C274" s="10" t="str">
        <f t="shared" si="119"/>
        <v>11:30-01:00</v>
      </c>
      <c r="D274" s="10" t="s">
        <v>56</v>
      </c>
      <c r="E274" s="10">
        <f t="shared" si="171"/>
        <v>52</v>
      </c>
      <c r="F274" s="10">
        <f t="shared" ca="1" si="172"/>
        <v>704</v>
      </c>
      <c r="G274" s="10" t="str">
        <f t="shared" ca="1" si="173"/>
        <v>TE333(L3T3)A</v>
      </c>
      <c r="H274" s="10" t="str">
        <f t="shared" ca="1" si="141"/>
        <v>TAC</v>
      </c>
      <c r="I274" s="10" t="str">
        <f t="shared" ca="1" si="120"/>
        <v>(L3T3)A</v>
      </c>
      <c r="J274" s="10" t="str">
        <f t="shared" ca="1" si="123"/>
        <v>Sunday11:30-01:00TAC</v>
      </c>
      <c r="K274" s="10" t="str">
        <f t="shared" ca="1" si="124"/>
        <v>Sunday11:30-01:00(L3T3)A</v>
      </c>
      <c r="L274" s="14">
        <f t="shared" ca="1" si="170"/>
        <v>1</v>
      </c>
      <c r="M274" s="19" t="str">
        <f t="shared" ca="1" si="121"/>
        <v>L3T3</v>
      </c>
      <c r="N274" s="19"/>
      <c r="O274" s="19" t="str">
        <f t="shared" ca="1" si="125"/>
        <v>TE333(L3T3)A
704 --- TAC</v>
      </c>
    </row>
    <row r="275" spans="1:15">
      <c r="A275" s="10">
        <v>265</v>
      </c>
      <c r="B275" s="10" t="s">
        <v>11</v>
      </c>
      <c r="C275" s="10" t="str">
        <f t="shared" si="119"/>
        <v>11:30-01:00</v>
      </c>
      <c r="D275" s="10" t="s">
        <v>56</v>
      </c>
      <c r="E275" s="10">
        <f t="shared" si="171"/>
        <v>53</v>
      </c>
      <c r="F275" s="10">
        <f t="shared" ca="1" si="172"/>
        <v>705</v>
      </c>
      <c r="G275" s="10" t="str">
        <f t="shared" ca="1" si="173"/>
        <v>TE335(L3T3)B</v>
      </c>
      <c r="H275" s="10" t="str">
        <f t="shared" ca="1" si="141"/>
        <v>FS</v>
      </c>
      <c r="I275" s="10" t="str">
        <f t="shared" ca="1" si="120"/>
        <v>(L3T3)B</v>
      </c>
      <c r="J275" s="10" t="str">
        <f t="shared" ca="1" si="123"/>
        <v>Sunday11:30-01:00FS</v>
      </c>
      <c r="K275" s="10" t="str">
        <f t="shared" ca="1" si="124"/>
        <v>Sunday11:30-01:00(L3T3)B</v>
      </c>
      <c r="L275" s="14">
        <f t="shared" ca="1" si="170"/>
        <v>1</v>
      </c>
      <c r="M275" s="19" t="str">
        <f t="shared" ca="1" si="121"/>
        <v>L3T3</v>
      </c>
      <c r="N275" s="19"/>
      <c r="O275" s="19" t="str">
        <f t="shared" ca="1" si="125"/>
        <v>TE335(L3T3)B
705 --- FS</v>
      </c>
    </row>
    <row r="276" spans="1:15">
      <c r="A276" s="10">
        <v>266</v>
      </c>
      <c r="B276" s="10" t="s">
        <v>11</v>
      </c>
      <c r="C276" s="10" t="str">
        <f t="shared" si="119"/>
        <v>11:30-01:00</v>
      </c>
      <c r="D276" s="10" t="s">
        <v>56</v>
      </c>
      <c r="E276" s="10">
        <f t="shared" si="171"/>
        <v>54</v>
      </c>
      <c r="F276" s="10">
        <f t="shared" ca="1" si="172"/>
        <v>402</v>
      </c>
      <c r="G276" s="10" t="str">
        <f t="shared" ca="1" si="173"/>
        <v>MKT-231(L2T3)B</v>
      </c>
      <c r="H276" s="10" t="str">
        <f t="shared" ca="1" si="141"/>
        <v>MAB</v>
      </c>
      <c r="I276" s="10" t="str">
        <f t="shared" ca="1" si="120"/>
        <v>(L2T3)B</v>
      </c>
      <c r="J276" s="10" t="str">
        <f t="shared" ca="1" si="123"/>
        <v>Sunday11:30-01:00MAB</v>
      </c>
      <c r="K276" s="10" t="str">
        <f t="shared" ca="1" si="124"/>
        <v>Sunday11:30-01:00(L2T3)B</v>
      </c>
      <c r="L276" s="14">
        <f t="shared" ca="1" si="170"/>
        <v>1</v>
      </c>
      <c r="M276" s="19" t="str">
        <f t="shared" ca="1" si="121"/>
        <v>L2T3</v>
      </c>
      <c r="N276" s="19"/>
      <c r="O276" s="19" t="str">
        <f t="shared" ca="1" si="125"/>
        <v>MKT-231(L2T3)B
402 --- MAB</v>
      </c>
    </row>
    <row r="277" spans="1:15">
      <c r="A277" s="10">
        <v>267</v>
      </c>
      <c r="B277" s="10" t="s">
        <v>11</v>
      </c>
      <c r="C277" s="10" t="str">
        <f t="shared" si="119"/>
        <v>11:30-01:00</v>
      </c>
      <c r="D277" s="10" t="s">
        <v>56</v>
      </c>
      <c r="E277" s="10">
        <f t="shared" si="171"/>
        <v>55</v>
      </c>
      <c r="F277" s="10">
        <f t="shared" ca="1" si="172"/>
        <v>801</v>
      </c>
      <c r="G277" s="10" t="str">
        <f t="shared" ca="1" si="173"/>
        <v>TE315(L3T1)B</v>
      </c>
      <c r="H277" s="10" t="str">
        <f t="shared" ca="1" si="141"/>
        <v>NF</v>
      </c>
      <c r="I277" s="10" t="str">
        <f t="shared" ca="1" si="120"/>
        <v>(L3T1)B</v>
      </c>
      <c r="J277" s="10" t="str">
        <f t="shared" ca="1" si="123"/>
        <v>Sunday11:30-01:00NF</v>
      </c>
      <c r="K277" s="10" t="str">
        <f t="shared" ca="1" si="124"/>
        <v>Sunday11:30-01:00(L3T1)B</v>
      </c>
      <c r="L277" s="14">
        <f t="shared" ca="1" si="170"/>
        <v>1</v>
      </c>
      <c r="M277" s="19" t="str">
        <f t="shared" ca="1" si="121"/>
        <v>L3T1</v>
      </c>
      <c r="N277" s="19"/>
      <c r="O277" s="19" t="str">
        <f t="shared" ca="1" si="125"/>
        <v>TE315(L3T1)B
801 --- NF</v>
      </c>
    </row>
    <row r="278" spans="1:15">
      <c r="A278" s="10">
        <v>268</v>
      </c>
      <c r="B278" s="10" t="s">
        <v>11</v>
      </c>
      <c r="C278" s="10" t="str">
        <f t="shared" si="119"/>
        <v>11:30-01:00</v>
      </c>
      <c r="D278" s="10" t="s">
        <v>56</v>
      </c>
      <c r="E278" s="10">
        <f t="shared" si="171"/>
        <v>56</v>
      </c>
      <c r="F278" s="10">
        <f t="shared" ca="1" si="172"/>
        <v>802</v>
      </c>
      <c r="G278" s="10" t="str">
        <f t="shared" ca="1" si="173"/>
        <v>TE213(L2T1)A</v>
      </c>
      <c r="H278" s="10" t="str">
        <f t="shared" ca="1" si="141"/>
        <v>SAS</v>
      </c>
      <c r="I278" s="10" t="str">
        <f t="shared" ca="1" si="120"/>
        <v>(L2T1)A</v>
      </c>
      <c r="J278" s="10" t="str">
        <f t="shared" ca="1" si="123"/>
        <v>Sunday11:30-01:00SAS</v>
      </c>
      <c r="K278" s="10" t="str">
        <f t="shared" ca="1" si="124"/>
        <v>Sunday11:30-01:00(L2T1)A</v>
      </c>
      <c r="L278" s="14">
        <f t="shared" ca="1" si="170"/>
        <v>1</v>
      </c>
      <c r="M278" s="19" t="str">
        <f t="shared" ca="1" si="121"/>
        <v>L2T1</v>
      </c>
      <c r="N278" s="19"/>
      <c r="O278" s="19" t="str">
        <f t="shared" ca="1" si="125"/>
        <v>TE213(L2T1)A
802 --- SAS</v>
      </c>
    </row>
    <row r="279" spans="1:15">
      <c r="A279" s="10">
        <v>269</v>
      </c>
      <c r="B279" s="10" t="s">
        <v>11</v>
      </c>
      <c r="C279" s="10" t="str">
        <f t="shared" si="119"/>
        <v>11:30-01:00</v>
      </c>
      <c r="D279" s="10" t="s">
        <v>56</v>
      </c>
      <c r="E279" s="10">
        <f t="shared" si="171"/>
        <v>57</v>
      </c>
      <c r="F279" s="10">
        <f t="shared" ca="1" si="172"/>
        <v>803</v>
      </c>
      <c r="G279" s="10" t="str">
        <f t="shared" ca="1" si="173"/>
        <v>GED-211(L2T1)B</v>
      </c>
      <c r="H279" s="10" t="str">
        <f t="shared" ca="1" si="141"/>
        <v>FHS</v>
      </c>
      <c r="I279" s="10" t="str">
        <f t="shared" ca="1" si="120"/>
        <v>(L2T1)B</v>
      </c>
      <c r="J279" s="10" t="str">
        <f t="shared" ca="1" si="123"/>
        <v>Sunday11:30-01:00FHS</v>
      </c>
      <c r="K279" s="10" t="str">
        <f t="shared" ca="1" si="124"/>
        <v>Sunday11:30-01:00(L2T1)B</v>
      </c>
      <c r="L279" s="14">
        <f t="shared" ca="1" si="170"/>
        <v>1</v>
      </c>
      <c r="M279" s="19" t="str">
        <f t="shared" ca="1" si="121"/>
        <v>L2T1</v>
      </c>
      <c r="N279" s="19"/>
      <c r="O279" s="19" t="str">
        <f t="shared" ca="1" si="125"/>
        <v>GED-211(L2T1)B
803 --- FHS</v>
      </c>
    </row>
    <row r="280" spans="1:15">
      <c r="A280" s="10">
        <v>270</v>
      </c>
      <c r="B280" s="10" t="s">
        <v>11</v>
      </c>
      <c r="C280" s="10" t="str">
        <f t="shared" si="119"/>
        <v>11:30-01:00</v>
      </c>
      <c r="D280" s="10" t="s">
        <v>56</v>
      </c>
      <c r="E280" s="10">
        <f t="shared" si="171"/>
        <v>58</v>
      </c>
      <c r="F280" s="10">
        <f t="shared" ca="1" si="172"/>
        <v>807</v>
      </c>
      <c r="G280" s="10" t="str">
        <f t="shared" ca="1" si="173"/>
        <v>civil</v>
      </c>
      <c r="H280" s="10">
        <f t="shared" ca="1" si="141"/>
        <v>0</v>
      </c>
      <c r="I280" s="10" t="str">
        <f t="shared" ca="1" si="120"/>
        <v>civil</v>
      </c>
      <c r="J280" s="10" t="str">
        <f t="shared" ca="1" si="123"/>
        <v>Sunday11:30-01:000</v>
      </c>
      <c r="K280" s="10" t="str">
        <f t="shared" ca="1" si="124"/>
        <v>Sunday11:30-01:00civil</v>
      </c>
      <c r="L280" s="14">
        <f t="shared" ca="1" si="170"/>
        <v>18</v>
      </c>
      <c r="M280" s="19" t="str">
        <f t="shared" ca="1" si="121"/>
        <v>ivil</v>
      </c>
      <c r="N280" s="19"/>
      <c r="O280" s="19" t="str">
        <f t="shared" ca="1" si="125"/>
        <v>civil
807 --- 0</v>
      </c>
    </row>
    <row r="281" spans="1:15">
      <c r="A281" s="10">
        <v>271</v>
      </c>
      <c r="B281" s="10" t="s">
        <v>11</v>
      </c>
      <c r="C281" s="10" t="str">
        <f t="shared" si="119"/>
        <v>11:30-01:00</v>
      </c>
      <c r="D281" s="10" t="s">
        <v>56</v>
      </c>
      <c r="E281" s="10">
        <f t="shared" si="171"/>
        <v>59</v>
      </c>
      <c r="F281" s="10">
        <f t="shared" ca="1" si="172"/>
        <v>711</v>
      </c>
      <c r="G281" s="10" t="str">
        <f t="shared" ca="1" si="173"/>
        <v>PHY-122(L1T2)A</v>
      </c>
      <c r="H281" s="10">
        <f t="shared" ca="1" si="141"/>
        <v>0</v>
      </c>
      <c r="I281" s="10" t="str">
        <f t="shared" ca="1" si="120"/>
        <v>(L1T2)A</v>
      </c>
      <c r="J281" s="10" t="str">
        <f t="shared" ca="1" si="123"/>
        <v>Sunday11:30-01:000</v>
      </c>
      <c r="K281" s="10" t="str">
        <f t="shared" ca="1" si="124"/>
        <v>Sunday11:30-01:00(L1T2)A</v>
      </c>
      <c r="L281" s="14">
        <f t="shared" ca="1" si="170"/>
        <v>18</v>
      </c>
      <c r="M281" s="19" t="str">
        <f t="shared" ca="1" si="121"/>
        <v>L1T2</v>
      </c>
      <c r="N281" s="19"/>
      <c r="O281" s="19" t="str">
        <f t="shared" ca="1" si="125"/>
        <v>PHY-122(L1T2)A
711 --- 0</v>
      </c>
    </row>
    <row r="282" spans="1:15">
      <c r="A282" s="10">
        <v>272</v>
      </c>
      <c r="B282" s="10" t="s">
        <v>11</v>
      </c>
      <c r="C282" s="10" t="str">
        <f t="shared" si="119"/>
        <v>11:30-01:00</v>
      </c>
      <c r="D282" s="10" t="s">
        <v>56</v>
      </c>
      <c r="E282" s="10">
        <f t="shared" si="171"/>
        <v>60</v>
      </c>
      <c r="F282" s="10">
        <f t="shared" ca="1" si="172"/>
        <v>712</v>
      </c>
      <c r="G282" s="10" t="str">
        <f t="shared" ca="1" si="173"/>
        <v>DIC</v>
      </c>
      <c r="H282" s="10">
        <f t="shared" ca="1" si="141"/>
        <v>0</v>
      </c>
      <c r="I282" s="10" t="str">
        <f t="shared" ca="1" si="120"/>
        <v>DIC</v>
      </c>
      <c r="J282" s="10" t="str">
        <f t="shared" ca="1" si="123"/>
        <v>Sunday11:30-01:000</v>
      </c>
      <c r="K282" s="10" t="str">
        <f t="shared" ca="1" si="124"/>
        <v>Sunday11:30-01:00DIC</v>
      </c>
      <c r="L282" s="14">
        <f t="shared" ca="1" si="170"/>
        <v>18</v>
      </c>
      <c r="M282" s="19" t="str">
        <f t="shared" ca="1" si="121"/>
        <v>IC</v>
      </c>
      <c r="N282" s="19"/>
      <c r="O282" s="19" t="str">
        <f t="shared" ca="1" si="125"/>
        <v>DIC
712 --- 0</v>
      </c>
    </row>
    <row r="283" spans="1:15">
      <c r="A283" s="10">
        <v>273</v>
      </c>
      <c r="B283" s="10" t="s">
        <v>11</v>
      </c>
      <c r="C283" s="10" t="str">
        <f t="shared" ref="C283:C298" si="174">LOOKUP(D283,$L$1:$L$6,$K$1:$K$6)</f>
        <v>11:30-01:00</v>
      </c>
      <c r="D283" s="10" t="s">
        <v>56</v>
      </c>
      <c r="E283" s="10">
        <f t="shared" si="171"/>
        <v>61</v>
      </c>
      <c r="F283" s="10">
        <f t="shared" ref="F283:F298" ca="1" si="175">INDIRECT(CONCATENATE("Sheet1!",CHAR(CODE(D283)),E283),1)</f>
        <v>303</v>
      </c>
      <c r="G283" s="10">
        <f t="shared" ref="G283:G298" ca="1" si="176">INDIRECT(CONCATENATE("Sheet1!",CHAR(CODE(D283)+1),E283),1)</f>
        <v>0</v>
      </c>
      <c r="H283" s="10">
        <f t="shared" ref="H283:H296" ca="1" si="177">INDIRECT(CONCATENATE("Sheet1!",CHAR(CODE(D283)+2),E283),1)</f>
        <v>0</v>
      </c>
      <c r="I283" s="10">
        <f t="shared" ref="I283:I298" ca="1" si="178">IFERROR(MID(G283,SEARCH("(",G283,1),12),G283)</f>
        <v>0</v>
      </c>
      <c r="J283" s="10" t="str">
        <f t="shared" ref="J283:J298" ca="1" si="179">CONCATENATE(B283,C283,H283)</f>
        <v>Sunday11:30-01:000</v>
      </c>
      <c r="K283" s="10" t="str">
        <f t="shared" ref="K283:K298" ca="1" si="180">CONCATENATE(B283,C283,I283)</f>
        <v>Sunday11:30-01:000</v>
      </c>
      <c r="L283" s="14">
        <f t="shared" ca="1" si="170"/>
        <v>18</v>
      </c>
      <c r="M283" s="19" t="str">
        <f t="shared" ref="M283:M298" ca="1" si="181">IFERROR(MID(I283,2,4),I283)</f>
        <v/>
      </c>
      <c r="N283" s="19"/>
      <c r="O283" s="19" t="str">
        <f t="shared" ref="O283:O298" ca="1" si="182">CONCATENATE(G283,CHAR(10),F283," --- ",H283)</f>
        <v>0
303 --- 0</v>
      </c>
    </row>
    <row r="284" spans="1:15">
      <c r="A284" s="10">
        <v>274</v>
      </c>
      <c r="B284" s="10" t="s">
        <v>11</v>
      </c>
      <c r="C284" s="10" t="str">
        <f t="shared" si="174"/>
        <v>11:30-01:00</v>
      </c>
      <c r="D284" s="10" t="s">
        <v>56</v>
      </c>
      <c r="E284" s="10">
        <f t="shared" si="171"/>
        <v>62</v>
      </c>
      <c r="F284" s="10">
        <f t="shared" ca="1" si="175"/>
        <v>0</v>
      </c>
      <c r="G284" s="10">
        <f t="shared" ca="1" si="176"/>
        <v>0</v>
      </c>
      <c r="H284" s="10">
        <f t="shared" ref="H284:H287" ca="1" si="183">INDIRECT(CONCATENATE("Sheet1!",CHAR(CODE(D284)+5),E284),1)</f>
        <v>0</v>
      </c>
      <c r="I284" s="10">
        <f t="shared" ca="1" si="178"/>
        <v>0</v>
      </c>
      <c r="J284" s="10" t="str">
        <f t="shared" ca="1" si="179"/>
        <v>Sunday11:30-01:000</v>
      </c>
      <c r="K284" s="10" t="str">
        <f t="shared" ca="1" si="180"/>
        <v>Sunday11:30-01:000</v>
      </c>
      <c r="L284" s="14">
        <f t="shared" ca="1" si="170"/>
        <v>18</v>
      </c>
      <c r="M284" s="19" t="str">
        <f t="shared" ca="1" si="181"/>
        <v/>
      </c>
      <c r="N284" s="19"/>
      <c r="O284" s="19" t="str">
        <f t="shared" ca="1" si="182"/>
        <v>0
0 --- 0</v>
      </c>
    </row>
    <row r="285" spans="1:15">
      <c r="A285" s="10">
        <v>275</v>
      </c>
      <c r="B285" s="10" t="s">
        <v>11</v>
      </c>
      <c r="C285" s="10" t="str">
        <f t="shared" si="174"/>
        <v>11:30-01:00</v>
      </c>
      <c r="D285" s="10" t="s">
        <v>56</v>
      </c>
      <c r="E285" s="10">
        <f t="shared" si="171"/>
        <v>63</v>
      </c>
      <c r="F285" s="10" t="str">
        <f t="shared" ca="1" si="175"/>
        <v>L-Yarn1</v>
      </c>
      <c r="G285" s="10" t="str">
        <f t="shared" ca="1" si="176"/>
        <v>TE212(L2T1)C</v>
      </c>
      <c r="H285" s="10" t="str">
        <f t="shared" ca="1" si="183"/>
        <v>NHM</v>
      </c>
      <c r="I285" s="10" t="str">
        <f t="shared" ca="1" si="178"/>
        <v>(L2T1)C</v>
      </c>
      <c r="J285" s="10" t="str">
        <f t="shared" ca="1" si="179"/>
        <v>Sunday11:30-01:00NHM</v>
      </c>
      <c r="K285" s="10" t="str">
        <f t="shared" ca="1" si="180"/>
        <v>Sunday11:30-01:00(L2T1)C</v>
      </c>
      <c r="L285" s="14">
        <f t="shared" ca="1" si="170"/>
        <v>1</v>
      </c>
      <c r="M285" s="19" t="str">
        <f t="shared" ca="1" si="181"/>
        <v>L2T1</v>
      </c>
      <c r="N285" s="19"/>
      <c r="O285" s="19" t="str">
        <f t="shared" ca="1" si="182"/>
        <v>TE212(L2T1)C
L-Yarn1 --- NHM</v>
      </c>
    </row>
    <row r="286" spans="1:15">
      <c r="A286" s="10">
        <v>276</v>
      </c>
      <c r="B286" s="10" t="s">
        <v>11</v>
      </c>
      <c r="C286" s="10" t="str">
        <f t="shared" si="174"/>
        <v>11:30-01:00</v>
      </c>
      <c r="D286" s="10" t="s">
        <v>56</v>
      </c>
      <c r="E286" s="10">
        <f t="shared" si="171"/>
        <v>64</v>
      </c>
      <c r="F286" s="10" t="str">
        <f t="shared" ca="1" si="175"/>
        <v>L-Yarn2</v>
      </c>
      <c r="G286" s="10">
        <f t="shared" ca="1" si="176"/>
        <v>0</v>
      </c>
      <c r="H286" s="10">
        <f t="shared" ca="1" si="183"/>
        <v>0</v>
      </c>
      <c r="I286" s="10">
        <f t="shared" ca="1" si="178"/>
        <v>0</v>
      </c>
      <c r="J286" s="10" t="str">
        <f t="shared" ca="1" si="179"/>
        <v>Sunday11:30-01:000</v>
      </c>
      <c r="K286" s="10" t="str">
        <f t="shared" ca="1" si="180"/>
        <v>Sunday11:30-01:000</v>
      </c>
      <c r="L286" s="14">
        <f t="shared" ca="1" si="170"/>
        <v>18</v>
      </c>
      <c r="M286" s="19" t="str">
        <f t="shared" ca="1" si="181"/>
        <v/>
      </c>
      <c r="N286" s="19"/>
      <c r="O286" s="19" t="str">
        <f t="shared" ca="1" si="182"/>
        <v>0
L-Yarn2 --- 0</v>
      </c>
    </row>
    <row r="287" spans="1:15">
      <c r="A287" s="10">
        <v>277</v>
      </c>
      <c r="B287" s="10" t="s">
        <v>11</v>
      </c>
      <c r="C287" s="10" t="str">
        <f t="shared" si="174"/>
        <v>11:30-01:00</v>
      </c>
      <c r="D287" s="10" t="s">
        <v>56</v>
      </c>
      <c r="E287" s="10">
        <f t="shared" si="171"/>
        <v>65</v>
      </c>
      <c r="F287" s="10" t="str">
        <f t="shared" ca="1" si="175"/>
        <v>L-Fab</v>
      </c>
      <c r="G287" s="10" t="str">
        <f t="shared" ca="1" si="176"/>
        <v>TE314(L3T1)A</v>
      </c>
      <c r="H287" s="10" t="str">
        <f t="shared" ca="1" si="183"/>
        <v>AG</v>
      </c>
      <c r="I287" s="10" t="str">
        <f t="shared" ca="1" si="178"/>
        <v>(L3T1)A</v>
      </c>
      <c r="J287" s="10" t="str">
        <f t="shared" ca="1" si="179"/>
        <v>Sunday11:30-01:00AG</v>
      </c>
      <c r="K287" s="10" t="str">
        <f t="shared" ca="1" si="180"/>
        <v>Sunday11:30-01:00(L3T1)A</v>
      </c>
      <c r="L287" s="14">
        <f t="shared" ca="1" si="170"/>
        <v>1</v>
      </c>
      <c r="M287" s="19" t="str">
        <f t="shared" ca="1" si="181"/>
        <v>L3T1</v>
      </c>
      <c r="N287" s="19"/>
      <c r="O287" s="19" t="str">
        <f t="shared" ca="1" si="182"/>
        <v>TE314(L3T1)A
L-Fab --- AG</v>
      </c>
    </row>
    <row r="288" spans="1:15">
      <c r="A288" s="10">
        <v>278</v>
      </c>
      <c r="B288" s="10" t="s">
        <v>11</v>
      </c>
      <c r="C288" s="10" t="str">
        <f t="shared" si="174"/>
        <v>11:30-01:00</v>
      </c>
      <c r="D288" s="10" t="s">
        <v>56</v>
      </c>
      <c r="E288" s="10">
        <f t="shared" si="171"/>
        <v>66</v>
      </c>
      <c r="F288" s="10" t="str">
        <f t="shared" ca="1" si="175"/>
        <v>L-Col</v>
      </c>
      <c r="G288" s="10">
        <f t="shared" ca="1" si="176"/>
        <v>0</v>
      </c>
      <c r="H288" s="10">
        <f t="shared" ca="1" si="177"/>
        <v>0</v>
      </c>
      <c r="I288" s="10">
        <f t="shared" ca="1" si="178"/>
        <v>0</v>
      </c>
      <c r="J288" s="10" t="str">
        <f t="shared" ca="1" si="179"/>
        <v>Sunday11:30-01:000</v>
      </c>
      <c r="K288" s="10" t="str">
        <f t="shared" ca="1" si="180"/>
        <v>Sunday11:30-01:000</v>
      </c>
      <c r="L288" s="14">
        <f t="shared" ca="1" si="170"/>
        <v>18</v>
      </c>
      <c r="M288" s="19" t="str">
        <f t="shared" ca="1" si="181"/>
        <v/>
      </c>
      <c r="N288" s="19"/>
      <c r="O288" s="19" t="str">
        <f t="shared" ca="1" si="182"/>
        <v>0
L-Col --- 0</v>
      </c>
    </row>
    <row r="289" spans="1:15">
      <c r="A289" s="10">
        <v>279</v>
      </c>
      <c r="B289" s="10" t="s">
        <v>11</v>
      </c>
      <c r="C289" s="10" t="str">
        <f t="shared" si="174"/>
        <v>11:30-01:00</v>
      </c>
      <c r="D289" s="10" t="s">
        <v>56</v>
      </c>
      <c r="E289" s="10">
        <f t="shared" si="171"/>
        <v>67</v>
      </c>
      <c r="F289" s="10" t="str">
        <f t="shared" ca="1" si="175"/>
        <v>L-App</v>
      </c>
      <c r="G289" s="10">
        <f t="shared" ca="1" si="176"/>
        <v>0</v>
      </c>
      <c r="H289" s="10">
        <f t="shared" ref="H289:H291" ca="1" si="184">INDIRECT(CONCATENATE("Sheet1!",CHAR(CODE(D289)+5),E289),1)</f>
        <v>0</v>
      </c>
      <c r="I289" s="10">
        <f t="shared" ca="1" si="178"/>
        <v>0</v>
      </c>
      <c r="J289" s="10" t="str">
        <f t="shared" ca="1" si="179"/>
        <v>Sunday11:30-01:000</v>
      </c>
      <c r="K289" s="10" t="str">
        <f t="shared" ca="1" si="180"/>
        <v>Sunday11:30-01:000</v>
      </c>
      <c r="L289" s="14">
        <f t="shared" ca="1" si="170"/>
        <v>18</v>
      </c>
      <c r="M289" s="19" t="str">
        <f t="shared" ca="1" si="181"/>
        <v/>
      </c>
      <c r="N289" s="19"/>
      <c r="O289" s="19" t="str">
        <f t="shared" ca="1" si="182"/>
        <v>0
L-App --- 0</v>
      </c>
    </row>
    <row r="290" spans="1:15">
      <c r="A290" s="10">
        <v>280</v>
      </c>
      <c r="B290" s="10" t="s">
        <v>11</v>
      </c>
      <c r="C290" s="10" t="str">
        <f t="shared" si="174"/>
        <v>11:30-01:00</v>
      </c>
      <c r="D290" s="10" t="s">
        <v>56</v>
      </c>
      <c r="E290" s="10">
        <f t="shared" si="171"/>
        <v>68</v>
      </c>
      <c r="F290" s="10" t="str">
        <f t="shared" ca="1" si="175"/>
        <v>L-QC1
709</v>
      </c>
      <c r="G290" s="10">
        <f t="shared" ca="1" si="176"/>
        <v>0</v>
      </c>
      <c r="H290" s="10">
        <f t="shared" ca="1" si="184"/>
        <v>0</v>
      </c>
      <c r="I290" s="10">
        <f t="shared" ca="1" si="178"/>
        <v>0</v>
      </c>
      <c r="J290" s="10" t="str">
        <f t="shared" ca="1" si="179"/>
        <v>Sunday11:30-01:000</v>
      </c>
      <c r="K290" s="10" t="str">
        <f t="shared" ca="1" si="180"/>
        <v>Sunday11:30-01:000</v>
      </c>
      <c r="L290" s="14">
        <f t="shared" ca="1" si="170"/>
        <v>18</v>
      </c>
      <c r="M290" s="19" t="str">
        <f t="shared" ca="1" si="181"/>
        <v/>
      </c>
      <c r="N290" s="19"/>
      <c r="O290" s="19" t="str">
        <f t="shared" ca="1" si="182"/>
        <v>0
L-QC1
709 --- 0</v>
      </c>
    </row>
    <row r="291" spans="1:15">
      <c r="A291" s="10">
        <v>281</v>
      </c>
      <c r="B291" s="10" t="s">
        <v>11</v>
      </c>
      <c r="C291" s="10" t="str">
        <f t="shared" si="174"/>
        <v>11:30-01:00</v>
      </c>
      <c r="D291" s="10" t="s">
        <v>56</v>
      </c>
      <c r="E291" s="10">
        <f t="shared" si="171"/>
        <v>69</v>
      </c>
      <c r="F291" s="10" t="str">
        <f t="shared" ca="1" si="175"/>
        <v>L-Drw</v>
      </c>
      <c r="G291" s="10">
        <f t="shared" ca="1" si="176"/>
        <v>0</v>
      </c>
      <c r="H291" s="10">
        <f t="shared" ca="1" si="184"/>
        <v>0</v>
      </c>
      <c r="I291" s="10">
        <f t="shared" ca="1" si="178"/>
        <v>0</v>
      </c>
      <c r="J291" s="10" t="str">
        <f t="shared" ca="1" si="179"/>
        <v>Sunday11:30-01:000</v>
      </c>
      <c r="K291" s="10" t="str">
        <f t="shared" ca="1" si="180"/>
        <v>Sunday11:30-01:000</v>
      </c>
      <c r="L291" s="14">
        <f t="shared" ca="1" si="170"/>
        <v>18</v>
      </c>
      <c r="M291" s="19" t="str">
        <f t="shared" ca="1" si="181"/>
        <v/>
      </c>
      <c r="N291" s="19"/>
      <c r="O291" s="19" t="str">
        <f t="shared" ca="1" si="182"/>
        <v>0
L-Drw --- 0</v>
      </c>
    </row>
    <row r="292" spans="1:15">
      <c r="A292" s="10">
        <v>282</v>
      </c>
      <c r="B292" s="10" t="s">
        <v>11</v>
      </c>
      <c r="C292" s="10" t="str">
        <f t="shared" si="174"/>
        <v>11:30-01:00</v>
      </c>
      <c r="D292" s="10" t="s">
        <v>56</v>
      </c>
      <c r="E292" s="10">
        <f t="shared" si="171"/>
        <v>70</v>
      </c>
      <c r="F292" s="10" t="str">
        <f t="shared" ca="1" si="175"/>
        <v>L-QC2
708</v>
      </c>
      <c r="G292" s="10">
        <f t="shared" ca="1" si="176"/>
        <v>0</v>
      </c>
      <c r="H292" s="10">
        <f t="shared" ca="1" si="177"/>
        <v>0</v>
      </c>
      <c r="I292" s="10">
        <f t="shared" ca="1" si="178"/>
        <v>0</v>
      </c>
      <c r="J292" s="10" t="str">
        <f t="shared" ca="1" si="179"/>
        <v>Sunday11:30-01:000</v>
      </c>
      <c r="K292" s="10" t="str">
        <f t="shared" ca="1" si="180"/>
        <v>Sunday11:30-01:000</v>
      </c>
      <c r="L292" s="14">
        <f t="shared" ca="1" si="170"/>
        <v>18</v>
      </c>
      <c r="M292" s="19" t="str">
        <f t="shared" ca="1" si="181"/>
        <v/>
      </c>
      <c r="N292" s="19"/>
      <c r="O292" s="19" t="str">
        <f t="shared" ca="1" si="182"/>
        <v>0
L-QC2
708 --- 0</v>
      </c>
    </row>
    <row r="293" spans="1:15">
      <c r="A293" s="10">
        <v>283</v>
      </c>
      <c r="B293" s="10" t="s">
        <v>11</v>
      </c>
      <c r="C293" s="10" t="str">
        <f t="shared" si="174"/>
        <v>11:30-01:00</v>
      </c>
      <c r="D293" s="10" t="s">
        <v>56</v>
      </c>
      <c r="E293" s="10">
        <f t="shared" si="171"/>
        <v>71</v>
      </c>
      <c r="F293" s="10" t="str">
        <f t="shared" ca="1" si="175"/>
        <v>L-ENG</v>
      </c>
      <c r="G293" s="10">
        <f t="shared" ca="1" si="176"/>
        <v>0</v>
      </c>
      <c r="H293" s="10">
        <f t="shared" ca="1" si="177"/>
        <v>0</v>
      </c>
      <c r="I293" s="10">
        <f t="shared" ca="1" si="178"/>
        <v>0</v>
      </c>
      <c r="J293" s="10" t="str">
        <f t="shared" ca="1" si="179"/>
        <v>Sunday11:30-01:000</v>
      </c>
      <c r="K293" s="10" t="str">
        <f t="shared" ca="1" si="180"/>
        <v>Sunday11:30-01:000</v>
      </c>
      <c r="L293" s="14">
        <f t="shared" ca="1" si="170"/>
        <v>18</v>
      </c>
      <c r="M293" s="19" t="str">
        <f t="shared" ca="1" si="181"/>
        <v/>
      </c>
      <c r="N293" s="19"/>
      <c r="O293" s="19" t="str">
        <f t="shared" ca="1" si="182"/>
        <v>0
L-ENG --- 0</v>
      </c>
    </row>
    <row r="294" spans="1:15">
      <c r="A294" s="10">
        <v>284</v>
      </c>
      <c r="B294" s="10" t="s">
        <v>11</v>
      </c>
      <c r="C294" s="10" t="str">
        <f t="shared" si="174"/>
        <v>11:30-01:00</v>
      </c>
      <c r="D294" s="10" t="s">
        <v>56</v>
      </c>
      <c r="E294" s="10">
        <f t="shared" si="171"/>
        <v>72</v>
      </c>
      <c r="F294" s="10">
        <f t="shared" ca="1" si="175"/>
        <v>501</v>
      </c>
      <c r="G294" s="10">
        <f t="shared" ca="1" si="176"/>
        <v>0</v>
      </c>
      <c r="H294" s="10">
        <f t="shared" ca="1" si="177"/>
        <v>0</v>
      </c>
      <c r="I294" s="10">
        <f t="shared" ca="1" si="178"/>
        <v>0</v>
      </c>
      <c r="J294" s="10" t="str">
        <f t="shared" ca="1" si="179"/>
        <v>Sunday11:30-01:000</v>
      </c>
      <c r="K294" s="10" t="str">
        <f t="shared" ca="1" si="180"/>
        <v>Sunday11:30-01:000</v>
      </c>
      <c r="L294" s="14">
        <f t="shared" ca="1" si="170"/>
        <v>18</v>
      </c>
      <c r="M294" s="19" t="str">
        <f t="shared" ca="1" si="181"/>
        <v/>
      </c>
      <c r="N294" s="19"/>
      <c r="O294" s="19" t="str">
        <f t="shared" ca="1" si="182"/>
        <v>0
501 --- 0</v>
      </c>
    </row>
    <row r="295" spans="1:15">
      <c r="A295" s="10">
        <v>285</v>
      </c>
      <c r="B295" s="10" t="s">
        <v>11</v>
      </c>
      <c r="C295" s="10" t="str">
        <f t="shared" si="174"/>
        <v>11:30-01:00</v>
      </c>
      <c r="D295" s="10" t="s">
        <v>56</v>
      </c>
      <c r="E295" s="10">
        <f t="shared" si="171"/>
        <v>73</v>
      </c>
      <c r="F295" s="10" t="str">
        <f t="shared" ca="1" si="175"/>
        <v>L-Elec 505</v>
      </c>
      <c r="G295" s="10">
        <f t="shared" ca="1" si="176"/>
        <v>0</v>
      </c>
      <c r="H295" s="10">
        <f ca="1">INDIRECT(CONCATENATE("Sheet1!",CHAR(CODE(D295)+5),E295),1)</f>
        <v>0</v>
      </c>
      <c r="I295" s="10">
        <f t="shared" ca="1" si="178"/>
        <v>0</v>
      </c>
      <c r="J295" s="10" t="str">
        <f t="shared" ca="1" si="179"/>
        <v>Sunday11:30-01:000</v>
      </c>
      <c r="K295" s="10" t="str">
        <f t="shared" ca="1" si="180"/>
        <v>Sunday11:30-01:000</v>
      </c>
      <c r="L295" s="14">
        <f t="shared" ca="1" si="170"/>
        <v>18</v>
      </c>
      <c r="M295" s="19" t="str">
        <f t="shared" ca="1" si="181"/>
        <v/>
      </c>
      <c r="N295" s="19"/>
      <c r="O295" s="19" t="str">
        <f t="shared" ca="1" si="182"/>
        <v>0
L-Elec 505 --- 0</v>
      </c>
    </row>
    <row r="296" spans="1:15">
      <c r="A296" s="10">
        <v>286</v>
      </c>
      <c r="B296" s="10" t="s">
        <v>11</v>
      </c>
      <c r="C296" s="10" t="str">
        <f t="shared" si="174"/>
        <v>11:30-01:00</v>
      </c>
      <c r="D296" s="10" t="s">
        <v>56</v>
      </c>
      <c r="E296" s="10">
        <f t="shared" si="171"/>
        <v>74</v>
      </c>
      <c r="F296" s="10" t="str">
        <f t="shared" ca="1" si="175"/>
        <v>L-mec</v>
      </c>
      <c r="G296" s="10">
        <f t="shared" ca="1" si="176"/>
        <v>0</v>
      </c>
      <c r="H296" s="10">
        <f t="shared" ca="1" si="177"/>
        <v>0</v>
      </c>
      <c r="I296" s="10">
        <f t="shared" ca="1" si="178"/>
        <v>0</v>
      </c>
      <c r="J296" s="10" t="str">
        <f t="shared" ca="1" si="179"/>
        <v>Sunday11:30-01:000</v>
      </c>
      <c r="K296" s="10" t="str">
        <f t="shared" ca="1" si="180"/>
        <v>Sunday11:30-01:000</v>
      </c>
      <c r="L296" s="14">
        <f t="shared" ca="1" si="170"/>
        <v>18</v>
      </c>
      <c r="M296" s="19" t="str">
        <f t="shared" ca="1" si="181"/>
        <v/>
      </c>
      <c r="N296" s="19"/>
      <c r="O296" s="19" t="str">
        <f t="shared" ca="1" si="182"/>
        <v>0
L-mec --- 0</v>
      </c>
    </row>
    <row r="297" spans="1:15">
      <c r="A297" s="10">
        <v>287</v>
      </c>
      <c r="B297" s="10" t="s">
        <v>11</v>
      </c>
      <c r="C297" s="10" t="str">
        <f t="shared" si="174"/>
        <v>11:30-01:00</v>
      </c>
      <c r="D297" s="10" t="s">
        <v>56</v>
      </c>
      <c r="E297" s="10">
        <f t="shared" si="171"/>
        <v>75</v>
      </c>
      <c r="F297" s="10">
        <f t="shared" ca="1" si="175"/>
        <v>502</v>
      </c>
      <c r="G297" s="10">
        <f t="shared" ca="1" si="176"/>
        <v>0</v>
      </c>
      <c r="H297" s="10">
        <f t="shared" ref="H297:H298" ca="1" si="185">INDIRECT(CONCATENATE("Sheet1!",CHAR(CODE(D297)+5),E297),1)</f>
        <v>0</v>
      </c>
      <c r="I297" s="10">
        <f t="shared" ca="1" si="178"/>
        <v>0</v>
      </c>
      <c r="J297" s="10" t="str">
        <f t="shared" ca="1" si="179"/>
        <v>Sunday11:30-01:000</v>
      </c>
      <c r="K297" s="10" t="str">
        <f t="shared" ca="1" si="180"/>
        <v>Sunday11:30-01:000</v>
      </c>
      <c r="L297" s="14">
        <f t="shared" ca="1" si="170"/>
        <v>18</v>
      </c>
      <c r="M297" s="19" t="str">
        <f t="shared" ca="1" si="181"/>
        <v/>
      </c>
      <c r="N297" s="19"/>
      <c r="O297" s="19" t="str">
        <f t="shared" ca="1" si="182"/>
        <v>0
502 --- 0</v>
      </c>
    </row>
    <row r="298" spans="1:15">
      <c r="A298" s="10">
        <v>288</v>
      </c>
      <c r="B298" s="10" t="s">
        <v>11</v>
      </c>
      <c r="C298" s="10" t="str">
        <f t="shared" si="174"/>
        <v>11:30-01:00</v>
      </c>
      <c r="D298" s="10" t="s">
        <v>56</v>
      </c>
      <c r="E298" s="10">
        <f t="shared" si="171"/>
        <v>76</v>
      </c>
      <c r="F298" s="10" t="str">
        <f t="shared" ca="1" si="175"/>
        <v>L-Chem</v>
      </c>
      <c r="G298" s="10">
        <f t="shared" ca="1" si="176"/>
        <v>0</v>
      </c>
      <c r="H298" s="10">
        <f t="shared" ca="1" si="185"/>
        <v>0</v>
      </c>
      <c r="I298" s="10">
        <f t="shared" ca="1" si="178"/>
        <v>0</v>
      </c>
      <c r="J298" s="10" t="str">
        <f t="shared" ca="1" si="179"/>
        <v>Sunday11:30-01:000</v>
      </c>
      <c r="K298" s="10" t="str">
        <f t="shared" ca="1" si="180"/>
        <v>Sunday11:30-01:000</v>
      </c>
      <c r="L298" s="14">
        <f t="shared" ca="1" si="170"/>
        <v>18</v>
      </c>
      <c r="M298" s="19" t="str">
        <f t="shared" ca="1" si="181"/>
        <v/>
      </c>
      <c r="N298" s="19"/>
      <c r="O298" s="19" t="str">
        <f t="shared" ca="1" si="182"/>
        <v>0
L-Chem --- 0</v>
      </c>
    </row>
    <row r="299" spans="1:15">
      <c r="A299" s="10">
        <v>289</v>
      </c>
      <c r="B299" s="10" t="s">
        <v>11</v>
      </c>
      <c r="C299" s="10" t="str">
        <f t="shared" si="119"/>
        <v>01:00-02:30</v>
      </c>
      <c r="D299" s="10" t="s">
        <v>57</v>
      </c>
      <c r="E299" s="10">
        <f>E271</f>
        <v>49</v>
      </c>
      <c r="F299" s="10">
        <f ca="1">INDIRECT(CONCATENATE("Sheet1!",CHAR(CODE(D299)-3),E299),1)</f>
        <v>701</v>
      </c>
      <c r="G299" s="10" t="str">
        <f ca="1">INDIRECT(CONCATENATE("Sheet1!",CHAR(CODE(D299)-2),E299),1)</f>
        <v>CSE112(L1T3)A</v>
      </c>
      <c r="H299" s="10">
        <f t="shared" ca="1" si="141"/>
        <v>0</v>
      </c>
      <c r="I299" s="10" t="str">
        <f t="shared" ca="1" si="120"/>
        <v>(L1T3)A</v>
      </c>
      <c r="J299" s="10" t="str">
        <f t="shared" ca="1" si="123"/>
        <v>Sunday01:00-02:300</v>
      </c>
      <c r="K299" s="10" t="str">
        <f t="shared" ca="1" si="124"/>
        <v>Sunday01:00-02:30(L1T3)A</v>
      </c>
      <c r="L299" s="14">
        <f t="shared" ca="1" si="170"/>
        <v>17</v>
      </c>
      <c r="M299" s="19" t="str">
        <f t="shared" ca="1" si="121"/>
        <v>L1T3</v>
      </c>
      <c r="N299" s="19"/>
      <c r="O299" s="19" t="str">
        <f t="shared" ca="1" si="125"/>
        <v>CSE112(L1T3)A
701 --- 0</v>
      </c>
    </row>
    <row r="300" spans="1:15">
      <c r="A300" s="10">
        <v>290</v>
      </c>
      <c r="B300" s="10" t="s">
        <v>11</v>
      </c>
      <c r="C300" s="10" t="str">
        <f t="shared" si="119"/>
        <v>01:00-02:30</v>
      </c>
      <c r="D300" s="10" t="s">
        <v>57</v>
      </c>
      <c r="E300" s="10">
        <f t="shared" ref="E300:E326" si="186">E299+1</f>
        <v>50</v>
      </c>
      <c r="F300" s="10">
        <f t="shared" ref="F300:F310" ca="1" si="187">INDIRECT(CONCATENATE("Sheet1!",CHAR(CODE(D300)),E300),1)</f>
        <v>702</v>
      </c>
      <c r="G300" s="10" t="str">
        <f t="shared" ref="G300:G310" ca="1" si="188">INDIRECT(CONCATENATE("Sheet1!",CHAR(CODE(D300)+1),E300),1)</f>
        <v>TE235(L2T3)B</v>
      </c>
      <c r="H300" s="10" t="str">
        <f t="shared" ca="1" si="141"/>
        <v>MSI</v>
      </c>
      <c r="I300" s="10" t="str">
        <f t="shared" ca="1" si="120"/>
        <v>(L2T3)B</v>
      </c>
      <c r="J300" s="10" t="str">
        <f t="shared" ca="1" si="123"/>
        <v>Sunday01:00-02:30MSI</v>
      </c>
      <c r="K300" s="10" t="str">
        <f t="shared" ca="1" si="124"/>
        <v>Sunday01:00-02:30(L2T3)B</v>
      </c>
      <c r="L300" s="14">
        <f t="shared" ca="1" si="170"/>
        <v>1</v>
      </c>
      <c r="M300" s="19" t="str">
        <f t="shared" ca="1" si="121"/>
        <v>L2T3</v>
      </c>
      <c r="N300" s="19"/>
      <c r="O300" s="19" t="str">
        <f t="shared" ca="1" si="125"/>
        <v>TE235(L2T3)B
702 --- MSI</v>
      </c>
    </row>
    <row r="301" spans="1:15">
      <c r="A301" s="10">
        <v>291</v>
      </c>
      <c r="B301" s="10" t="s">
        <v>11</v>
      </c>
      <c r="C301" s="10" t="str">
        <f t="shared" si="119"/>
        <v>01:00-02:30</v>
      </c>
      <c r="D301" s="10" t="s">
        <v>57</v>
      </c>
      <c r="E301" s="10">
        <f t="shared" si="186"/>
        <v>51</v>
      </c>
      <c r="F301" s="10">
        <f t="shared" ca="1" si="187"/>
        <v>703</v>
      </c>
      <c r="G301" s="10" t="str">
        <f t="shared" ca="1" si="188"/>
        <v>TE419(L4T1)A</v>
      </c>
      <c r="H301" s="10" t="str">
        <f t="shared" ca="1" si="141"/>
        <v>AN</v>
      </c>
      <c r="I301" s="10" t="str">
        <f t="shared" ca="1" si="120"/>
        <v>(L4T1)A</v>
      </c>
      <c r="J301" s="10" t="str">
        <f t="shared" ca="1" si="123"/>
        <v>Sunday01:00-02:30AN</v>
      </c>
      <c r="K301" s="10" t="str">
        <f t="shared" ca="1" si="124"/>
        <v>Sunday01:00-02:30(L4T1)A</v>
      </c>
      <c r="L301" s="14">
        <f t="shared" ca="1" si="170"/>
        <v>1</v>
      </c>
      <c r="M301" s="19" t="str">
        <f t="shared" ca="1" si="121"/>
        <v>L4T1</v>
      </c>
      <c r="N301" s="19"/>
      <c r="O301" s="19" t="str">
        <f t="shared" ca="1" si="125"/>
        <v>TE419(L4T1)A
703 --- AN</v>
      </c>
    </row>
    <row r="302" spans="1:15">
      <c r="A302" s="10">
        <v>292</v>
      </c>
      <c r="B302" s="10" t="s">
        <v>11</v>
      </c>
      <c r="C302" s="10" t="str">
        <f t="shared" si="119"/>
        <v>01:00-02:30</v>
      </c>
      <c r="D302" s="10" t="s">
        <v>57</v>
      </c>
      <c r="E302" s="10">
        <f t="shared" si="186"/>
        <v>52</v>
      </c>
      <c r="F302" s="10">
        <f t="shared" ca="1" si="187"/>
        <v>704</v>
      </c>
      <c r="G302" s="10" t="str">
        <f t="shared" ca="1" si="188"/>
        <v>TE4111(L4T1)C</v>
      </c>
      <c r="H302" s="10" t="str">
        <f t="shared" ca="1" si="141"/>
        <v>AI</v>
      </c>
      <c r="I302" s="10" t="str">
        <f t="shared" ca="1" si="120"/>
        <v>(L4T1)C</v>
      </c>
      <c r="J302" s="10" t="str">
        <f t="shared" ca="1" si="123"/>
        <v>Sunday01:00-02:30AI</v>
      </c>
      <c r="K302" s="10" t="str">
        <f t="shared" ca="1" si="124"/>
        <v>Sunday01:00-02:30(L4T1)C</v>
      </c>
      <c r="L302" s="14">
        <f t="shared" ca="1" si="170"/>
        <v>1</v>
      </c>
      <c r="M302" s="19" t="str">
        <f t="shared" ca="1" si="121"/>
        <v>L4T1</v>
      </c>
      <c r="N302" s="19"/>
      <c r="O302" s="19" t="str">
        <f t="shared" ca="1" si="125"/>
        <v>TE4111(L4T1)C
704 --- AI</v>
      </c>
    </row>
    <row r="303" spans="1:15">
      <c r="A303" s="10">
        <v>293</v>
      </c>
      <c r="B303" s="10" t="s">
        <v>11</v>
      </c>
      <c r="C303" s="10" t="str">
        <f t="shared" si="119"/>
        <v>01:00-02:30</v>
      </c>
      <c r="D303" s="10" t="s">
        <v>57</v>
      </c>
      <c r="E303" s="10">
        <f t="shared" si="186"/>
        <v>53</v>
      </c>
      <c r="F303" s="10">
        <f t="shared" ca="1" si="187"/>
        <v>705</v>
      </c>
      <c r="G303" s="10" t="str">
        <f t="shared" ca="1" si="188"/>
        <v>TE4212(L4T2)A</v>
      </c>
      <c r="H303" s="10" t="str">
        <f t="shared" ca="1" si="141"/>
        <v>MRR</v>
      </c>
      <c r="I303" s="10" t="str">
        <f t="shared" ca="1" si="120"/>
        <v>(L4T2)A</v>
      </c>
      <c r="J303" s="10" t="str">
        <f t="shared" ca="1" si="123"/>
        <v>Sunday01:00-02:30MRR</v>
      </c>
      <c r="K303" s="10" t="str">
        <f t="shared" ca="1" si="124"/>
        <v>Sunday01:00-02:30(L4T2)A</v>
      </c>
      <c r="L303" s="14">
        <f t="shared" ca="1" si="170"/>
        <v>1</v>
      </c>
      <c r="M303" s="19" t="str">
        <f t="shared" ca="1" si="121"/>
        <v>L4T2</v>
      </c>
      <c r="N303" s="19"/>
      <c r="O303" s="19" t="str">
        <f t="shared" ca="1" si="125"/>
        <v>TE4212(L4T2)A
705 --- MRR</v>
      </c>
    </row>
    <row r="304" spans="1:15">
      <c r="A304" s="10">
        <v>294</v>
      </c>
      <c r="B304" s="10" t="s">
        <v>11</v>
      </c>
      <c r="C304" s="10" t="str">
        <f t="shared" si="119"/>
        <v>01:00-02:30</v>
      </c>
      <c r="D304" s="10" t="s">
        <v>57</v>
      </c>
      <c r="E304" s="10">
        <f t="shared" si="186"/>
        <v>54</v>
      </c>
      <c r="F304" s="10">
        <f t="shared" ca="1" si="187"/>
        <v>402</v>
      </c>
      <c r="G304" s="10" t="str">
        <f t="shared" ca="1" si="188"/>
        <v>TE4110(L4T1)D</v>
      </c>
      <c r="H304" s="10" t="str">
        <f t="shared" ca="1" si="141"/>
        <v>NL1</v>
      </c>
      <c r="I304" s="10" t="str">
        <f t="shared" ca="1" si="120"/>
        <v>(L4T1)D</v>
      </c>
      <c r="J304" s="10" t="str">
        <f t="shared" ca="1" si="123"/>
        <v>Sunday01:00-02:30NL1</v>
      </c>
      <c r="K304" s="10" t="str">
        <f t="shared" ca="1" si="124"/>
        <v>Sunday01:00-02:30(L4T1)D</v>
      </c>
      <c r="L304" s="14">
        <f t="shared" ca="1" si="170"/>
        <v>1</v>
      </c>
      <c r="M304" s="19" t="str">
        <f t="shared" ca="1" si="121"/>
        <v>L4T1</v>
      </c>
      <c r="N304" s="19"/>
      <c r="O304" s="19" t="str">
        <f t="shared" ca="1" si="125"/>
        <v>TE4110(L4T1)D
402 --- NL1</v>
      </c>
    </row>
    <row r="305" spans="1:15">
      <c r="A305" s="10">
        <v>295</v>
      </c>
      <c r="B305" s="10" t="s">
        <v>11</v>
      </c>
      <c r="C305" s="10" t="str">
        <f t="shared" si="119"/>
        <v>01:00-02:30</v>
      </c>
      <c r="D305" s="10" t="s">
        <v>57</v>
      </c>
      <c r="E305" s="10">
        <f t="shared" si="186"/>
        <v>55</v>
      </c>
      <c r="F305" s="10">
        <f t="shared" ca="1" si="187"/>
        <v>801</v>
      </c>
      <c r="G305" s="10" t="str">
        <f t="shared" ca="1" si="188"/>
        <v>TE4211(L4T2)</v>
      </c>
      <c r="H305" s="10" t="str">
        <f t="shared" ca="1" si="141"/>
        <v>SM</v>
      </c>
      <c r="I305" s="10" t="str">
        <f t="shared" ca="1" si="120"/>
        <v>(L4T2)</v>
      </c>
      <c r="J305" s="10" t="str">
        <f t="shared" ca="1" si="123"/>
        <v>Sunday01:00-02:30SM</v>
      </c>
      <c r="K305" s="10" t="str">
        <f t="shared" ca="1" si="124"/>
        <v>Sunday01:00-02:30(L4T2)</v>
      </c>
      <c r="L305" s="14">
        <f t="shared" ca="1" si="170"/>
        <v>1</v>
      </c>
      <c r="M305" s="19" t="str">
        <f t="shared" ca="1" si="121"/>
        <v>L4T2</v>
      </c>
      <c r="N305" s="19"/>
      <c r="O305" s="19" t="str">
        <f t="shared" ca="1" si="125"/>
        <v>TE4211(L4T2)
801 --- SM</v>
      </c>
    </row>
    <row r="306" spans="1:15">
      <c r="A306" s="10">
        <v>296</v>
      </c>
      <c r="B306" s="10" t="s">
        <v>11</v>
      </c>
      <c r="C306" s="10" t="str">
        <f t="shared" si="119"/>
        <v>01:00-02:30</v>
      </c>
      <c r="D306" s="10" t="s">
        <v>57</v>
      </c>
      <c r="E306" s="10">
        <f t="shared" si="186"/>
        <v>56</v>
      </c>
      <c r="F306" s="10">
        <f t="shared" ca="1" si="187"/>
        <v>802</v>
      </c>
      <c r="G306" s="10" t="str">
        <f t="shared" ca="1" si="188"/>
        <v>TE225(L2T2)B</v>
      </c>
      <c r="H306" s="10" t="str">
        <f t="shared" ca="1" si="141"/>
        <v>RI</v>
      </c>
      <c r="I306" s="10" t="str">
        <f t="shared" ca="1" si="120"/>
        <v>(L2T2)B</v>
      </c>
      <c r="J306" s="10" t="str">
        <f t="shared" ca="1" si="123"/>
        <v>Sunday01:00-02:30RI</v>
      </c>
      <c r="K306" s="10" t="str">
        <f t="shared" ca="1" si="124"/>
        <v>Sunday01:00-02:30(L2T2)B</v>
      </c>
      <c r="L306" s="14">
        <f t="shared" ca="1" si="170"/>
        <v>1</v>
      </c>
      <c r="M306" s="19" t="str">
        <f t="shared" ca="1" si="121"/>
        <v>L2T2</v>
      </c>
      <c r="N306" s="19"/>
      <c r="O306" s="19" t="str">
        <f t="shared" ca="1" si="125"/>
        <v>TE225(L2T2)B
802 --- RI</v>
      </c>
    </row>
    <row r="307" spans="1:15">
      <c r="A307" s="10">
        <v>297</v>
      </c>
      <c r="B307" s="10" t="s">
        <v>11</v>
      </c>
      <c r="C307" s="10" t="str">
        <f t="shared" si="119"/>
        <v>01:00-02:30</v>
      </c>
      <c r="D307" s="10" t="s">
        <v>57</v>
      </c>
      <c r="E307" s="10">
        <f t="shared" si="186"/>
        <v>57</v>
      </c>
      <c r="F307" s="10">
        <f t="shared" ca="1" si="187"/>
        <v>803</v>
      </c>
      <c r="G307" s="10" t="str">
        <f t="shared" ca="1" si="188"/>
        <v>TE211(L2T1)A</v>
      </c>
      <c r="H307" s="10" t="str">
        <f t="shared" ca="1" si="141"/>
        <v>AHM</v>
      </c>
      <c r="I307" s="10" t="str">
        <f t="shared" ca="1" si="120"/>
        <v>(L2T1)A</v>
      </c>
      <c r="J307" s="10" t="str">
        <f t="shared" ca="1" si="123"/>
        <v>Sunday01:00-02:30AHM</v>
      </c>
      <c r="K307" s="10" t="str">
        <f t="shared" ca="1" si="124"/>
        <v>Sunday01:00-02:30(L2T1)A</v>
      </c>
      <c r="L307" s="14">
        <f t="shared" ca="1" si="170"/>
        <v>1</v>
      </c>
      <c r="M307" s="19" t="str">
        <f t="shared" ca="1" si="121"/>
        <v>L2T1</v>
      </c>
      <c r="N307" s="19"/>
      <c r="O307" s="19" t="str">
        <f t="shared" ca="1" si="125"/>
        <v>TE211(L2T1)A
803 --- AHM</v>
      </c>
    </row>
    <row r="308" spans="1:15">
      <c r="A308" s="10">
        <v>298</v>
      </c>
      <c r="B308" s="10" t="s">
        <v>11</v>
      </c>
      <c r="C308" s="10" t="str">
        <f t="shared" si="119"/>
        <v>01:00-02:30</v>
      </c>
      <c r="D308" s="10" t="s">
        <v>57</v>
      </c>
      <c r="E308" s="10">
        <f t="shared" si="186"/>
        <v>58</v>
      </c>
      <c r="F308" s="10">
        <f t="shared" ca="1" si="187"/>
        <v>807</v>
      </c>
      <c r="G308" s="10" t="str">
        <f t="shared" ca="1" si="188"/>
        <v>civil</v>
      </c>
      <c r="H308" s="10">
        <f t="shared" ca="1" si="141"/>
        <v>0</v>
      </c>
      <c r="I308" s="10" t="str">
        <f t="shared" ca="1" si="120"/>
        <v>civil</v>
      </c>
      <c r="J308" s="10" t="str">
        <f t="shared" ca="1" si="123"/>
        <v>Sunday01:00-02:300</v>
      </c>
      <c r="K308" s="10" t="str">
        <f t="shared" ca="1" si="124"/>
        <v>Sunday01:00-02:30civil</v>
      </c>
      <c r="L308" s="14">
        <f t="shared" ca="1" si="170"/>
        <v>17</v>
      </c>
      <c r="M308" s="19" t="str">
        <f t="shared" ca="1" si="121"/>
        <v>ivil</v>
      </c>
      <c r="N308" s="19"/>
      <c r="O308" s="19" t="str">
        <f t="shared" ca="1" si="125"/>
        <v>civil
807 --- 0</v>
      </c>
    </row>
    <row r="309" spans="1:15">
      <c r="A309" s="10">
        <v>299</v>
      </c>
      <c r="B309" s="10" t="s">
        <v>11</v>
      </c>
      <c r="C309" s="10" t="str">
        <f t="shared" si="119"/>
        <v>01:00-02:30</v>
      </c>
      <c r="D309" s="10" t="s">
        <v>57</v>
      </c>
      <c r="E309" s="10">
        <f t="shared" si="186"/>
        <v>59</v>
      </c>
      <c r="F309" s="10">
        <f t="shared" ca="1" si="187"/>
        <v>711</v>
      </c>
      <c r="G309" s="10" t="str">
        <f t="shared" ca="1" si="188"/>
        <v>TE321(L3T2)A</v>
      </c>
      <c r="H309" s="10" t="str">
        <f t="shared" ca="1" si="141"/>
        <v>FHA</v>
      </c>
      <c r="I309" s="10" t="str">
        <f t="shared" ca="1" si="120"/>
        <v>(L3T2)A</v>
      </c>
      <c r="J309" s="10" t="str">
        <f t="shared" ca="1" si="123"/>
        <v>Sunday01:00-02:30FHA</v>
      </c>
      <c r="K309" s="10" t="str">
        <f t="shared" ca="1" si="124"/>
        <v>Sunday01:00-02:30(L3T2)A</v>
      </c>
      <c r="L309" s="14">
        <f t="shared" ca="1" si="170"/>
        <v>1</v>
      </c>
      <c r="M309" s="19" t="str">
        <f t="shared" ca="1" si="121"/>
        <v>L3T2</v>
      </c>
      <c r="N309" s="19"/>
      <c r="O309" s="19" t="str">
        <f t="shared" ca="1" si="125"/>
        <v>TE321(L3T2)A
711 --- FHA</v>
      </c>
    </row>
    <row r="310" spans="1:15">
      <c r="A310" s="10">
        <v>300</v>
      </c>
      <c r="B310" s="10" t="s">
        <v>11</v>
      </c>
      <c r="C310" s="10" t="str">
        <f t="shared" si="119"/>
        <v>01:00-02:30</v>
      </c>
      <c r="D310" s="10" t="s">
        <v>57</v>
      </c>
      <c r="E310" s="10">
        <f t="shared" si="186"/>
        <v>60</v>
      </c>
      <c r="F310" s="10">
        <f t="shared" ca="1" si="187"/>
        <v>712</v>
      </c>
      <c r="G310" s="10" t="str">
        <f t="shared" ca="1" si="188"/>
        <v>DIC</v>
      </c>
      <c r="H310" s="10">
        <f t="shared" ca="1" si="141"/>
        <v>0</v>
      </c>
      <c r="I310" s="10" t="str">
        <f t="shared" ca="1" si="120"/>
        <v>DIC</v>
      </c>
      <c r="J310" s="10" t="str">
        <f t="shared" ca="1" si="123"/>
        <v>Sunday01:00-02:300</v>
      </c>
      <c r="K310" s="10" t="str">
        <f t="shared" ca="1" si="124"/>
        <v>Sunday01:00-02:30DIC</v>
      </c>
      <c r="L310" s="14">
        <f t="shared" ca="1" si="170"/>
        <v>17</v>
      </c>
      <c r="M310" s="19" t="str">
        <f t="shared" ca="1" si="121"/>
        <v>IC</v>
      </c>
      <c r="N310" s="19"/>
      <c r="O310" s="19" t="str">
        <f t="shared" ca="1" si="125"/>
        <v>DIC
712 --- 0</v>
      </c>
    </row>
    <row r="311" spans="1:15">
      <c r="A311" s="10">
        <v>301</v>
      </c>
      <c r="B311" s="10" t="s">
        <v>11</v>
      </c>
      <c r="C311" s="10" t="str">
        <f t="shared" ref="C311:C326" si="189">LOOKUP(D311,$L$1:$L$6,$K$1:$K$6)</f>
        <v>01:00-02:30</v>
      </c>
      <c r="D311" s="10" t="s">
        <v>57</v>
      </c>
      <c r="E311" s="10">
        <f t="shared" si="186"/>
        <v>61</v>
      </c>
      <c r="F311" s="10">
        <f ca="1">INDIRECT(CONCATENATE("Sheet1!",CHAR(CODE(D311)-3),E311),1)</f>
        <v>303</v>
      </c>
      <c r="G311" s="10">
        <f ca="1">INDIRECT(CONCATENATE("Sheet1!",CHAR(CODE(D311)-2),E311),1)</f>
        <v>0</v>
      </c>
      <c r="H311" s="10">
        <f t="shared" ref="H311:H326" ca="1" si="190">INDIRECT(CONCATENATE("Sheet1!",CHAR(CODE(D311)+2),E311),1)</f>
        <v>0</v>
      </c>
      <c r="I311" s="10">
        <f t="shared" ref="I311:I326" ca="1" si="191">IFERROR(MID(G311,SEARCH("(",G311,1),12),G311)</f>
        <v>0</v>
      </c>
      <c r="J311" s="10" t="str">
        <f t="shared" ref="J311:J326" ca="1" si="192">CONCATENATE(B311,C311,H311)</f>
        <v>Sunday01:00-02:300</v>
      </c>
      <c r="K311" s="10" t="str">
        <f t="shared" ref="K311:K326" ca="1" si="193">CONCATENATE(B311,C311,I311)</f>
        <v>Sunday01:00-02:300</v>
      </c>
      <c r="L311" s="14">
        <f t="shared" ca="1" si="170"/>
        <v>17</v>
      </c>
      <c r="M311" s="19" t="str">
        <f t="shared" ref="M311:M326" ca="1" si="194">IFERROR(MID(I311,2,4),I311)</f>
        <v/>
      </c>
      <c r="N311" s="19"/>
      <c r="O311" s="19" t="str">
        <f t="shared" ref="O311:O326" ca="1" si="195">CONCATENATE(G311,CHAR(10),F311," --- ",H311)</f>
        <v>0
303 --- 0</v>
      </c>
    </row>
    <row r="312" spans="1:15">
      <c r="A312" s="10">
        <v>302</v>
      </c>
      <c r="B312" s="10" t="s">
        <v>11</v>
      </c>
      <c r="C312" s="10" t="str">
        <f t="shared" si="189"/>
        <v>01:00-02:30</v>
      </c>
      <c r="D312" s="10" t="s">
        <v>57</v>
      </c>
      <c r="E312" s="10">
        <f t="shared" si="186"/>
        <v>62</v>
      </c>
      <c r="F312" s="10">
        <f t="shared" ref="F312" ca="1" si="196">INDIRECT(CONCATENATE("Sheet1!",CHAR(CODE(D312)),E312),1)</f>
        <v>304</v>
      </c>
      <c r="G312" s="10">
        <f t="shared" ref="G312" ca="1" si="197">INDIRECT(CONCATENATE("Sheet1!",CHAR(CODE(D312)+1),E312),1)</f>
        <v>0</v>
      </c>
      <c r="H312" s="10">
        <f t="shared" ca="1" si="190"/>
        <v>0</v>
      </c>
      <c r="I312" s="10">
        <f t="shared" ca="1" si="191"/>
        <v>0</v>
      </c>
      <c r="J312" s="10" t="str">
        <f t="shared" ca="1" si="192"/>
        <v>Sunday01:00-02:300</v>
      </c>
      <c r="K312" s="10" t="str">
        <f t="shared" ca="1" si="193"/>
        <v>Sunday01:00-02:300</v>
      </c>
      <c r="L312" s="14">
        <f t="shared" ca="1" si="170"/>
        <v>17</v>
      </c>
      <c r="M312" s="19" t="str">
        <f t="shared" ca="1" si="194"/>
        <v/>
      </c>
      <c r="N312" s="19"/>
      <c r="O312" s="19" t="str">
        <f t="shared" ca="1" si="195"/>
        <v>0
304 --- 0</v>
      </c>
    </row>
    <row r="313" spans="1:15">
      <c r="A313" s="10">
        <v>303</v>
      </c>
      <c r="B313" s="10" t="s">
        <v>11</v>
      </c>
      <c r="C313" s="10" t="str">
        <f t="shared" si="189"/>
        <v>01:00-02:30</v>
      </c>
      <c r="D313" s="10" t="s">
        <v>57</v>
      </c>
      <c r="E313" s="10">
        <f t="shared" si="186"/>
        <v>63</v>
      </c>
      <c r="F313" s="10" t="str">
        <f t="shared" ref="F313:F326" ca="1" si="198">INDIRECT(CONCATENATE("Sheet1!",CHAR(CODE(D313)-3),E313),1)</f>
        <v>L-Yarn1</v>
      </c>
      <c r="G313" s="10" t="str">
        <f t="shared" ref="G313:G326" ca="1" si="199">INDIRECT(CONCATENATE("Sheet1!",CHAR(CODE(D313)-2),E313),1)</f>
        <v>TE212(L2T1)C</v>
      </c>
      <c r="H313" s="10" t="str">
        <f t="shared" ca="1" si="190"/>
        <v>NHM</v>
      </c>
      <c r="I313" s="10" t="str">
        <f t="shared" ca="1" si="191"/>
        <v>(L2T1)C</v>
      </c>
      <c r="J313" s="10" t="str">
        <f t="shared" ca="1" si="192"/>
        <v>Sunday01:00-02:30NHM</v>
      </c>
      <c r="K313" s="10" t="str">
        <f t="shared" ca="1" si="193"/>
        <v>Sunday01:00-02:30(L2T1)C</v>
      </c>
      <c r="L313" s="14">
        <f t="shared" ca="1" si="170"/>
        <v>1</v>
      </c>
      <c r="M313" s="19" t="str">
        <f t="shared" ca="1" si="194"/>
        <v>L2T1</v>
      </c>
      <c r="N313" s="19"/>
      <c r="O313" s="19" t="str">
        <f t="shared" ca="1" si="195"/>
        <v>TE212(L2T1)C
L-Yarn1 --- NHM</v>
      </c>
    </row>
    <row r="314" spans="1:15">
      <c r="A314" s="10">
        <v>304</v>
      </c>
      <c r="B314" s="10" t="s">
        <v>11</v>
      </c>
      <c r="C314" s="10" t="str">
        <f t="shared" si="189"/>
        <v>01:00-02:30</v>
      </c>
      <c r="D314" s="10" t="s">
        <v>57</v>
      </c>
      <c r="E314" s="10">
        <f t="shared" si="186"/>
        <v>64</v>
      </c>
      <c r="F314" s="10" t="str">
        <f t="shared" ca="1" si="198"/>
        <v>L-Yarn2</v>
      </c>
      <c r="G314" s="10">
        <f t="shared" ca="1" si="199"/>
        <v>0</v>
      </c>
      <c r="H314" s="10">
        <f t="shared" ca="1" si="190"/>
        <v>0</v>
      </c>
      <c r="I314" s="10">
        <f t="shared" ca="1" si="191"/>
        <v>0</v>
      </c>
      <c r="J314" s="10" t="str">
        <f t="shared" ca="1" si="192"/>
        <v>Sunday01:00-02:300</v>
      </c>
      <c r="K314" s="10" t="str">
        <f t="shared" ca="1" si="193"/>
        <v>Sunday01:00-02:300</v>
      </c>
      <c r="L314" s="14">
        <f t="shared" ca="1" si="170"/>
        <v>17</v>
      </c>
      <c r="M314" s="19" t="str">
        <f t="shared" ca="1" si="194"/>
        <v/>
      </c>
      <c r="N314" s="19"/>
      <c r="O314" s="19" t="str">
        <f t="shared" ca="1" si="195"/>
        <v>0
L-Yarn2 --- 0</v>
      </c>
    </row>
    <row r="315" spans="1:15">
      <c r="A315" s="10">
        <v>305</v>
      </c>
      <c r="B315" s="10" t="s">
        <v>11</v>
      </c>
      <c r="C315" s="10" t="str">
        <f t="shared" si="189"/>
        <v>01:00-02:30</v>
      </c>
      <c r="D315" s="10" t="s">
        <v>57</v>
      </c>
      <c r="E315" s="10">
        <f t="shared" si="186"/>
        <v>65</v>
      </c>
      <c r="F315" s="10" t="str">
        <f t="shared" ca="1" si="198"/>
        <v>L-Fab</v>
      </c>
      <c r="G315" s="10" t="str">
        <f t="shared" ca="1" si="199"/>
        <v>TE314(L3T1)A</v>
      </c>
      <c r="H315" s="10" t="str">
        <f t="shared" ca="1" si="190"/>
        <v>AG</v>
      </c>
      <c r="I315" s="10" t="str">
        <f t="shared" ca="1" si="191"/>
        <v>(L3T1)A</v>
      </c>
      <c r="J315" s="10" t="str">
        <f t="shared" ca="1" si="192"/>
        <v>Sunday01:00-02:30AG</v>
      </c>
      <c r="K315" s="10" t="str">
        <f t="shared" ca="1" si="193"/>
        <v>Sunday01:00-02:30(L3T1)A</v>
      </c>
      <c r="L315" s="14">
        <f t="shared" ca="1" si="170"/>
        <v>1</v>
      </c>
      <c r="M315" s="19" t="str">
        <f t="shared" ca="1" si="194"/>
        <v>L3T1</v>
      </c>
      <c r="N315" s="19"/>
      <c r="O315" s="19" t="str">
        <f t="shared" ca="1" si="195"/>
        <v>TE314(L3T1)A
L-Fab --- AG</v>
      </c>
    </row>
    <row r="316" spans="1:15">
      <c r="A316" s="10">
        <v>306</v>
      </c>
      <c r="B316" s="10" t="s">
        <v>11</v>
      </c>
      <c r="C316" s="10" t="str">
        <f t="shared" si="189"/>
        <v>01:00-02:30</v>
      </c>
      <c r="D316" s="10" t="s">
        <v>57</v>
      </c>
      <c r="E316" s="10">
        <f t="shared" si="186"/>
        <v>66</v>
      </c>
      <c r="F316" s="10" t="str">
        <f t="shared" ca="1" si="198"/>
        <v>L-Col</v>
      </c>
      <c r="G316" s="10">
        <f t="shared" ca="1" si="199"/>
        <v>0</v>
      </c>
      <c r="H316" s="10">
        <f t="shared" ca="1" si="190"/>
        <v>0</v>
      </c>
      <c r="I316" s="10">
        <f t="shared" ca="1" si="191"/>
        <v>0</v>
      </c>
      <c r="J316" s="10" t="str">
        <f t="shared" ca="1" si="192"/>
        <v>Sunday01:00-02:300</v>
      </c>
      <c r="K316" s="10" t="str">
        <f t="shared" ca="1" si="193"/>
        <v>Sunday01:00-02:300</v>
      </c>
      <c r="L316" s="14">
        <f t="shared" ca="1" si="170"/>
        <v>17</v>
      </c>
      <c r="M316" s="19" t="str">
        <f t="shared" ca="1" si="194"/>
        <v/>
      </c>
      <c r="N316" s="19"/>
      <c r="O316" s="19" t="str">
        <f t="shared" ca="1" si="195"/>
        <v>0
L-Col --- 0</v>
      </c>
    </row>
    <row r="317" spans="1:15">
      <c r="A317" s="10">
        <v>307</v>
      </c>
      <c r="B317" s="10" t="s">
        <v>11</v>
      </c>
      <c r="C317" s="10" t="str">
        <f t="shared" si="189"/>
        <v>01:00-02:30</v>
      </c>
      <c r="D317" s="10" t="s">
        <v>57</v>
      </c>
      <c r="E317" s="10">
        <f t="shared" si="186"/>
        <v>67</v>
      </c>
      <c r="F317" s="10" t="str">
        <f t="shared" ca="1" si="198"/>
        <v>L-App</v>
      </c>
      <c r="G317" s="10">
        <f t="shared" ca="1" si="199"/>
        <v>0</v>
      </c>
      <c r="H317" s="10">
        <f t="shared" ca="1" si="190"/>
        <v>0</v>
      </c>
      <c r="I317" s="10">
        <f t="shared" ca="1" si="191"/>
        <v>0</v>
      </c>
      <c r="J317" s="10" t="str">
        <f t="shared" ca="1" si="192"/>
        <v>Sunday01:00-02:300</v>
      </c>
      <c r="K317" s="10" t="str">
        <f t="shared" ca="1" si="193"/>
        <v>Sunday01:00-02:300</v>
      </c>
      <c r="L317" s="14">
        <f t="shared" ca="1" si="170"/>
        <v>17</v>
      </c>
      <c r="M317" s="19" t="str">
        <f t="shared" ca="1" si="194"/>
        <v/>
      </c>
      <c r="N317" s="19"/>
      <c r="O317" s="19" t="str">
        <f t="shared" ca="1" si="195"/>
        <v>0
L-App --- 0</v>
      </c>
    </row>
    <row r="318" spans="1:15">
      <c r="A318" s="10">
        <v>308</v>
      </c>
      <c r="B318" s="10" t="s">
        <v>11</v>
      </c>
      <c r="C318" s="10" t="str">
        <f t="shared" si="189"/>
        <v>01:00-02:30</v>
      </c>
      <c r="D318" s="10" t="s">
        <v>57</v>
      </c>
      <c r="E318" s="10">
        <f t="shared" si="186"/>
        <v>68</v>
      </c>
      <c r="F318" s="10" t="str">
        <f t="shared" ca="1" si="198"/>
        <v>L-QC1
709</v>
      </c>
      <c r="G318" s="10">
        <f t="shared" ca="1" si="199"/>
        <v>0</v>
      </c>
      <c r="H318" s="10">
        <f t="shared" ca="1" si="190"/>
        <v>0</v>
      </c>
      <c r="I318" s="10">
        <f t="shared" ca="1" si="191"/>
        <v>0</v>
      </c>
      <c r="J318" s="10" t="str">
        <f t="shared" ca="1" si="192"/>
        <v>Sunday01:00-02:300</v>
      </c>
      <c r="K318" s="10" t="str">
        <f t="shared" ca="1" si="193"/>
        <v>Sunday01:00-02:300</v>
      </c>
      <c r="L318" s="14">
        <f t="shared" ca="1" si="170"/>
        <v>17</v>
      </c>
      <c r="M318" s="19" t="str">
        <f t="shared" ca="1" si="194"/>
        <v/>
      </c>
      <c r="N318" s="19"/>
      <c r="O318" s="19" t="str">
        <f t="shared" ca="1" si="195"/>
        <v>0
L-QC1
709 --- 0</v>
      </c>
    </row>
    <row r="319" spans="1:15">
      <c r="A319" s="10">
        <v>309</v>
      </c>
      <c r="B319" s="10" t="s">
        <v>11</v>
      </c>
      <c r="C319" s="10" t="str">
        <f t="shared" si="189"/>
        <v>01:00-02:30</v>
      </c>
      <c r="D319" s="10" t="s">
        <v>57</v>
      </c>
      <c r="E319" s="10">
        <f t="shared" si="186"/>
        <v>69</v>
      </c>
      <c r="F319" s="10" t="str">
        <f t="shared" ca="1" si="198"/>
        <v>L-Drw</v>
      </c>
      <c r="G319" s="10">
        <f t="shared" ca="1" si="199"/>
        <v>0</v>
      </c>
      <c r="H319" s="10">
        <f t="shared" ca="1" si="190"/>
        <v>0</v>
      </c>
      <c r="I319" s="10">
        <f t="shared" ca="1" si="191"/>
        <v>0</v>
      </c>
      <c r="J319" s="10" t="str">
        <f t="shared" ca="1" si="192"/>
        <v>Sunday01:00-02:300</v>
      </c>
      <c r="K319" s="10" t="str">
        <f t="shared" ca="1" si="193"/>
        <v>Sunday01:00-02:300</v>
      </c>
      <c r="L319" s="14">
        <f t="shared" ca="1" si="170"/>
        <v>17</v>
      </c>
      <c r="M319" s="19" t="str">
        <f t="shared" ca="1" si="194"/>
        <v/>
      </c>
      <c r="N319" s="19"/>
      <c r="O319" s="19" t="str">
        <f t="shared" ca="1" si="195"/>
        <v>0
L-Drw --- 0</v>
      </c>
    </row>
    <row r="320" spans="1:15">
      <c r="A320" s="10">
        <v>310</v>
      </c>
      <c r="B320" s="10" t="s">
        <v>11</v>
      </c>
      <c r="C320" s="10" t="str">
        <f t="shared" si="189"/>
        <v>01:00-02:30</v>
      </c>
      <c r="D320" s="10" t="s">
        <v>57</v>
      </c>
      <c r="E320" s="10">
        <f t="shared" si="186"/>
        <v>70</v>
      </c>
      <c r="F320" s="10" t="str">
        <f t="shared" ca="1" si="198"/>
        <v>L-QC2
708</v>
      </c>
      <c r="G320" s="10">
        <f t="shared" ca="1" si="199"/>
        <v>0</v>
      </c>
      <c r="H320" s="10">
        <f t="shared" ca="1" si="190"/>
        <v>0</v>
      </c>
      <c r="I320" s="10">
        <f t="shared" ca="1" si="191"/>
        <v>0</v>
      </c>
      <c r="J320" s="10" t="str">
        <f t="shared" ca="1" si="192"/>
        <v>Sunday01:00-02:300</v>
      </c>
      <c r="K320" s="10" t="str">
        <f t="shared" ca="1" si="193"/>
        <v>Sunday01:00-02:300</v>
      </c>
      <c r="L320" s="14">
        <f t="shared" ca="1" si="170"/>
        <v>17</v>
      </c>
      <c r="M320" s="19" t="str">
        <f t="shared" ca="1" si="194"/>
        <v/>
      </c>
      <c r="N320" s="19"/>
      <c r="O320" s="19" t="str">
        <f t="shared" ca="1" si="195"/>
        <v>0
L-QC2
708 --- 0</v>
      </c>
    </row>
    <row r="321" spans="1:15">
      <c r="A321" s="10">
        <v>311</v>
      </c>
      <c r="B321" s="10" t="s">
        <v>11</v>
      </c>
      <c r="C321" s="10" t="str">
        <f t="shared" si="189"/>
        <v>01:00-02:30</v>
      </c>
      <c r="D321" s="10" t="s">
        <v>57</v>
      </c>
      <c r="E321" s="10">
        <f t="shared" si="186"/>
        <v>71</v>
      </c>
      <c r="F321" s="10" t="str">
        <f t="shared" ca="1" si="198"/>
        <v>L-ENG</v>
      </c>
      <c r="G321" s="10">
        <f t="shared" ca="1" si="199"/>
        <v>0</v>
      </c>
      <c r="H321" s="10">
        <f t="shared" ca="1" si="190"/>
        <v>0</v>
      </c>
      <c r="I321" s="10">
        <f t="shared" ca="1" si="191"/>
        <v>0</v>
      </c>
      <c r="J321" s="10" t="str">
        <f t="shared" ca="1" si="192"/>
        <v>Sunday01:00-02:300</v>
      </c>
      <c r="K321" s="10" t="str">
        <f t="shared" ca="1" si="193"/>
        <v>Sunday01:00-02:300</v>
      </c>
      <c r="L321" s="14">
        <f t="shared" ca="1" si="170"/>
        <v>17</v>
      </c>
      <c r="M321" s="19" t="str">
        <f t="shared" ca="1" si="194"/>
        <v/>
      </c>
      <c r="N321" s="19"/>
      <c r="O321" s="19" t="str">
        <f t="shared" ca="1" si="195"/>
        <v>0
L-ENG --- 0</v>
      </c>
    </row>
    <row r="322" spans="1:15">
      <c r="A322" s="10">
        <v>312</v>
      </c>
      <c r="B322" s="10" t="s">
        <v>11</v>
      </c>
      <c r="C322" s="10" t="str">
        <f t="shared" si="189"/>
        <v>01:00-02:30</v>
      </c>
      <c r="D322" s="10" t="s">
        <v>57</v>
      </c>
      <c r="E322" s="10">
        <f t="shared" si="186"/>
        <v>72</v>
      </c>
      <c r="F322" s="10">
        <f t="shared" ca="1" si="198"/>
        <v>501</v>
      </c>
      <c r="G322" s="10">
        <f t="shared" ca="1" si="199"/>
        <v>0</v>
      </c>
      <c r="H322" s="10">
        <f t="shared" ca="1" si="190"/>
        <v>0</v>
      </c>
      <c r="I322" s="10">
        <f t="shared" ca="1" si="191"/>
        <v>0</v>
      </c>
      <c r="J322" s="10" t="str">
        <f t="shared" ca="1" si="192"/>
        <v>Sunday01:00-02:300</v>
      </c>
      <c r="K322" s="10" t="str">
        <f t="shared" ca="1" si="193"/>
        <v>Sunday01:00-02:300</v>
      </c>
      <c r="L322" s="14">
        <f t="shared" ca="1" si="170"/>
        <v>17</v>
      </c>
      <c r="M322" s="19" t="str">
        <f t="shared" ca="1" si="194"/>
        <v/>
      </c>
      <c r="N322" s="19"/>
      <c r="O322" s="19" t="str">
        <f t="shared" ca="1" si="195"/>
        <v>0
501 --- 0</v>
      </c>
    </row>
    <row r="323" spans="1:15">
      <c r="A323" s="10">
        <v>313</v>
      </c>
      <c r="B323" s="10" t="s">
        <v>11</v>
      </c>
      <c r="C323" s="10" t="str">
        <f t="shared" si="189"/>
        <v>01:00-02:30</v>
      </c>
      <c r="D323" s="10" t="s">
        <v>57</v>
      </c>
      <c r="E323" s="10">
        <f t="shared" si="186"/>
        <v>73</v>
      </c>
      <c r="F323" s="10" t="str">
        <f t="shared" ca="1" si="198"/>
        <v>L-Elec 505</v>
      </c>
      <c r="G323" s="10">
        <f t="shared" ca="1" si="199"/>
        <v>0</v>
      </c>
      <c r="H323" s="10">
        <f t="shared" ca="1" si="190"/>
        <v>0</v>
      </c>
      <c r="I323" s="10">
        <f t="shared" ca="1" si="191"/>
        <v>0</v>
      </c>
      <c r="J323" s="10" t="str">
        <f t="shared" ca="1" si="192"/>
        <v>Sunday01:00-02:300</v>
      </c>
      <c r="K323" s="10" t="str">
        <f t="shared" ca="1" si="193"/>
        <v>Sunday01:00-02:300</v>
      </c>
      <c r="L323" s="14">
        <f t="shared" ca="1" si="170"/>
        <v>17</v>
      </c>
      <c r="M323" s="19" t="str">
        <f t="shared" ca="1" si="194"/>
        <v/>
      </c>
      <c r="N323" s="19"/>
      <c r="O323" s="19" t="str">
        <f t="shared" ca="1" si="195"/>
        <v>0
L-Elec 505 --- 0</v>
      </c>
    </row>
    <row r="324" spans="1:15">
      <c r="A324" s="10">
        <v>314</v>
      </c>
      <c r="B324" s="10" t="s">
        <v>11</v>
      </c>
      <c r="C324" s="10" t="str">
        <f t="shared" si="189"/>
        <v>01:00-02:30</v>
      </c>
      <c r="D324" s="10" t="s">
        <v>57</v>
      </c>
      <c r="E324" s="10">
        <f t="shared" si="186"/>
        <v>74</v>
      </c>
      <c r="F324" s="10" t="str">
        <f t="shared" ca="1" si="198"/>
        <v>L-mec</v>
      </c>
      <c r="G324" s="10">
        <f t="shared" ca="1" si="199"/>
        <v>0</v>
      </c>
      <c r="H324" s="10">
        <f t="shared" ca="1" si="190"/>
        <v>0</v>
      </c>
      <c r="I324" s="10">
        <f t="shared" ca="1" si="191"/>
        <v>0</v>
      </c>
      <c r="J324" s="10" t="str">
        <f t="shared" ca="1" si="192"/>
        <v>Sunday01:00-02:300</v>
      </c>
      <c r="K324" s="10" t="str">
        <f t="shared" ca="1" si="193"/>
        <v>Sunday01:00-02:300</v>
      </c>
      <c r="L324" s="14">
        <f t="shared" ca="1" si="170"/>
        <v>17</v>
      </c>
      <c r="M324" s="19" t="str">
        <f t="shared" ca="1" si="194"/>
        <v/>
      </c>
      <c r="N324" s="19"/>
      <c r="O324" s="19" t="str">
        <f t="shared" ca="1" si="195"/>
        <v>0
L-mec --- 0</v>
      </c>
    </row>
    <row r="325" spans="1:15">
      <c r="A325" s="10">
        <v>315</v>
      </c>
      <c r="B325" s="10" t="s">
        <v>11</v>
      </c>
      <c r="C325" s="10" t="str">
        <f t="shared" si="189"/>
        <v>01:00-02:30</v>
      </c>
      <c r="D325" s="10" t="s">
        <v>57</v>
      </c>
      <c r="E325" s="10">
        <f t="shared" si="186"/>
        <v>75</v>
      </c>
      <c r="F325" s="10">
        <f t="shared" ca="1" si="198"/>
        <v>502</v>
      </c>
      <c r="G325" s="10">
        <f t="shared" ca="1" si="199"/>
        <v>0</v>
      </c>
      <c r="H325" s="10">
        <f t="shared" ca="1" si="190"/>
        <v>0</v>
      </c>
      <c r="I325" s="10">
        <f t="shared" ca="1" si="191"/>
        <v>0</v>
      </c>
      <c r="J325" s="10" t="str">
        <f t="shared" ca="1" si="192"/>
        <v>Sunday01:00-02:300</v>
      </c>
      <c r="K325" s="10" t="str">
        <f t="shared" ca="1" si="193"/>
        <v>Sunday01:00-02:300</v>
      </c>
      <c r="L325" s="14">
        <f t="shared" ca="1" si="170"/>
        <v>17</v>
      </c>
      <c r="M325" s="19" t="str">
        <f t="shared" ca="1" si="194"/>
        <v/>
      </c>
      <c r="N325" s="19"/>
      <c r="O325" s="19" t="str">
        <f t="shared" ca="1" si="195"/>
        <v>0
502 --- 0</v>
      </c>
    </row>
    <row r="326" spans="1:15">
      <c r="A326" s="10">
        <v>316</v>
      </c>
      <c r="B326" s="10" t="s">
        <v>11</v>
      </c>
      <c r="C326" s="10" t="str">
        <f t="shared" si="189"/>
        <v>01:00-02:30</v>
      </c>
      <c r="D326" s="10" t="s">
        <v>57</v>
      </c>
      <c r="E326" s="10">
        <f t="shared" si="186"/>
        <v>76</v>
      </c>
      <c r="F326" s="10" t="str">
        <f t="shared" ca="1" si="198"/>
        <v>L-Chem</v>
      </c>
      <c r="G326" s="10">
        <f t="shared" ca="1" si="199"/>
        <v>0</v>
      </c>
      <c r="H326" s="10">
        <f t="shared" ca="1" si="190"/>
        <v>0</v>
      </c>
      <c r="I326" s="10">
        <f t="shared" ca="1" si="191"/>
        <v>0</v>
      </c>
      <c r="J326" s="10" t="str">
        <f t="shared" ca="1" si="192"/>
        <v>Sunday01:00-02:300</v>
      </c>
      <c r="K326" s="10" t="str">
        <f t="shared" ca="1" si="193"/>
        <v>Sunday01:00-02:300</v>
      </c>
      <c r="L326" s="14">
        <f t="shared" ca="1" si="170"/>
        <v>17</v>
      </c>
      <c r="M326" s="19" t="str">
        <f t="shared" ca="1" si="194"/>
        <v/>
      </c>
      <c r="N326" s="19"/>
      <c r="O326" s="19" t="str">
        <f t="shared" ca="1" si="195"/>
        <v>0
L-Chem --- 0</v>
      </c>
    </row>
    <row r="327" spans="1:15">
      <c r="A327" s="10">
        <v>317</v>
      </c>
      <c r="B327" s="10" t="s">
        <v>11</v>
      </c>
      <c r="C327" s="10" t="str">
        <f t="shared" si="119"/>
        <v>2:30-04:00</v>
      </c>
      <c r="D327" s="10" t="s">
        <v>58</v>
      </c>
      <c r="E327" s="10">
        <f>E299</f>
        <v>49</v>
      </c>
      <c r="F327" s="10">
        <f ca="1">INDIRECT(CONCATENATE("Sheet1!",CHAR(CODE(D327)),E327),1)</f>
        <v>701</v>
      </c>
      <c r="G327" s="10" t="str">
        <f ca="1">INDIRECT(CONCATENATE("Sheet1!",CHAR(CODE(D327)+1),E327),1)</f>
        <v>TE428(L4T2)A</v>
      </c>
      <c r="H327" s="10">
        <f t="shared" ca="1" si="141"/>
        <v>0</v>
      </c>
      <c r="I327" s="10" t="str">
        <f t="shared" ca="1" si="120"/>
        <v>(L4T2)A</v>
      </c>
      <c r="J327" s="10" t="str">
        <f t="shared" ca="1" si="123"/>
        <v>Sunday2:30-04:000</v>
      </c>
      <c r="K327" s="10" t="str">
        <f t="shared" ca="1" si="124"/>
        <v>Sunday2:30-04:00(L4T2)A</v>
      </c>
      <c r="L327" s="14">
        <f t="shared" ca="1" si="170"/>
        <v>23</v>
      </c>
      <c r="M327" s="19" t="str">
        <f t="shared" ca="1" si="121"/>
        <v>L4T2</v>
      </c>
      <c r="N327" s="19"/>
      <c r="O327" s="19" t="str">
        <f t="shared" ca="1" si="125"/>
        <v>TE428(L4T2)A
701 --- 0</v>
      </c>
    </row>
    <row r="328" spans="1:15">
      <c r="A328" s="10">
        <v>318</v>
      </c>
      <c r="B328" s="10" t="s">
        <v>11</v>
      </c>
      <c r="C328" s="10" t="str">
        <f t="shared" si="119"/>
        <v>2:30-04:00</v>
      </c>
      <c r="D328" s="10" t="s">
        <v>58</v>
      </c>
      <c r="E328" s="10">
        <f t="shared" ref="E328:E354" si="200">E327+1</f>
        <v>50</v>
      </c>
      <c r="F328" s="10">
        <f t="shared" ref="F328:F338" ca="1" si="201">INDIRECT(CONCATENATE("Sheet1!",CHAR(CODE(D328)),E328),1)</f>
        <v>702</v>
      </c>
      <c r="G328" s="10">
        <f t="shared" ref="G328:G338" ca="1" si="202">INDIRECT(CONCATENATE("Sheet1!",CHAR(CODE(D328)+1),E328),1)</f>
        <v>0</v>
      </c>
      <c r="H328" s="10">
        <f t="shared" ca="1" si="141"/>
        <v>0</v>
      </c>
      <c r="I328" s="10">
        <f t="shared" ca="1" si="120"/>
        <v>0</v>
      </c>
      <c r="J328" s="10" t="str">
        <f t="shared" ca="1" si="123"/>
        <v>Sunday2:30-04:000</v>
      </c>
      <c r="K328" s="10" t="str">
        <f t="shared" ca="1" si="124"/>
        <v>Sunday2:30-04:000</v>
      </c>
      <c r="L328" s="14">
        <f t="shared" ca="1" si="170"/>
        <v>23</v>
      </c>
      <c r="M328" s="19" t="str">
        <f t="shared" ca="1" si="121"/>
        <v/>
      </c>
      <c r="N328" s="19"/>
      <c r="O328" s="19" t="str">
        <f t="shared" ca="1" si="125"/>
        <v>0
702 --- 0</v>
      </c>
    </row>
    <row r="329" spans="1:15">
      <c r="A329" s="10">
        <v>319</v>
      </c>
      <c r="B329" s="10" t="s">
        <v>11</v>
      </c>
      <c r="C329" s="10" t="str">
        <f t="shared" si="119"/>
        <v>2:30-04:00</v>
      </c>
      <c r="D329" s="10" t="s">
        <v>58</v>
      </c>
      <c r="E329" s="10">
        <f t="shared" si="200"/>
        <v>51</v>
      </c>
      <c r="F329" s="10">
        <f t="shared" ca="1" si="201"/>
        <v>703</v>
      </c>
      <c r="G329" s="10">
        <f t="shared" ca="1" si="202"/>
        <v>0</v>
      </c>
      <c r="H329" s="10">
        <f t="shared" ca="1" si="141"/>
        <v>0</v>
      </c>
      <c r="I329" s="10">
        <f t="shared" ca="1" si="120"/>
        <v>0</v>
      </c>
      <c r="J329" s="10" t="str">
        <f t="shared" ca="1" si="123"/>
        <v>Sunday2:30-04:000</v>
      </c>
      <c r="K329" s="10" t="str">
        <f t="shared" ca="1" si="124"/>
        <v>Sunday2:30-04:000</v>
      </c>
      <c r="L329" s="14">
        <f t="shared" ca="1" si="170"/>
        <v>23</v>
      </c>
      <c r="M329" s="19" t="str">
        <f t="shared" ca="1" si="121"/>
        <v/>
      </c>
      <c r="N329" s="19"/>
      <c r="O329" s="19" t="str">
        <f t="shared" ca="1" si="125"/>
        <v>0
703 --- 0</v>
      </c>
    </row>
    <row r="330" spans="1:15">
      <c r="A330" s="10">
        <v>320</v>
      </c>
      <c r="B330" s="10" t="s">
        <v>11</v>
      </c>
      <c r="C330" s="10" t="str">
        <f t="shared" si="119"/>
        <v>2:30-04:00</v>
      </c>
      <c r="D330" s="10" t="s">
        <v>58</v>
      </c>
      <c r="E330" s="10">
        <f t="shared" si="200"/>
        <v>52</v>
      </c>
      <c r="F330" s="10">
        <f t="shared" ca="1" si="201"/>
        <v>704</v>
      </c>
      <c r="G330" s="10" t="str">
        <f t="shared" ca="1" si="202"/>
        <v>TE133(L1T3)A</v>
      </c>
      <c r="H330" s="10" t="str">
        <f t="shared" ca="1" si="141"/>
        <v>KZ</v>
      </c>
      <c r="I330" s="10" t="str">
        <f t="shared" ca="1" si="120"/>
        <v>(L1T3)A</v>
      </c>
      <c r="J330" s="10" t="str">
        <f t="shared" ca="1" si="123"/>
        <v>Sunday2:30-04:00KZ</v>
      </c>
      <c r="K330" s="10" t="str">
        <f t="shared" ca="1" si="124"/>
        <v>Sunday2:30-04:00(L1T3)A</v>
      </c>
      <c r="L330" s="14">
        <f t="shared" ca="1" si="170"/>
        <v>1</v>
      </c>
      <c r="M330" s="19" t="str">
        <f t="shared" ca="1" si="121"/>
        <v>L1T3</v>
      </c>
      <c r="N330" s="19"/>
      <c r="O330" s="19" t="str">
        <f t="shared" ca="1" si="125"/>
        <v>TE133(L1T3)A
704 --- KZ</v>
      </c>
    </row>
    <row r="331" spans="1:15">
      <c r="A331" s="10">
        <v>321</v>
      </c>
      <c r="B331" s="10" t="s">
        <v>11</v>
      </c>
      <c r="C331" s="10" t="str">
        <f t="shared" si="119"/>
        <v>2:30-04:00</v>
      </c>
      <c r="D331" s="10" t="s">
        <v>58</v>
      </c>
      <c r="E331" s="10">
        <f t="shared" si="200"/>
        <v>53</v>
      </c>
      <c r="F331" s="10">
        <f t="shared" ca="1" si="201"/>
        <v>705</v>
      </c>
      <c r="G331" s="10" t="str">
        <f t="shared" ca="1" si="202"/>
        <v>TE323(L3T2)A</v>
      </c>
      <c r="H331" s="10" t="str">
        <f t="shared" ca="1" si="141"/>
        <v>FS</v>
      </c>
      <c r="I331" s="10" t="str">
        <f t="shared" ca="1" si="120"/>
        <v>(L3T2)A</v>
      </c>
      <c r="J331" s="10" t="str">
        <f t="shared" ca="1" si="123"/>
        <v>Sunday2:30-04:00FS</v>
      </c>
      <c r="K331" s="10" t="str">
        <f t="shared" ca="1" si="124"/>
        <v>Sunday2:30-04:00(L3T2)A</v>
      </c>
      <c r="L331" s="14">
        <f t="shared" ref="L331:L394" ca="1" si="203">COUNTIFS($J$11:$J$1051,J331)</f>
        <v>1</v>
      </c>
      <c r="M331" s="19" t="str">
        <f t="shared" ca="1" si="121"/>
        <v>L3T2</v>
      </c>
      <c r="N331" s="19"/>
      <c r="O331" s="19" t="str">
        <f t="shared" ca="1" si="125"/>
        <v>TE323(L3T2)A
705 --- FS</v>
      </c>
    </row>
    <row r="332" spans="1:15">
      <c r="A332" s="10">
        <v>322</v>
      </c>
      <c r="B332" s="10" t="s">
        <v>11</v>
      </c>
      <c r="C332" s="10" t="str">
        <f t="shared" si="119"/>
        <v>2:30-04:00</v>
      </c>
      <c r="D332" s="10" t="s">
        <v>58</v>
      </c>
      <c r="E332" s="10">
        <f t="shared" si="200"/>
        <v>54</v>
      </c>
      <c r="F332" s="10">
        <f t="shared" ca="1" si="201"/>
        <v>402</v>
      </c>
      <c r="G332" s="10" t="str">
        <f t="shared" ca="1" si="202"/>
        <v>TE312(L3T1)B</v>
      </c>
      <c r="H332" s="10" t="str">
        <f t="shared" ca="1" si="141"/>
        <v>MR1</v>
      </c>
      <c r="I332" s="10" t="str">
        <f t="shared" ca="1" si="120"/>
        <v>(L3T1)B</v>
      </c>
      <c r="J332" s="10" t="str">
        <f t="shared" ca="1" si="123"/>
        <v>Sunday2:30-04:00MR1</v>
      </c>
      <c r="K332" s="10" t="str">
        <f t="shared" ca="1" si="124"/>
        <v>Sunday2:30-04:00(L3T1)B</v>
      </c>
      <c r="L332" s="14">
        <f t="shared" ca="1" si="203"/>
        <v>1</v>
      </c>
      <c r="M332" s="19" t="str">
        <f t="shared" ca="1" si="121"/>
        <v>L3T1</v>
      </c>
      <c r="N332" s="19"/>
      <c r="O332" s="19" t="str">
        <f t="shared" ca="1" si="125"/>
        <v>TE312(L3T1)B
402 --- MR1</v>
      </c>
    </row>
    <row r="333" spans="1:15">
      <c r="A333" s="10">
        <v>323</v>
      </c>
      <c r="B333" s="10" t="s">
        <v>11</v>
      </c>
      <c r="C333" s="10" t="str">
        <f t="shared" si="119"/>
        <v>2:30-04:00</v>
      </c>
      <c r="D333" s="10" t="s">
        <v>58</v>
      </c>
      <c r="E333" s="10">
        <f t="shared" si="200"/>
        <v>55</v>
      </c>
      <c r="F333" s="10">
        <f t="shared" ca="1" si="201"/>
        <v>801</v>
      </c>
      <c r="G333" s="10">
        <f t="shared" ca="1" si="202"/>
        <v>0</v>
      </c>
      <c r="H333" s="10">
        <f t="shared" ca="1" si="141"/>
        <v>0</v>
      </c>
      <c r="I333" s="10">
        <f t="shared" ca="1" si="120"/>
        <v>0</v>
      </c>
      <c r="J333" s="10" t="str">
        <f t="shared" ca="1" si="123"/>
        <v>Sunday2:30-04:000</v>
      </c>
      <c r="K333" s="10" t="str">
        <f t="shared" ca="1" si="124"/>
        <v>Sunday2:30-04:000</v>
      </c>
      <c r="L333" s="14">
        <f t="shared" ca="1" si="203"/>
        <v>23</v>
      </c>
      <c r="M333" s="19" t="str">
        <f t="shared" ca="1" si="121"/>
        <v/>
      </c>
      <c r="N333" s="19"/>
      <c r="O333" s="19" t="str">
        <f t="shared" ca="1" si="125"/>
        <v>0
801 --- 0</v>
      </c>
    </row>
    <row r="334" spans="1:15">
      <c r="A334" s="10">
        <v>324</v>
      </c>
      <c r="B334" s="10" t="s">
        <v>11</v>
      </c>
      <c r="C334" s="10" t="str">
        <f t="shared" si="119"/>
        <v>2:30-04:00</v>
      </c>
      <c r="D334" s="10" t="s">
        <v>58</v>
      </c>
      <c r="E334" s="10">
        <f t="shared" si="200"/>
        <v>56</v>
      </c>
      <c r="F334" s="10">
        <f t="shared" ca="1" si="201"/>
        <v>802</v>
      </c>
      <c r="G334" s="10" t="str">
        <f t="shared" ca="1" si="202"/>
        <v>TE413(L4T1)</v>
      </c>
      <c r="H334" s="10" t="str">
        <f t="shared" ca="1" si="141"/>
        <v>SAS</v>
      </c>
      <c r="I334" s="10" t="str">
        <f t="shared" ca="1" si="120"/>
        <v>(L4T1)</v>
      </c>
      <c r="J334" s="10" t="str">
        <f t="shared" ca="1" si="123"/>
        <v>Sunday2:30-04:00SAS</v>
      </c>
      <c r="K334" s="10" t="str">
        <f t="shared" ca="1" si="124"/>
        <v>Sunday2:30-04:00(L4T1)</v>
      </c>
      <c r="L334" s="14">
        <f t="shared" ca="1" si="203"/>
        <v>1</v>
      </c>
      <c r="M334" s="19" t="str">
        <f t="shared" ca="1" si="121"/>
        <v>L4T1</v>
      </c>
      <c r="N334" s="19"/>
      <c r="O334" s="19" t="str">
        <f t="shared" ca="1" si="125"/>
        <v>TE413(L4T1)
802 --- SAS</v>
      </c>
    </row>
    <row r="335" spans="1:15">
      <c r="A335" s="10">
        <v>325</v>
      </c>
      <c r="B335" s="10" t="s">
        <v>11</v>
      </c>
      <c r="C335" s="10" t="str">
        <f t="shared" ref="C335:C478" si="204">LOOKUP(D335,$L$1:$L$6,$K$1:$K$6)</f>
        <v>2:30-04:00</v>
      </c>
      <c r="D335" s="10" t="s">
        <v>58</v>
      </c>
      <c r="E335" s="10">
        <f t="shared" si="200"/>
        <v>57</v>
      </c>
      <c r="F335" s="10">
        <f t="shared" ca="1" si="201"/>
        <v>803</v>
      </c>
      <c r="G335" s="10">
        <f t="shared" ca="1" si="202"/>
        <v>0</v>
      </c>
      <c r="H335" s="10">
        <f t="shared" ca="1" si="141"/>
        <v>0</v>
      </c>
      <c r="I335" s="10">
        <f t="shared" ref="I335:I478" ca="1" si="205">IFERROR(MID(G335,SEARCH("(",G335,1),12),G335)</f>
        <v>0</v>
      </c>
      <c r="J335" s="10" t="str">
        <f t="shared" ca="1" si="123"/>
        <v>Sunday2:30-04:000</v>
      </c>
      <c r="K335" s="10" t="str">
        <f t="shared" ca="1" si="124"/>
        <v>Sunday2:30-04:000</v>
      </c>
      <c r="L335" s="14">
        <f t="shared" ca="1" si="203"/>
        <v>23</v>
      </c>
      <c r="M335" s="19" t="str">
        <f t="shared" ref="M335:M478" ca="1" si="206">IFERROR(MID(I335,2,4),I335)</f>
        <v/>
      </c>
      <c r="N335" s="19"/>
      <c r="O335" s="19" t="str">
        <f t="shared" ca="1" si="125"/>
        <v>0
803 --- 0</v>
      </c>
    </row>
    <row r="336" spans="1:15">
      <c r="A336" s="10">
        <v>326</v>
      </c>
      <c r="B336" s="10" t="s">
        <v>11</v>
      </c>
      <c r="C336" s="10" t="str">
        <f t="shared" si="204"/>
        <v>2:30-04:00</v>
      </c>
      <c r="D336" s="10" t="s">
        <v>58</v>
      </c>
      <c r="E336" s="10">
        <f t="shared" si="200"/>
        <v>58</v>
      </c>
      <c r="F336" s="10">
        <f t="shared" ca="1" si="201"/>
        <v>807</v>
      </c>
      <c r="G336" s="10" t="str">
        <f t="shared" ca="1" si="202"/>
        <v>civil</v>
      </c>
      <c r="H336" s="10">
        <f t="shared" ca="1" si="141"/>
        <v>0</v>
      </c>
      <c r="I336" s="10" t="str">
        <f t="shared" ca="1" si="205"/>
        <v>civil</v>
      </c>
      <c r="J336" s="10" t="str">
        <f t="shared" ref="J336:J495" ca="1" si="207">CONCATENATE(B336,C336,H336)</f>
        <v>Sunday2:30-04:000</v>
      </c>
      <c r="K336" s="10" t="str">
        <f t="shared" ref="K336:K495" ca="1" si="208">CONCATENATE(B336,C336,I336)</f>
        <v>Sunday2:30-04:00civil</v>
      </c>
      <c r="L336" s="14">
        <f t="shared" ca="1" si="203"/>
        <v>23</v>
      </c>
      <c r="M336" s="19" t="str">
        <f t="shared" ca="1" si="206"/>
        <v>ivil</v>
      </c>
      <c r="N336" s="19"/>
      <c r="O336" s="19" t="str">
        <f t="shared" ref="O336:O495" ca="1" si="209">CONCATENATE(G336,CHAR(10),F336," --- ",H336)</f>
        <v>civil
807 --- 0</v>
      </c>
    </row>
    <row r="337" spans="1:15">
      <c r="A337" s="10">
        <v>327</v>
      </c>
      <c r="B337" s="10" t="s">
        <v>11</v>
      </c>
      <c r="C337" s="10" t="str">
        <f t="shared" si="204"/>
        <v>2:30-04:00</v>
      </c>
      <c r="D337" s="10" t="s">
        <v>58</v>
      </c>
      <c r="E337" s="10">
        <f t="shared" si="200"/>
        <v>59</v>
      </c>
      <c r="F337" s="10">
        <f t="shared" ca="1" si="201"/>
        <v>711</v>
      </c>
      <c r="G337" s="10">
        <f t="shared" ca="1" si="202"/>
        <v>0</v>
      </c>
      <c r="H337" s="10">
        <f t="shared" ca="1" si="141"/>
        <v>0</v>
      </c>
      <c r="I337" s="10">
        <f t="shared" ca="1" si="205"/>
        <v>0</v>
      </c>
      <c r="J337" s="10" t="str">
        <f t="shared" ca="1" si="207"/>
        <v>Sunday2:30-04:000</v>
      </c>
      <c r="K337" s="10" t="str">
        <f t="shared" ca="1" si="208"/>
        <v>Sunday2:30-04:000</v>
      </c>
      <c r="L337" s="14">
        <f t="shared" ca="1" si="203"/>
        <v>23</v>
      </c>
      <c r="M337" s="19" t="str">
        <f t="shared" ca="1" si="206"/>
        <v/>
      </c>
      <c r="N337" s="19"/>
      <c r="O337" s="19" t="str">
        <f t="shared" ca="1" si="209"/>
        <v>0
711 --- 0</v>
      </c>
    </row>
    <row r="338" spans="1:15">
      <c r="A338" s="10">
        <v>328</v>
      </c>
      <c r="B338" s="10" t="s">
        <v>11</v>
      </c>
      <c r="C338" s="10" t="str">
        <f t="shared" si="204"/>
        <v>2:30-04:00</v>
      </c>
      <c r="D338" s="10" t="s">
        <v>58</v>
      </c>
      <c r="E338" s="10">
        <f t="shared" si="200"/>
        <v>60</v>
      </c>
      <c r="F338" s="10">
        <f t="shared" ca="1" si="201"/>
        <v>712</v>
      </c>
      <c r="G338" s="10" t="str">
        <f t="shared" ca="1" si="202"/>
        <v>DIC</v>
      </c>
      <c r="H338" s="10">
        <f t="shared" ca="1" si="141"/>
        <v>0</v>
      </c>
      <c r="I338" s="10" t="str">
        <f t="shared" ca="1" si="205"/>
        <v>DIC</v>
      </c>
      <c r="J338" s="10" t="str">
        <f t="shared" ca="1" si="207"/>
        <v>Sunday2:30-04:000</v>
      </c>
      <c r="K338" s="10" t="str">
        <f t="shared" ca="1" si="208"/>
        <v>Sunday2:30-04:00DIC</v>
      </c>
      <c r="L338" s="14">
        <f t="shared" ca="1" si="203"/>
        <v>23</v>
      </c>
      <c r="M338" s="19" t="str">
        <f t="shared" ca="1" si="206"/>
        <v>IC</v>
      </c>
      <c r="N338" s="19"/>
      <c r="O338" s="19" t="str">
        <f t="shared" ca="1" si="209"/>
        <v>DIC
712 --- 0</v>
      </c>
    </row>
    <row r="339" spans="1:15">
      <c r="A339" s="10">
        <v>329</v>
      </c>
      <c r="B339" s="10" t="s">
        <v>11</v>
      </c>
      <c r="C339" s="10" t="str">
        <f t="shared" ref="C339:C354" si="210">LOOKUP(D339,$L$1:$L$6,$K$1:$K$6)</f>
        <v>2:30-04:00</v>
      </c>
      <c r="D339" s="10" t="s">
        <v>58</v>
      </c>
      <c r="E339" s="10">
        <f t="shared" si="200"/>
        <v>61</v>
      </c>
      <c r="F339" s="10">
        <f t="shared" ref="F339:F354" ca="1" si="211">INDIRECT(CONCATENATE("Sheet1!",CHAR(CODE(D339)),E339),1)</f>
        <v>303</v>
      </c>
      <c r="G339" s="10">
        <f t="shared" ref="G339:G354" ca="1" si="212">INDIRECT(CONCATENATE("Sheet1!",CHAR(CODE(D339)+1),E339),1)</f>
        <v>0</v>
      </c>
      <c r="H339" s="10">
        <f t="shared" ref="H339:H351" ca="1" si="213">INDIRECT(CONCATENATE("Sheet1!",CHAR(CODE(D339)+2),E339),1)</f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03"/>
        <v>23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303 --- 0</v>
      </c>
    </row>
    <row r="340" spans="1:15">
      <c r="A340" s="10">
        <v>330</v>
      </c>
      <c r="B340" s="10" t="s">
        <v>11</v>
      </c>
      <c r="C340" s="10" t="str">
        <f t="shared" si="210"/>
        <v>2:30-04:00</v>
      </c>
      <c r="D340" s="10" t="s">
        <v>58</v>
      </c>
      <c r="E340" s="10">
        <f t="shared" si="200"/>
        <v>62</v>
      </c>
      <c r="F340" s="10">
        <f t="shared" ca="1" si="211"/>
        <v>0</v>
      </c>
      <c r="G340" s="10">
        <f t="shared" ca="1" si="212"/>
        <v>0</v>
      </c>
      <c r="H340" s="10">
        <f t="shared" ref="H340:H343" ca="1" si="219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03"/>
        <v>23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>
      <c r="A341" s="10">
        <v>331</v>
      </c>
      <c r="B341" s="10" t="s">
        <v>11</v>
      </c>
      <c r="C341" s="10" t="str">
        <f t="shared" si="210"/>
        <v>2:30-04:00</v>
      </c>
      <c r="D341" s="10" t="s">
        <v>58</v>
      </c>
      <c r="E341" s="10">
        <f t="shared" si="200"/>
        <v>63</v>
      </c>
      <c r="F341" s="10" t="str">
        <f t="shared" ca="1" si="211"/>
        <v>L-Yarn1</v>
      </c>
      <c r="G341" s="10">
        <f t="shared" ca="1" si="212"/>
        <v>0</v>
      </c>
      <c r="H341" s="10">
        <f t="shared" ca="1" si="219"/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03"/>
        <v>23</v>
      </c>
      <c r="M341" s="19" t="str">
        <f t="shared" ca="1" si="217"/>
        <v/>
      </c>
      <c r="N341" s="19"/>
      <c r="O341" s="19" t="str">
        <f t="shared" ca="1" si="218"/>
        <v>0
L-Yarn1 --- 0</v>
      </c>
    </row>
    <row r="342" spans="1:15">
      <c r="A342" s="10">
        <v>332</v>
      </c>
      <c r="B342" s="10" t="s">
        <v>11</v>
      </c>
      <c r="C342" s="10" t="str">
        <f t="shared" si="210"/>
        <v>2:30-04:00</v>
      </c>
      <c r="D342" s="10" t="s">
        <v>58</v>
      </c>
      <c r="E342" s="10">
        <f t="shared" si="200"/>
        <v>64</v>
      </c>
      <c r="F342" s="10" t="str">
        <f t="shared" ca="1" si="211"/>
        <v>L-Yarn2</v>
      </c>
      <c r="G342" s="10">
        <f t="shared" ca="1" si="212"/>
        <v>0</v>
      </c>
      <c r="H342" s="10">
        <f t="shared" ca="1" si="219"/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03"/>
        <v>23</v>
      </c>
      <c r="M342" s="19" t="str">
        <f t="shared" ca="1" si="217"/>
        <v/>
      </c>
      <c r="N342" s="19"/>
      <c r="O342" s="19" t="str">
        <f t="shared" ca="1" si="218"/>
        <v>0
L-Yarn2 --- 0</v>
      </c>
    </row>
    <row r="343" spans="1:15">
      <c r="A343" s="10">
        <v>333</v>
      </c>
      <c r="B343" s="10" t="s">
        <v>11</v>
      </c>
      <c r="C343" s="10" t="str">
        <f t="shared" si="210"/>
        <v>2:30-04:00</v>
      </c>
      <c r="D343" s="10" t="s">
        <v>58</v>
      </c>
      <c r="E343" s="10">
        <f t="shared" si="200"/>
        <v>65</v>
      </c>
      <c r="F343" s="10" t="str">
        <f t="shared" ca="1" si="211"/>
        <v>L-Fab</v>
      </c>
      <c r="G343" s="10">
        <f t="shared" ca="1" si="212"/>
        <v>0</v>
      </c>
      <c r="H343" s="10">
        <f t="shared" ca="1" si="219"/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03"/>
        <v>23</v>
      </c>
      <c r="M343" s="19" t="str">
        <f t="shared" ca="1" si="217"/>
        <v/>
      </c>
      <c r="N343" s="19"/>
      <c r="O343" s="19" t="str">
        <f t="shared" ca="1" si="218"/>
        <v>0
L-Fab --- 0</v>
      </c>
    </row>
    <row r="344" spans="1:15">
      <c r="A344" s="10">
        <v>334</v>
      </c>
      <c r="B344" s="10" t="s">
        <v>11</v>
      </c>
      <c r="C344" s="10" t="str">
        <f t="shared" si="210"/>
        <v>2:30-04:00</v>
      </c>
      <c r="D344" s="10" t="s">
        <v>58</v>
      </c>
      <c r="E344" s="10">
        <f t="shared" si="200"/>
        <v>66</v>
      </c>
      <c r="F344" s="10" t="str">
        <f t="shared" ca="1" si="211"/>
        <v>L-Col</v>
      </c>
      <c r="G344" s="10">
        <f t="shared" ca="1" si="212"/>
        <v>0</v>
      </c>
      <c r="H344" s="10">
        <f t="shared" ca="1" si="213"/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03"/>
        <v>23</v>
      </c>
      <c r="M344" s="19" t="str">
        <f t="shared" ca="1" si="217"/>
        <v/>
      </c>
      <c r="N344" s="19"/>
      <c r="O344" s="19" t="str">
        <f t="shared" ca="1" si="218"/>
        <v>0
L-Col --- 0</v>
      </c>
    </row>
    <row r="345" spans="1:15">
      <c r="A345" s="10">
        <v>335</v>
      </c>
      <c r="B345" s="10" t="s">
        <v>11</v>
      </c>
      <c r="C345" s="10" t="str">
        <f t="shared" si="210"/>
        <v>2:30-04:00</v>
      </c>
      <c r="D345" s="10" t="s">
        <v>58</v>
      </c>
      <c r="E345" s="10">
        <f t="shared" si="200"/>
        <v>67</v>
      </c>
      <c r="F345" s="10" t="str">
        <f t="shared" ca="1" si="211"/>
        <v>L-App</v>
      </c>
      <c r="G345" s="10">
        <f t="shared" ca="1" si="212"/>
        <v>0</v>
      </c>
      <c r="H345" s="10">
        <f t="shared" ref="H345:H348" ca="1" si="220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03"/>
        <v>23</v>
      </c>
      <c r="M345" s="19" t="str">
        <f t="shared" ca="1" si="217"/>
        <v/>
      </c>
      <c r="N345" s="19"/>
      <c r="O345" s="19" t="str">
        <f t="shared" ca="1" si="218"/>
        <v>0
L-App --- 0</v>
      </c>
    </row>
    <row r="346" spans="1:15">
      <c r="A346" s="10">
        <v>336</v>
      </c>
      <c r="B346" s="10" t="s">
        <v>11</v>
      </c>
      <c r="C346" s="10" t="str">
        <f t="shared" si="210"/>
        <v>2:30-04:00</v>
      </c>
      <c r="D346" s="10" t="s">
        <v>58</v>
      </c>
      <c r="E346" s="10">
        <f t="shared" si="200"/>
        <v>68</v>
      </c>
      <c r="F346" s="10" t="str">
        <f t="shared" ca="1" si="211"/>
        <v>L-QC1
709</v>
      </c>
      <c r="G346" s="10" t="str">
        <f t="shared" ca="1" si="212"/>
        <v>TE224(L2T2)B</v>
      </c>
      <c r="H346" s="10" t="str">
        <f t="shared" ca="1" si="220"/>
        <v>AAA</v>
      </c>
      <c r="I346" s="10" t="str">
        <f t="shared" ca="1" si="214"/>
        <v>(L2T2)B</v>
      </c>
      <c r="J346" s="10" t="str">
        <f t="shared" ca="1" si="215"/>
        <v>Sunday2:30-04:00AAA</v>
      </c>
      <c r="K346" s="10" t="str">
        <f t="shared" ca="1" si="216"/>
        <v>Sunday2:30-04:00(L2T2)B</v>
      </c>
      <c r="L346" s="14">
        <f t="shared" ca="1" si="203"/>
        <v>1</v>
      </c>
      <c r="M346" s="19" t="str">
        <f t="shared" ca="1" si="217"/>
        <v>L2T2</v>
      </c>
      <c r="N346" s="19"/>
      <c r="O346" s="19" t="str">
        <f t="shared" ca="1" si="218"/>
        <v>TE224(L2T2)B
L-QC1
709 --- AAA</v>
      </c>
    </row>
    <row r="347" spans="1:15">
      <c r="A347" s="10">
        <v>337</v>
      </c>
      <c r="B347" s="10" t="s">
        <v>11</v>
      </c>
      <c r="C347" s="10" t="str">
        <f t="shared" si="210"/>
        <v>2:30-04:00</v>
      </c>
      <c r="D347" s="10" t="s">
        <v>58</v>
      </c>
      <c r="E347" s="10">
        <f t="shared" si="200"/>
        <v>69</v>
      </c>
      <c r="F347" s="10" t="str">
        <f t="shared" ca="1" si="211"/>
        <v>L-Drw</v>
      </c>
      <c r="G347" s="10">
        <f t="shared" ca="1" si="212"/>
        <v>0</v>
      </c>
      <c r="H347" s="10">
        <f t="shared" ca="1" si="220"/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03"/>
        <v>23</v>
      </c>
      <c r="M347" s="19" t="str">
        <f t="shared" ca="1" si="217"/>
        <v/>
      </c>
      <c r="N347" s="19"/>
      <c r="O347" s="19" t="str">
        <f t="shared" ca="1" si="218"/>
        <v>0
L-Drw --- 0</v>
      </c>
    </row>
    <row r="348" spans="1:15">
      <c r="A348" s="10">
        <v>338</v>
      </c>
      <c r="B348" s="10" t="s">
        <v>11</v>
      </c>
      <c r="C348" s="10" t="str">
        <f t="shared" si="210"/>
        <v>2:30-04:00</v>
      </c>
      <c r="D348" s="10" t="s">
        <v>58</v>
      </c>
      <c r="E348" s="10">
        <f t="shared" si="200"/>
        <v>70</v>
      </c>
      <c r="F348" s="10" t="str">
        <f t="shared" ca="1" si="211"/>
        <v>L-QC2
708</v>
      </c>
      <c r="G348" s="10">
        <f t="shared" ca="1" si="212"/>
        <v>0</v>
      </c>
      <c r="H348" s="10">
        <f t="shared" ca="1" si="220"/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03"/>
        <v>23</v>
      </c>
      <c r="M348" s="19" t="str">
        <f t="shared" ca="1" si="217"/>
        <v/>
      </c>
      <c r="N348" s="19"/>
      <c r="O348" s="19" t="str">
        <f t="shared" ca="1" si="218"/>
        <v>0
L-QC2
708 --- 0</v>
      </c>
    </row>
    <row r="349" spans="1:15">
      <c r="A349" s="10">
        <v>339</v>
      </c>
      <c r="B349" s="10" t="s">
        <v>11</v>
      </c>
      <c r="C349" s="10" t="str">
        <f t="shared" si="210"/>
        <v>2:30-04:00</v>
      </c>
      <c r="D349" s="10" t="s">
        <v>58</v>
      </c>
      <c r="E349" s="10">
        <f t="shared" si="200"/>
        <v>71</v>
      </c>
      <c r="F349" s="10" t="str">
        <f t="shared" ca="1" si="211"/>
        <v>L-ENG</v>
      </c>
      <c r="G349" s="10" t="str">
        <f t="shared" ca="1" si="212"/>
        <v>TE234(L2T3)A</v>
      </c>
      <c r="H349" s="10">
        <f t="shared" ca="1" si="213"/>
        <v>0</v>
      </c>
      <c r="I349" s="10" t="str">
        <f t="shared" ca="1" si="214"/>
        <v>(L2T3)A</v>
      </c>
      <c r="J349" s="10" t="str">
        <f t="shared" ca="1" si="215"/>
        <v>Sunday2:30-04:000</v>
      </c>
      <c r="K349" s="10" t="str">
        <f t="shared" ca="1" si="216"/>
        <v>Sunday2:30-04:00(L2T3)A</v>
      </c>
      <c r="L349" s="14">
        <f t="shared" ca="1" si="203"/>
        <v>23</v>
      </c>
      <c r="M349" s="19" t="str">
        <f t="shared" ca="1" si="217"/>
        <v>L2T3</v>
      </c>
      <c r="N349" s="19"/>
      <c r="O349" s="19" t="str">
        <f t="shared" ca="1" si="218"/>
        <v>TE234(L2T3)A
L-ENG --- 0</v>
      </c>
    </row>
    <row r="350" spans="1:15">
      <c r="A350" s="10">
        <v>340</v>
      </c>
      <c r="B350" s="10" t="s">
        <v>11</v>
      </c>
      <c r="C350" s="10" t="str">
        <f t="shared" si="210"/>
        <v>2:30-04:00</v>
      </c>
      <c r="D350" s="10" t="s">
        <v>58</v>
      </c>
      <c r="E350" s="10">
        <f t="shared" si="200"/>
        <v>72</v>
      </c>
      <c r="F350" s="10">
        <f t="shared" ca="1" si="211"/>
        <v>501</v>
      </c>
      <c r="G350" s="10">
        <f t="shared" ca="1" si="212"/>
        <v>0</v>
      </c>
      <c r="H350" s="10">
        <f t="shared" ca="1" si="213"/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03"/>
        <v>23</v>
      </c>
      <c r="M350" s="19" t="str">
        <f t="shared" ca="1" si="217"/>
        <v/>
      </c>
      <c r="N350" s="19"/>
      <c r="O350" s="19" t="str">
        <f t="shared" ca="1" si="218"/>
        <v>0
501 --- 0</v>
      </c>
    </row>
    <row r="351" spans="1:15">
      <c r="A351" s="10">
        <v>341</v>
      </c>
      <c r="B351" s="10" t="s">
        <v>11</v>
      </c>
      <c r="C351" s="10" t="str">
        <f t="shared" si="210"/>
        <v>2:30-04:00</v>
      </c>
      <c r="D351" s="10" t="s">
        <v>58</v>
      </c>
      <c r="E351" s="10">
        <f t="shared" si="200"/>
        <v>73</v>
      </c>
      <c r="F351" s="10" t="str">
        <f t="shared" ca="1" si="211"/>
        <v>L-Elec 505</v>
      </c>
      <c r="G351" s="10">
        <f t="shared" ca="1" si="212"/>
        <v>0</v>
      </c>
      <c r="H351" s="10">
        <f t="shared" ca="1" si="213"/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03"/>
        <v>23</v>
      </c>
      <c r="M351" s="19" t="str">
        <f t="shared" ca="1" si="217"/>
        <v/>
      </c>
      <c r="N351" s="19"/>
      <c r="O351" s="19" t="str">
        <f t="shared" ca="1" si="218"/>
        <v>0
L-Elec 505 --- 0</v>
      </c>
    </row>
    <row r="352" spans="1:15">
      <c r="A352" s="10">
        <v>342</v>
      </c>
      <c r="B352" s="10" t="s">
        <v>11</v>
      </c>
      <c r="C352" s="10" t="str">
        <f t="shared" si="210"/>
        <v>2:30-04:00</v>
      </c>
      <c r="D352" s="10" t="s">
        <v>58</v>
      </c>
      <c r="E352" s="10">
        <f t="shared" si="200"/>
        <v>74</v>
      </c>
      <c r="F352" s="10" t="str">
        <f t="shared" ca="1" si="211"/>
        <v>L-mec</v>
      </c>
      <c r="G352" s="10">
        <f t="shared" ca="1" si="212"/>
        <v>0</v>
      </c>
      <c r="H352" s="10">
        <f t="shared" ref="H352:H354" ca="1" si="221">INDIRECT(CONCATENATE("Sheet1!",CHAR(CODE(D352)+5),E352),1)</f>
        <v>0</v>
      </c>
      <c r="I352" s="10">
        <f t="shared" ca="1" si="214"/>
        <v>0</v>
      </c>
      <c r="J352" s="10" t="str">
        <f t="shared" ca="1" si="215"/>
        <v>Sunday2:30-04:000</v>
      </c>
      <c r="K352" s="10" t="str">
        <f t="shared" ca="1" si="216"/>
        <v>Sunday2:30-04:000</v>
      </c>
      <c r="L352" s="14">
        <f t="shared" ca="1" si="203"/>
        <v>23</v>
      </c>
      <c r="M352" s="19" t="str">
        <f t="shared" ca="1" si="217"/>
        <v/>
      </c>
      <c r="N352" s="19"/>
      <c r="O352" s="19" t="str">
        <f t="shared" ca="1" si="218"/>
        <v>0
L-mec --- 0</v>
      </c>
    </row>
    <row r="353" spans="1:15">
      <c r="A353" s="10">
        <v>343</v>
      </c>
      <c r="B353" s="10" t="s">
        <v>11</v>
      </c>
      <c r="C353" s="10" t="str">
        <f t="shared" si="210"/>
        <v>2:30-04:00</v>
      </c>
      <c r="D353" s="10" t="s">
        <v>58</v>
      </c>
      <c r="E353" s="10">
        <f t="shared" si="200"/>
        <v>75</v>
      </c>
      <c r="F353" s="10">
        <f t="shared" ca="1" si="211"/>
        <v>502</v>
      </c>
      <c r="G353" s="10">
        <f t="shared" ca="1" si="212"/>
        <v>0</v>
      </c>
      <c r="H353" s="10">
        <f t="shared" ca="1" si="221"/>
        <v>0</v>
      </c>
      <c r="I353" s="10">
        <f t="shared" ca="1" si="214"/>
        <v>0</v>
      </c>
      <c r="J353" s="10" t="str">
        <f t="shared" ca="1" si="215"/>
        <v>Sunday2:30-04:000</v>
      </c>
      <c r="K353" s="10" t="str">
        <f t="shared" ca="1" si="216"/>
        <v>Sunday2:30-04:000</v>
      </c>
      <c r="L353" s="14">
        <f t="shared" ca="1" si="203"/>
        <v>23</v>
      </c>
      <c r="M353" s="19" t="str">
        <f t="shared" ca="1" si="217"/>
        <v/>
      </c>
      <c r="N353" s="19"/>
      <c r="O353" s="19" t="str">
        <f t="shared" ca="1" si="218"/>
        <v>0
502 --- 0</v>
      </c>
    </row>
    <row r="354" spans="1:15">
      <c r="A354" s="10">
        <v>344</v>
      </c>
      <c r="B354" s="10" t="s">
        <v>11</v>
      </c>
      <c r="C354" s="10" t="str">
        <f t="shared" si="210"/>
        <v>2:30-04:00</v>
      </c>
      <c r="D354" s="10" t="s">
        <v>58</v>
      </c>
      <c r="E354" s="10">
        <f t="shared" si="200"/>
        <v>76</v>
      </c>
      <c r="F354" s="10" t="str">
        <f t="shared" ca="1" si="211"/>
        <v>L-Chem</v>
      </c>
      <c r="G354" s="10">
        <f t="shared" ca="1" si="212"/>
        <v>0</v>
      </c>
      <c r="H354" s="10">
        <f t="shared" ca="1" si="221"/>
        <v>0</v>
      </c>
      <c r="I354" s="10">
        <f t="shared" ca="1" si="214"/>
        <v>0</v>
      </c>
      <c r="J354" s="10" t="str">
        <f t="shared" ca="1" si="215"/>
        <v>Sunday2:30-04:000</v>
      </c>
      <c r="K354" s="10" t="str">
        <f t="shared" ca="1" si="216"/>
        <v>Sunday2:30-04:000</v>
      </c>
      <c r="L354" s="14">
        <f t="shared" ca="1" si="203"/>
        <v>23</v>
      </c>
      <c r="M354" s="19" t="str">
        <f t="shared" ca="1" si="217"/>
        <v/>
      </c>
      <c r="N354" s="19"/>
      <c r="O354" s="19" t="str">
        <f t="shared" ca="1" si="218"/>
        <v>0
L-Chem --- 0</v>
      </c>
    </row>
    <row r="355" spans="1:15">
      <c r="A355" s="10">
        <v>345</v>
      </c>
      <c r="B355" s="10" t="s">
        <v>11</v>
      </c>
      <c r="C355" s="10" t="str">
        <f t="shared" si="204"/>
        <v>04:00-05:30</v>
      </c>
      <c r="D355" s="10" t="s">
        <v>59</v>
      </c>
      <c r="E355" s="10">
        <f>E327</f>
        <v>49</v>
      </c>
      <c r="F355" s="10">
        <f ca="1">INDIRECT(CONCATENATE("Sheet1!",CHAR(CODE(D355)-3),E355),1)</f>
        <v>701</v>
      </c>
      <c r="G355" s="10" t="str">
        <f ca="1">INDIRECT(CONCATENATE("Sheet1!",CHAR(CODE(D355)-2),E355),1)</f>
        <v>TE428(L4T2)A</v>
      </c>
      <c r="H355" s="10" t="str">
        <f t="shared" ca="1" si="141"/>
        <v>AAM</v>
      </c>
      <c r="I355" s="10" t="str">
        <f t="shared" ca="1" si="205"/>
        <v>(L4T2)A</v>
      </c>
      <c r="J355" s="10" t="str">
        <f t="shared" ca="1" si="207"/>
        <v>Sunday04:00-05:30AAM</v>
      </c>
      <c r="K355" s="10" t="str">
        <f t="shared" ca="1" si="208"/>
        <v>Sunday04:00-05:30(L4T2)A</v>
      </c>
      <c r="L355" s="14">
        <f t="shared" ca="1" si="203"/>
        <v>1</v>
      </c>
      <c r="M355" s="19" t="str">
        <f t="shared" ca="1" si="206"/>
        <v>L4T2</v>
      </c>
      <c r="N355" s="19"/>
      <c r="O355" s="19" t="str">
        <f t="shared" ca="1" si="209"/>
        <v>TE428(L4T2)A
701 --- AAM</v>
      </c>
    </row>
    <row r="356" spans="1:15">
      <c r="A356" s="10">
        <v>346</v>
      </c>
      <c r="B356" s="10" t="s">
        <v>11</v>
      </c>
      <c r="C356" s="10" t="str">
        <f t="shared" si="204"/>
        <v>04:00-05:30</v>
      </c>
      <c r="D356" s="10" t="s">
        <v>59</v>
      </c>
      <c r="E356" s="10">
        <f t="shared" ref="E356:E382" si="222">E355+1</f>
        <v>50</v>
      </c>
      <c r="F356" s="10">
        <f t="shared" ref="F356:F366" ca="1" si="223">INDIRECT(CONCATENATE("Sheet1!",CHAR(CODE(D356)),E356),1)</f>
        <v>702</v>
      </c>
      <c r="G356" s="10">
        <f t="shared" ref="G356:G366" ca="1" si="224">INDIRECT(CONCATENATE("Sheet1!",CHAR(CODE(D356)+1),E356),1)</f>
        <v>0</v>
      </c>
      <c r="H356" s="10">
        <f t="shared" ca="1" si="141"/>
        <v>0</v>
      </c>
      <c r="I356" s="10">
        <f t="shared" ca="1" si="205"/>
        <v>0</v>
      </c>
      <c r="J356" s="10" t="str">
        <f t="shared" ca="1" si="207"/>
        <v>Sunday04:00-05:300</v>
      </c>
      <c r="K356" s="10" t="str">
        <f t="shared" ca="1" si="208"/>
        <v>Sunday04:00-05:300</v>
      </c>
      <c r="L356" s="14">
        <f t="shared" ca="1" si="203"/>
        <v>22</v>
      </c>
      <c r="M356" s="19" t="str">
        <f t="shared" ca="1" si="206"/>
        <v/>
      </c>
      <c r="N356" s="19"/>
      <c r="O356" s="19" t="str">
        <f t="shared" ca="1" si="209"/>
        <v>0
702 --- 0</v>
      </c>
    </row>
    <row r="357" spans="1:15">
      <c r="A357" s="10">
        <v>347</v>
      </c>
      <c r="B357" s="10" t="s">
        <v>11</v>
      </c>
      <c r="C357" s="10" t="str">
        <f t="shared" si="204"/>
        <v>04:00-05:30</v>
      </c>
      <c r="D357" s="10" t="s">
        <v>59</v>
      </c>
      <c r="E357" s="10">
        <f t="shared" si="222"/>
        <v>51</v>
      </c>
      <c r="F357" s="10">
        <f t="shared" ca="1" si="223"/>
        <v>703</v>
      </c>
      <c r="G357" s="10" t="str">
        <f t="shared" ca="1" si="224"/>
        <v>TE419(L4T1)C</v>
      </c>
      <c r="H357" s="10" t="str">
        <f t="shared" ca="1" si="141"/>
        <v>AN</v>
      </c>
      <c r="I357" s="10" t="str">
        <f t="shared" ca="1" si="205"/>
        <v>(L4T1)C</v>
      </c>
      <c r="J357" s="10" t="str">
        <f t="shared" ca="1" si="207"/>
        <v>Sunday04:00-05:30AN</v>
      </c>
      <c r="K357" s="10" t="str">
        <f t="shared" ca="1" si="208"/>
        <v>Sunday04:00-05:30(L4T1)C</v>
      </c>
      <c r="L357" s="14">
        <f t="shared" ca="1" si="203"/>
        <v>1</v>
      </c>
      <c r="M357" s="19" t="str">
        <f t="shared" ca="1" si="206"/>
        <v>L4T1</v>
      </c>
      <c r="N357" s="19"/>
      <c r="O357" s="19" t="str">
        <f t="shared" ca="1" si="209"/>
        <v>TE419(L4T1)C
703 --- AN</v>
      </c>
    </row>
    <row r="358" spans="1:15">
      <c r="A358" s="10">
        <v>348</v>
      </c>
      <c r="B358" s="10" t="s">
        <v>11</v>
      </c>
      <c r="C358" s="10" t="str">
        <f t="shared" si="204"/>
        <v>04:00-05:30</v>
      </c>
      <c r="D358" s="10" t="s">
        <v>59</v>
      </c>
      <c r="E358" s="10">
        <f t="shared" si="222"/>
        <v>52</v>
      </c>
      <c r="F358" s="10">
        <f t="shared" ca="1" si="223"/>
        <v>704</v>
      </c>
      <c r="G358" s="10" t="str">
        <f t="shared" ca="1" si="224"/>
        <v>STA-131(L1T3)A</v>
      </c>
      <c r="H358" s="10">
        <f t="shared" ca="1" si="141"/>
        <v>0</v>
      </c>
      <c r="I358" s="10" t="str">
        <f t="shared" ca="1" si="205"/>
        <v>(L1T3)A</v>
      </c>
      <c r="J358" s="10" t="str">
        <f t="shared" ca="1" si="207"/>
        <v>Sunday04:00-05:300</v>
      </c>
      <c r="K358" s="10" t="str">
        <f t="shared" ca="1" si="208"/>
        <v>Sunday04:00-05:30(L1T3)A</v>
      </c>
      <c r="L358" s="14">
        <f t="shared" ca="1" si="203"/>
        <v>22</v>
      </c>
      <c r="M358" s="19" t="str">
        <f t="shared" ca="1" si="206"/>
        <v>L1T3</v>
      </c>
      <c r="N358" s="19"/>
      <c r="O358" s="19" t="str">
        <f t="shared" ca="1" si="209"/>
        <v>STA-131(L1T3)A
704 --- 0</v>
      </c>
    </row>
    <row r="359" spans="1:15">
      <c r="A359" s="10">
        <v>349</v>
      </c>
      <c r="B359" s="10" t="s">
        <v>11</v>
      </c>
      <c r="C359" s="10" t="str">
        <f t="shared" si="204"/>
        <v>04:00-05:30</v>
      </c>
      <c r="D359" s="10" t="s">
        <v>59</v>
      </c>
      <c r="E359" s="10">
        <f t="shared" si="222"/>
        <v>53</v>
      </c>
      <c r="F359" s="10">
        <f t="shared" ca="1" si="223"/>
        <v>705</v>
      </c>
      <c r="G359" s="10">
        <f t="shared" ca="1" si="224"/>
        <v>0</v>
      </c>
      <c r="H359" s="10">
        <f t="shared" ca="1" si="141"/>
        <v>0</v>
      </c>
      <c r="I359" s="10">
        <f t="shared" ca="1" si="205"/>
        <v>0</v>
      </c>
      <c r="J359" s="10" t="str">
        <f t="shared" ca="1" si="207"/>
        <v>Sunday04:00-05:300</v>
      </c>
      <c r="K359" s="10" t="str">
        <f t="shared" ca="1" si="208"/>
        <v>Sunday04:00-05:300</v>
      </c>
      <c r="L359" s="14">
        <f t="shared" ca="1" si="203"/>
        <v>22</v>
      </c>
      <c r="M359" s="19" t="str">
        <f t="shared" ca="1" si="206"/>
        <v/>
      </c>
      <c r="N359" s="19"/>
      <c r="O359" s="19" t="str">
        <f t="shared" ca="1" si="209"/>
        <v>0
705 --- 0</v>
      </c>
    </row>
    <row r="360" spans="1:15">
      <c r="A360" s="10">
        <v>350</v>
      </c>
      <c r="B360" s="10" t="s">
        <v>11</v>
      </c>
      <c r="C360" s="10" t="str">
        <f t="shared" si="204"/>
        <v>04:00-05:30</v>
      </c>
      <c r="D360" s="10" t="s">
        <v>59</v>
      </c>
      <c r="E360" s="10">
        <f t="shared" si="222"/>
        <v>54</v>
      </c>
      <c r="F360" s="10">
        <f t="shared" ca="1" si="223"/>
        <v>402</v>
      </c>
      <c r="G360" s="10">
        <f t="shared" ca="1" si="224"/>
        <v>0</v>
      </c>
      <c r="H360" s="10">
        <f t="shared" ref="H360:H366" ca="1" si="225">INDIRECT(CONCATENATE("Sheet1!",CHAR(CODE(D360)+2),E360),1)</f>
        <v>0</v>
      </c>
      <c r="I360" s="10">
        <f t="shared" ca="1" si="205"/>
        <v>0</v>
      </c>
      <c r="J360" s="10" t="str">
        <f t="shared" ca="1" si="207"/>
        <v>Sunday04:00-05:300</v>
      </c>
      <c r="K360" s="10" t="str">
        <f t="shared" ca="1" si="208"/>
        <v>Sunday04:00-05:300</v>
      </c>
      <c r="L360" s="14">
        <f t="shared" ca="1" si="203"/>
        <v>22</v>
      </c>
      <c r="M360" s="19" t="str">
        <f t="shared" ca="1" si="206"/>
        <v/>
      </c>
      <c r="N360" s="19"/>
      <c r="O360" s="19" t="str">
        <f t="shared" ca="1" si="209"/>
        <v>0
402 --- 0</v>
      </c>
    </row>
    <row r="361" spans="1:15">
      <c r="A361" s="10">
        <v>351</v>
      </c>
      <c r="B361" s="10" t="s">
        <v>11</v>
      </c>
      <c r="C361" s="10" t="str">
        <f t="shared" si="204"/>
        <v>04:00-05:30</v>
      </c>
      <c r="D361" s="10" t="s">
        <v>59</v>
      </c>
      <c r="E361" s="10">
        <f t="shared" si="222"/>
        <v>55</v>
      </c>
      <c r="F361" s="10">
        <f t="shared" ca="1" si="223"/>
        <v>801</v>
      </c>
      <c r="G361" s="10" t="str">
        <f t="shared" ca="1" si="224"/>
        <v>TE317(L3T1)B</v>
      </c>
      <c r="H361" s="10" t="str">
        <f t="shared" ca="1" si="225"/>
        <v>SM</v>
      </c>
      <c r="I361" s="10" t="str">
        <f t="shared" ca="1" si="205"/>
        <v>(L3T1)B</v>
      </c>
      <c r="J361" s="10" t="str">
        <f t="shared" ca="1" si="207"/>
        <v>Sunday04:00-05:30SM</v>
      </c>
      <c r="K361" s="10" t="str">
        <f t="shared" ca="1" si="208"/>
        <v>Sunday04:00-05:30(L3T1)B</v>
      </c>
      <c r="L361" s="14">
        <f t="shared" ca="1" si="203"/>
        <v>1</v>
      </c>
      <c r="M361" s="19" t="str">
        <f t="shared" ca="1" si="206"/>
        <v>L3T1</v>
      </c>
      <c r="N361" s="19"/>
      <c r="O361" s="19" t="str">
        <f t="shared" ca="1" si="209"/>
        <v>TE317(L3T1)B
801 --- SM</v>
      </c>
    </row>
    <row r="362" spans="1:15">
      <c r="A362" s="10">
        <v>352</v>
      </c>
      <c r="B362" s="10" t="s">
        <v>11</v>
      </c>
      <c r="C362" s="10" t="str">
        <f t="shared" si="204"/>
        <v>04:00-05:30</v>
      </c>
      <c r="D362" s="10" t="s">
        <v>59</v>
      </c>
      <c r="E362" s="10">
        <f t="shared" si="222"/>
        <v>56</v>
      </c>
      <c r="F362" s="10">
        <f t="shared" ca="1" si="223"/>
        <v>802</v>
      </c>
      <c r="G362" s="10" t="str">
        <f t="shared" ca="1" si="224"/>
        <v>GED-211(L2T1)A</v>
      </c>
      <c r="H362" s="10" t="str">
        <f t="shared" ca="1" si="225"/>
        <v>FHS</v>
      </c>
      <c r="I362" s="10" t="str">
        <f t="shared" ca="1" si="205"/>
        <v>(L2T1)A</v>
      </c>
      <c r="J362" s="10" t="str">
        <f t="shared" ca="1" si="207"/>
        <v>Sunday04:00-05:30FHS</v>
      </c>
      <c r="K362" s="10" t="str">
        <f t="shared" ca="1" si="208"/>
        <v>Sunday04:00-05:30(L2T1)A</v>
      </c>
      <c r="L362" s="14">
        <f t="shared" ca="1" si="203"/>
        <v>1</v>
      </c>
      <c r="M362" s="19" t="str">
        <f t="shared" ca="1" si="206"/>
        <v>L2T1</v>
      </c>
      <c r="N362" s="19"/>
      <c r="O362" s="19" t="str">
        <f t="shared" ca="1" si="209"/>
        <v>GED-211(L2T1)A
802 --- FHS</v>
      </c>
    </row>
    <row r="363" spans="1:15">
      <c r="A363" s="10">
        <v>353</v>
      </c>
      <c r="B363" s="10" t="s">
        <v>11</v>
      </c>
      <c r="C363" s="10" t="str">
        <f t="shared" si="204"/>
        <v>04:00-05:30</v>
      </c>
      <c r="D363" s="10" t="s">
        <v>59</v>
      </c>
      <c r="E363" s="10">
        <f t="shared" si="222"/>
        <v>57</v>
      </c>
      <c r="F363" s="10">
        <f t="shared" ca="1" si="223"/>
        <v>803</v>
      </c>
      <c r="G363" s="10">
        <f t="shared" ca="1" si="224"/>
        <v>0</v>
      </c>
      <c r="H363" s="10">
        <f t="shared" ca="1" si="225"/>
        <v>0</v>
      </c>
      <c r="I363" s="10">
        <f t="shared" ca="1" si="205"/>
        <v>0</v>
      </c>
      <c r="J363" s="10" t="str">
        <f t="shared" ca="1" si="207"/>
        <v>Sunday04:00-05:300</v>
      </c>
      <c r="K363" s="10" t="str">
        <f t="shared" ca="1" si="208"/>
        <v>Sunday04:00-05:300</v>
      </c>
      <c r="L363" s="14">
        <f t="shared" ca="1" si="203"/>
        <v>22</v>
      </c>
      <c r="M363" s="19" t="str">
        <f t="shared" ca="1" si="206"/>
        <v/>
      </c>
      <c r="N363" s="19"/>
      <c r="O363" s="19" t="str">
        <f t="shared" ca="1" si="209"/>
        <v>0
803 --- 0</v>
      </c>
    </row>
    <row r="364" spans="1:15">
      <c r="A364" s="10">
        <v>354</v>
      </c>
      <c r="B364" s="10" t="s">
        <v>11</v>
      </c>
      <c r="C364" s="10" t="str">
        <f t="shared" si="204"/>
        <v>04:00-05:30</v>
      </c>
      <c r="D364" s="10" t="s">
        <v>59</v>
      </c>
      <c r="E364" s="10">
        <f t="shared" si="222"/>
        <v>58</v>
      </c>
      <c r="F364" s="10">
        <f t="shared" ca="1" si="223"/>
        <v>807</v>
      </c>
      <c r="G364" s="10">
        <f t="shared" ca="1" si="224"/>
        <v>0</v>
      </c>
      <c r="H364" s="10">
        <f t="shared" ca="1" si="225"/>
        <v>0</v>
      </c>
      <c r="I364" s="10">
        <f t="shared" ca="1" si="205"/>
        <v>0</v>
      </c>
      <c r="J364" s="10" t="str">
        <f t="shared" ca="1" si="207"/>
        <v>Sunday04:00-05:300</v>
      </c>
      <c r="K364" s="10" t="str">
        <f t="shared" ca="1" si="208"/>
        <v>Sunday04:00-05:300</v>
      </c>
      <c r="L364" s="14">
        <f t="shared" ca="1" si="203"/>
        <v>22</v>
      </c>
      <c r="M364" s="19" t="str">
        <f t="shared" ca="1" si="206"/>
        <v/>
      </c>
      <c r="N364" s="19"/>
      <c r="O364" s="19" t="str">
        <f t="shared" ca="1" si="209"/>
        <v>0
807 --- 0</v>
      </c>
    </row>
    <row r="365" spans="1:15">
      <c r="A365" s="10">
        <v>355</v>
      </c>
      <c r="B365" s="10" t="s">
        <v>11</v>
      </c>
      <c r="C365" s="10" t="str">
        <f t="shared" si="204"/>
        <v>04:00-05:30</v>
      </c>
      <c r="D365" s="10" t="s">
        <v>59</v>
      </c>
      <c r="E365" s="10">
        <f t="shared" si="222"/>
        <v>59</v>
      </c>
      <c r="F365" s="10">
        <f t="shared" ca="1" si="223"/>
        <v>711</v>
      </c>
      <c r="G365" s="10">
        <f t="shared" ca="1" si="224"/>
        <v>0</v>
      </c>
      <c r="H365" s="10">
        <f t="shared" ca="1" si="225"/>
        <v>0</v>
      </c>
      <c r="I365" s="10">
        <f t="shared" ca="1" si="205"/>
        <v>0</v>
      </c>
      <c r="J365" s="10" t="str">
        <f t="shared" ca="1" si="207"/>
        <v>Sunday04:00-05:300</v>
      </c>
      <c r="K365" s="10" t="str">
        <f t="shared" ca="1" si="208"/>
        <v>Sunday04:00-05:300</v>
      </c>
      <c r="L365" s="14">
        <f t="shared" ca="1" si="203"/>
        <v>22</v>
      </c>
      <c r="M365" s="19" t="str">
        <f t="shared" ca="1" si="206"/>
        <v/>
      </c>
      <c r="N365" s="19"/>
      <c r="O365" s="19" t="str">
        <f t="shared" ca="1" si="209"/>
        <v>0
711 --- 0</v>
      </c>
    </row>
    <row r="366" spans="1:15">
      <c r="A366" s="10">
        <v>356</v>
      </c>
      <c r="B366" s="10" t="s">
        <v>11</v>
      </c>
      <c r="C366" s="10" t="str">
        <f t="shared" si="204"/>
        <v>04:00-05:30</v>
      </c>
      <c r="D366" s="10" t="s">
        <v>59</v>
      </c>
      <c r="E366" s="10">
        <f t="shared" si="222"/>
        <v>60</v>
      </c>
      <c r="F366" s="10">
        <f t="shared" ca="1" si="223"/>
        <v>712</v>
      </c>
      <c r="G366" s="10" t="str">
        <f t="shared" ca="1" si="224"/>
        <v>DIC</v>
      </c>
      <c r="H366" s="10">
        <f t="shared" ca="1" si="225"/>
        <v>0</v>
      </c>
      <c r="I366" s="10" t="str">
        <f t="shared" ca="1" si="205"/>
        <v>DIC</v>
      </c>
      <c r="J366" s="10" t="str">
        <f t="shared" ca="1" si="207"/>
        <v>Sunday04:00-05:300</v>
      </c>
      <c r="K366" s="10" t="str">
        <f t="shared" ca="1" si="208"/>
        <v>Sunday04:00-05:30DIC</v>
      </c>
      <c r="L366" s="14">
        <f t="shared" ca="1" si="203"/>
        <v>22</v>
      </c>
      <c r="M366" s="19" t="str">
        <f t="shared" ca="1" si="206"/>
        <v>IC</v>
      </c>
      <c r="N366" s="19"/>
      <c r="O366" s="19" t="str">
        <f t="shared" ca="1" si="209"/>
        <v>DIC
712 --- 0</v>
      </c>
    </row>
    <row r="367" spans="1:15">
      <c r="A367" s="10">
        <v>357</v>
      </c>
      <c r="B367" s="10" t="s">
        <v>11</v>
      </c>
      <c r="C367" s="10" t="str">
        <f t="shared" ref="C367:C382" si="226">LOOKUP(D367,$L$1:$L$6,$K$1:$K$6)</f>
        <v>04:00-05:30</v>
      </c>
      <c r="D367" s="10" t="s">
        <v>59</v>
      </c>
      <c r="E367" s="10">
        <f t="shared" si="222"/>
        <v>61</v>
      </c>
      <c r="F367" s="10">
        <f t="shared" ref="F367:F382" ca="1" si="227">INDIRECT(CONCATENATE("Sheet1!",CHAR(CODE(D367)-3),E367),1)</f>
        <v>303</v>
      </c>
      <c r="G367" s="10">
        <f t="shared" ref="G367:G382" ca="1" si="228">INDIRECT(CONCATENATE("Sheet1!",CHAR(CODE(D367)-2),E367),1)</f>
        <v>0</v>
      </c>
      <c r="H367" s="10">
        <f t="shared" ref="H367:H382" ca="1" si="229">INDIRECT(CONCATENATE("Sheet1!",CHAR(CODE(D367)+2),E367),1)</f>
        <v>0</v>
      </c>
      <c r="I367" s="10">
        <f t="shared" ref="I367:I382" ca="1" si="230">IFERROR(MID(G367,SEARCH("(",G367,1),12),G367)</f>
        <v>0</v>
      </c>
      <c r="J367" s="10" t="str">
        <f t="shared" ref="J367:J382" ca="1" si="231">CONCATENATE(B367,C367,H367)</f>
        <v>Sunday04:00-05:300</v>
      </c>
      <c r="K367" s="10" t="str">
        <f t="shared" ref="K367:K382" ca="1" si="232">CONCATENATE(B367,C367,I367)</f>
        <v>Sunday04:00-05:300</v>
      </c>
      <c r="L367" s="14">
        <f t="shared" ca="1" si="203"/>
        <v>22</v>
      </c>
      <c r="M367" s="19" t="str">
        <f t="shared" ref="M367:M382" ca="1" si="233">IFERROR(MID(I367,2,4),I367)</f>
        <v/>
      </c>
      <c r="N367" s="19"/>
      <c r="O367" s="19" t="str">
        <f t="shared" ref="O367:O382" ca="1" si="234">CONCATENATE(G367,CHAR(10),F367," --- ",H367)</f>
        <v>0
303 --- 0</v>
      </c>
    </row>
    <row r="368" spans="1:15">
      <c r="A368" s="10">
        <v>358</v>
      </c>
      <c r="B368" s="10" t="s">
        <v>11</v>
      </c>
      <c r="C368" s="10" t="str">
        <f t="shared" si="226"/>
        <v>04:00-05:30</v>
      </c>
      <c r="D368" s="10" t="s">
        <v>59</v>
      </c>
      <c r="E368" s="10">
        <f t="shared" si="222"/>
        <v>62</v>
      </c>
      <c r="F368" s="10">
        <f t="shared" ca="1" si="227"/>
        <v>0</v>
      </c>
      <c r="G368" s="10">
        <f t="shared" ca="1" si="228"/>
        <v>0</v>
      </c>
      <c r="H368" s="10">
        <f t="shared" ca="1" si="229"/>
        <v>0</v>
      </c>
      <c r="I368" s="10">
        <f t="shared" ca="1" si="230"/>
        <v>0</v>
      </c>
      <c r="J368" s="10" t="str">
        <f t="shared" ca="1" si="231"/>
        <v>Sunday04:00-05:300</v>
      </c>
      <c r="K368" s="10" t="str">
        <f t="shared" ca="1" si="232"/>
        <v>Sunday04:00-05:300</v>
      </c>
      <c r="L368" s="14">
        <f t="shared" ca="1" si="203"/>
        <v>22</v>
      </c>
      <c r="M368" s="19" t="str">
        <f t="shared" ca="1" si="233"/>
        <v/>
      </c>
      <c r="N368" s="19"/>
      <c r="O368" s="19" t="str">
        <f t="shared" ca="1" si="234"/>
        <v>0
0 --- 0</v>
      </c>
    </row>
    <row r="369" spans="1:15">
      <c r="A369" s="10">
        <v>359</v>
      </c>
      <c r="B369" s="10" t="s">
        <v>11</v>
      </c>
      <c r="C369" s="10" t="str">
        <f t="shared" si="226"/>
        <v>04:00-05:30</v>
      </c>
      <c r="D369" s="10" t="s">
        <v>59</v>
      </c>
      <c r="E369" s="10">
        <f t="shared" si="222"/>
        <v>63</v>
      </c>
      <c r="F369" s="10" t="str">
        <f t="shared" ca="1" si="227"/>
        <v>L-Yarn1</v>
      </c>
      <c r="G369" s="10">
        <f t="shared" ca="1" si="228"/>
        <v>0</v>
      </c>
      <c r="H369" s="10">
        <f t="shared" ca="1" si="229"/>
        <v>0</v>
      </c>
      <c r="I369" s="10">
        <f t="shared" ca="1" si="230"/>
        <v>0</v>
      </c>
      <c r="J369" s="10" t="str">
        <f t="shared" ca="1" si="231"/>
        <v>Sunday04:00-05:300</v>
      </c>
      <c r="K369" s="10" t="str">
        <f t="shared" ca="1" si="232"/>
        <v>Sunday04:00-05:300</v>
      </c>
      <c r="L369" s="14">
        <f t="shared" ca="1" si="203"/>
        <v>22</v>
      </c>
      <c r="M369" s="19" t="str">
        <f t="shared" ca="1" si="233"/>
        <v/>
      </c>
      <c r="N369" s="19"/>
      <c r="O369" s="19" t="str">
        <f t="shared" ca="1" si="234"/>
        <v>0
L-Yarn1 --- 0</v>
      </c>
    </row>
    <row r="370" spans="1:15">
      <c r="A370" s="10">
        <v>360</v>
      </c>
      <c r="B370" s="10" t="s">
        <v>11</v>
      </c>
      <c r="C370" s="10" t="str">
        <f t="shared" si="226"/>
        <v>04:00-05:30</v>
      </c>
      <c r="D370" s="10" t="s">
        <v>59</v>
      </c>
      <c r="E370" s="10">
        <f t="shared" si="222"/>
        <v>64</v>
      </c>
      <c r="F370" s="10" t="str">
        <f t="shared" ca="1" si="227"/>
        <v>L-Yarn2</v>
      </c>
      <c r="G370" s="10">
        <f t="shared" ca="1" si="228"/>
        <v>0</v>
      </c>
      <c r="H370" s="10">
        <f t="shared" ca="1" si="229"/>
        <v>0</v>
      </c>
      <c r="I370" s="10">
        <f t="shared" ca="1" si="230"/>
        <v>0</v>
      </c>
      <c r="J370" s="10" t="str">
        <f t="shared" ca="1" si="231"/>
        <v>Sunday04:00-05:300</v>
      </c>
      <c r="K370" s="10" t="str">
        <f t="shared" ca="1" si="232"/>
        <v>Sunday04:00-05:300</v>
      </c>
      <c r="L370" s="14">
        <f t="shared" ca="1" si="203"/>
        <v>22</v>
      </c>
      <c r="M370" s="19" t="str">
        <f t="shared" ca="1" si="233"/>
        <v/>
      </c>
      <c r="N370" s="19"/>
      <c r="O370" s="19" t="str">
        <f t="shared" ca="1" si="234"/>
        <v>0
L-Yarn2 --- 0</v>
      </c>
    </row>
    <row r="371" spans="1:15">
      <c r="A371" s="10">
        <v>361</v>
      </c>
      <c r="B371" s="10" t="s">
        <v>11</v>
      </c>
      <c r="C371" s="10" t="str">
        <f t="shared" si="226"/>
        <v>04:00-05:30</v>
      </c>
      <c r="D371" s="10" t="s">
        <v>59</v>
      </c>
      <c r="E371" s="10">
        <f t="shared" si="222"/>
        <v>65</v>
      </c>
      <c r="F371" s="10" t="str">
        <f t="shared" ca="1" si="227"/>
        <v>L-Fab</v>
      </c>
      <c r="G371" s="10">
        <f t="shared" ca="1" si="228"/>
        <v>0</v>
      </c>
      <c r="H371" s="10">
        <f t="shared" ca="1" si="229"/>
        <v>0</v>
      </c>
      <c r="I371" s="10">
        <f t="shared" ca="1" si="230"/>
        <v>0</v>
      </c>
      <c r="J371" s="10" t="str">
        <f t="shared" ca="1" si="231"/>
        <v>Sunday04:00-05:300</v>
      </c>
      <c r="K371" s="10" t="str">
        <f t="shared" ca="1" si="232"/>
        <v>Sunday04:00-05:300</v>
      </c>
      <c r="L371" s="14">
        <f t="shared" ca="1" si="203"/>
        <v>22</v>
      </c>
      <c r="M371" s="19" t="str">
        <f t="shared" ca="1" si="233"/>
        <v/>
      </c>
      <c r="N371" s="19"/>
      <c r="O371" s="19" t="str">
        <f t="shared" ca="1" si="234"/>
        <v>0
L-Fab --- 0</v>
      </c>
    </row>
    <row r="372" spans="1:15">
      <c r="A372" s="10">
        <v>362</v>
      </c>
      <c r="B372" s="10" t="s">
        <v>11</v>
      </c>
      <c r="C372" s="10" t="str">
        <f t="shared" si="226"/>
        <v>04:00-05:30</v>
      </c>
      <c r="D372" s="10" t="s">
        <v>59</v>
      </c>
      <c r="E372" s="10">
        <f t="shared" si="222"/>
        <v>66</v>
      </c>
      <c r="F372" s="10" t="str">
        <f t="shared" ca="1" si="227"/>
        <v>L-Col</v>
      </c>
      <c r="G372" s="10">
        <f t="shared" ca="1" si="228"/>
        <v>0</v>
      </c>
      <c r="H372" s="10">
        <f t="shared" ca="1" si="229"/>
        <v>0</v>
      </c>
      <c r="I372" s="10">
        <f t="shared" ca="1" si="230"/>
        <v>0</v>
      </c>
      <c r="J372" s="10" t="str">
        <f t="shared" ca="1" si="231"/>
        <v>Sunday04:00-05:300</v>
      </c>
      <c r="K372" s="10" t="str">
        <f t="shared" ca="1" si="232"/>
        <v>Sunday04:00-05:300</v>
      </c>
      <c r="L372" s="14">
        <f t="shared" ca="1" si="203"/>
        <v>22</v>
      </c>
      <c r="M372" s="19" t="str">
        <f t="shared" ca="1" si="233"/>
        <v/>
      </c>
      <c r="N372" s="19"/>
      <c r="O372" s="19" t="str">
        <f t="shared" ca="1" si="234"/>
        <v>0
L-Col --- 0</v>
      </c>
    </row>
    <row r="373" spans="1:15">
      <c r="A373" s="10">
        <v>363</v>
      </c>
      <c r="B373" s="10" t="s">
        <v>11</v>
      </c>
      <c r="C373" s="10" t="str">
        <f t="shared" si="226"/>
        <v>04:00-05:30</v>
      </c>
      <c r="D373" s="10" t="s">
        <v>59</v>
      </c>
      <c r="E373" s="10">
        <f t="shared" si="222"/>
        <v>67</v>
      </c>
      <c r="F373" s="10" t="str">
        <f t="shared" ca="1" si="227"/>
        <v>L-App</v>
      </c>
      <c r="G373" s="10">
        <f t="shared" ca="1" si="228"/>
        <v>0</v>
      </c>
      <c r="H373" s="10">
        <f t="shared" ca="1" si="229"/>
        <v>0</v>
      </c>
      <c r="I373" s="10">
        <f t="shared" ca="1" si="230"/>
        <v>0</v>
      </c>
      <c r="J373" s="10" t="str">
        <f t="shared" ca="1" si="231"/>
        <v>Sunday04:00-05:300</v>
      </c>
      <c r="K373" s="10" t="str">
        <f t="shared" ca="1" si="232"/>
        <v>Sunday04:00-05:300</v>
      </c>
      <c r="L373" s="14">
        <f t="shared" ca="1" si="203"/>
        <v>22</v>
      </c>
      <c r="M373" s="19" t="str">
        <f t="shared" ca="1" si="233"/>
        <v/>
      </c>
      <c r="N373" s="19"/>
      <c r="O373" s="19" t="str">
        <f t="shared" ca="1" si="234"/>
        <v>0
L-App --- 0</v>
      </c>
    </row>
    <row r="374" spans="1:15">
      <c r="A374" s="10">
        <v>364</v>
      </c>
      <c r="B374" s="10" t="s">
        <v>11</v>
      </c>
      <c r="C374" s="10" t="str">
        <f t="shared" si="226"/>
        <v>04:00-05:30</v>
      </c>
      <c r="D374" s="10" t="s">
        <v>59</v>
      </c>
      <c r="E374" s="10">
        <f t="shared" si="222"/>
        <v>68</v>
      </c>
      <c r="F374" s="10" t="str">
        <f t="shared" ca="1" si="227"/>
        <v>L-QC1
709</v>
      </c>
      <c r="G374" s="10" t="str">
        <f t="shared" ca="1" si="228"/>
        <v>TE224(L2T2)B</v>
      </c>
      <c r="H374" s="10" t="str">
        <f t="shared" ca="1" si="229"/>
        <v>AAA</v>
      </c>
      <c r="I374" s="10" t="str">
        <f t="shared" ca="1" si="230"/>
        <v>(L2T2)B</v>
      </c>
      <c r="J374" s="10" t="str">
        <f t="shared" ca="1" si="231"/>
        <v>Sunday04:00-05:30AAA</v>
      </c>
      <c r="K374" s="10" t="str">
        <f t="shared" ca="1" si="232"/>
        <v>Sunday04:00-05:30(L2T2)B</v>
      </c>
      <c r="L374" s="14">
        <f t="shared" ca="1" si="203"/>
        <v>1</v>
      </c>
      <c r="M374" s="19" t="str">
        <f t="shared" ca="1" si="233"/>
        <v>L2T2</v>
      </c>
      <c r="N374" s="19"/>
      <c r="O374" s="19" t="str">
        <f t="shared" ca="1" si="234"/>
        <v>TE224(L2T2)B
L-QC1
709 --- AAA</v>
      </c>
    </row>
    <row r="375" spans="1:15">
      <c r="A375" s="10">
        <v>365</v>
      </c>
      <c r="B375" s="10" t="s">
        <v>11</v>
      </c>
      <c r="C375" s="10" t="str">
        <f t="shared" si="226"/>
        <v>04:00-05:30</v>
      </c>
      <c r="D375" s="10" t="s">
        <v>59</v>
      </c>
      <c r="E375" s="10">
        <f t="shared" si="222"/>
        <v>69</v>
      </c>
      <c r="F375" s="10" t="str">
        <f t="shared" ca="1" si="227"/>
        <v>L-Drw</v>
      </c>
      <c r="G375" s="10">
        <f t="shared" ca="1" si="228"/>
        <v>0</v>
      </c>
      <c r="H375" s="10">
        <f t="shared" ca="1" si="229"/>
        <v>0</v>
      </c>
      <c r="I375" s="10">
        <f t="shared" ca="1" si="230"/>
        <v>0</v>
      </c>
      <c r="J375" s="10" t="str">
        <f t="shared" ca="1" si="231"/>
        <v>Sunday04:00-05:300</v>
      </c>
      <c r="K375" s="10" t="str">
        <f t="shared" ca="1" si="232"/>
        <v>Sunday04:00-05:300</v>
      </c>
      <c r="L375" s="14">
        <f t="shared" ca="1" si="203"/>
        <v>22</v>
      </c>
      <c r="M375" s="19" t="str">
        <f t="shared" ca="1" si="233"/>
        <v/>
      </c>
      <c r="N375" s="19"/>
      <c r="O375" s="19" t="str">
        <f t="shared" ca="1" si="234"/>
        <v>0
L-Drw --- 0</v>
      </c>
    </row>
    <row r="376" spans="1:15">
      <c r="A376" s="10">
        <v>366</v>
      </c>
      <c r="B376" s="10" t="s">
        <v>11</v>
      </c>
      <c r="C376" s="10" t="str">
        <f t="shared" si="226"/>
        <v>04:00-05:30</v>
      </c>
      <c r="D376" s="10" t="s">
        <v>59</v>
      </c>
      <c r="E376" s="10">
        <f t="shared" si="222"/>
        <v>70</v>
      </c>
      <c r="F376" s="10" t="str">
        <f t="shared" ca="1" si="227"/>
        <v>L-QC2
708</v>
      </c>
      <c r="G376" s="10">
        <f t="shared" ca="1" si="228"/>
        <v>0</v>
      </c>
      <c r="H376" s="10">
        <f t="shared" ca="1" si="229"/>
        <v>0</v>
      </c>
      <c r="I376" s="10">
        <f t="shared" ca="1" si="230"/>
        <v>0</v>
      </c>
      <c r="J376" s="10" t="str">
        <f t="shared" ca="1" si="231"/>
        <v>Sunday04:00-05:300</v>
      </c>
      <c r="K376" s="10" t="str">
        <f t="shared" ca="1" si="232"/>
        <v>Sunday04:00-05:300</v>
      </c>
      <c r="L376" s="14">
        <f t="shared" ca="1" si="203"/>
        <v>22</v>
      </c>
      <c r="M376" s="19" t="str">
        <f t="shared" ca="1" si="233"/>
        <v/>
      </c>
      <c r="N376" s="19"/>
      <c r="O376" s="19" t="str">
        <f t="shared" ca="1" si="234"/>
        <v>0
L-QC2
708 --- 0</v>
      </c>
    </row>
    <row r="377" spans="1:15">
      <c r="A377" s="10">
        <v>367</v>
      </c>
      <c r="B377" s="10" t="s">
        <v>11</v>
      </c>
      <c r="C377" s="10" t="str">
        <f t="shared" si="226"/>
        <v>04:00-05:30</v>
      </c>
      <c r="D377" s="10" t="s">
        <v>59</v>
      </c>
      <c r="E377" s="10">
        <f t="shared" si="222"/>
        <v>71</v>
      </c>
      <c r="F377" s="10" t="str">
        <f t="shared" ca="1" si="227"/>
        <v>L-ENG</v>
      </c>
      <c r="G377" s="10" t="str">
        <f t="shared" ca="1" si="228"/>
        <v>TE234(L2T3)A</v>
      </c>
      <c r="H377" s="10" t="str">
        <f t="shared" ca="1" si="229"/>
        <v>NL1</v>
      </c>
      <c r="I377" s="10" t="str">
        <f t="shared" ca="1" si="230"/>
        <v>(L2T3)A</v>
      </c>
      <c r="J377" s="10" t="str">
        <f t="shared" ca="1" si="231"/>
        <v>Sunday04:00-05:30NL1</v>
      </c>
      <c r="K377" s="10" t="str">
        <f t="shared" ca="1" si="232"/>
        <v>Sunday04:00-05:30(L2T3)A</v>
      </c>
      <c r="L377" s="14">
        <f t="shared" ca="1" si="203"/>
        <v>1</v>
      </c>
      <c r="M377" s="19" t="str">
        <f t="shared" ca="1" si="233"/>
        <v>L2T3</v>
      </c>
      <c r="N377" s="19"/>
      <c r="O377" s="19" t="str">
        <f t="shared" ca="1" si="234"/>
        <v>TE234(L2T3)A
L-ENG --- NL1</v>
      </c>
    </row>
    <row r="378" spans="1:15">
      <c r="A378" s="10">
        <v>368</v>
      </c>
      <c r="B378" s="10" t="s">
        <v>11</v>
      </c>
      <c r="C378" s="10" t="str">
        <f t="shared" si="226"/>
        <v>04:00-05:30</v>
      </c>
      <c r="D378" s="10" t="s">
        <v>59</v>
      </c>
      <c r="E378" s="10">
        <f t="shared" si="222"/>
        <v>72</v>
      </c>
      <c r="F378" s="10">
        <f t="shared" ca="1" si="227"/>
        <v>501</v>
      </c>
      <c r="G378" s="10">
        <f t="shared" ca="1" si="228"/>
        <v>0</v>
      </c>
      <c r="H378" s="10">
        <f t="shared" ca="1" si="229"/>
        <v>0</v>
      </c>
      <c r="I378" s="10">
        <f t="shared" ca="1" si="230"/>
        <v>0</v>
      </c>
      <c r="J378" s="10" t="str">
        <f t="shared" ca="1" si="231"/>
        <v>Sunday04:00-05:300</v>
      </c>
      <c r="K378" s="10" t="str">
        <f t="shared" ca="1" si="232"/>
        <v>Sunday04:00-05:300</v>
      </c>
      <c r="L378" s="14">
        <f t="shared" ca="1" si="203"/>
        <v>22</v>
      </c>
      <c r="M378" s="19" t="str">
        <f t="shared" ca="1" si="233"/>
        <v/>
      </c>
      <c r="N378" s="19"/>
      <c r="O378" s="19" t="str">
        <f t="shared" ca="1" si="234"/>
        <v>0
501 --- 0</v>
      </c>
    </row>
    <row r="379" spans="1:15">
      <c r="A379" s="10">
        <v>369</v>
      </c>
      <c r="B379" s="10" t="s">
        <v>11</v>
      </c>
      <c r="C379" s="10" t="str">
        <f t="shared" si="226"/>
        <v>04:00-05:30</v>
      </c>
      <c r="D379" s="10" t="s">
        <v>59</v>
      </c>
      <c r="E379" s="10">
        <f t="shared" si="222"/>
        <v>73</v>
      </c>
      <c r="F379" s="10" t="str">
        <f t="shared" ca="1" si="227"/>
        <v>L-Elec 505</v>
      </c>
      <c r="G379" s="10">
        <f t="shared" ca="1" si="228"/>
        <v>0</v>
      </c>
      <c r="H379" s="10">
        <f t="shared" ca="1" si="229"/>
        <v>0</v>
      </c>
      <c r="I379" s="10">
        <f t="shared" ca="1" si="230"/>
        <v>0</v>
      </c>
      <c r="J379" s="10" t="str">
        <f t="shared" ca="1" si="231"/>
        <v>Sunday04:00-05:300</v>
      </c>
      <c r="K379" s="10" t="str">
        <f t="shared" ca="1" si="232"/>
        <v>Sunday04:00-05:300</v>
      </c>
      <c r="L379" s="14">
        <f t="shared" ca="1" si="203"/>
        <v>22</v>
      </c>
      <c r="M379" s="19" t="str">
        <f t="shared" ca="1" si="233"/>
        <v/>
      </c>
      <c r="N379" s="19"/>
      <c r="O379" s="19" t="str">
        <f t="shared" ca="1" si="234"/>
        <v>0
L-Elec 505 --- 0</v>
      </c>
    </row>
    <row r="380" spans="1:15">
      <c r="A380" s="10">
        <v>370</v>
      </c>
      <c r="B380" s="10" t="s">
        <v>11</v>
      </c>
      <c r="C380" s="10" t="str">
        <f t="shared" si="226"/>
        <v>04:00-05:30</v>
      </c>
      <c r="D380" s="10" t="s">
        <v>59</v>
      </c>
      <c r="E380" s="10">
        <f t="shared" si="222"/>
        <v>74</v>
      </c>
      <c r="F380" s="10" t="str">
        <f t="shared" ca="1" si="227"/>
        <v>L-mec</v>
      </c>
      <c r="G380" s="10">
        <f t="shared" ca="1" si="228"/>
        <v>0</v>
      </c>
      <c r="H380" s="10">
        <f t="shared" ca="1" si="229"/>
        <v>0</v>
      </c>
      <c r="I380" s="10">
        <f t="shared" ca="1" si="230"/>
        <v>0</v>
      </c>
      <c r="J380" s="10" t="str">
        <f t="shared" ca="1" si="231"/>
        <v>Sunday04:00-05:300</v>
      </c>
      <c r="K380" s="10" t="str">
        <f t="shared" ca="1" si="232"/>
        <v>Sunday04:00-05:300</v>
      </c>
      <c r="L380" s="14">
        <f t="shared" ca="1" si="203"/>
        <v>22</v>
      </c>
      <c r="M380" s="19" t="str">
        <f t="shared" ca="1" si="233"/>
        <v/>
      </c>
      <c r="N380" s="19"/>
      <c r="O380" s="19" t="str">
        <f t="shared" ca="1" si="234"/>
        <v>0
L-mec --- 0</v>
      </c>
    </row>
    <row r="381" spans="1:15">
      <c r="A381" s="10">
        <v>371</v>
      </c>
      <c r="B381" s="10" t="s">
        <v>11</v>
      </c>
      <c r="C381" s="10" t="str">
        <f t="shared" si="226"/>
        <v>04:00-05:30</v>
      </c>
      <c r="D381" s="10" t="s">
        <v>59</v>
      </c>
      <c r="E381" s="10">
        <f t="shared" si="222"/>
        <v>75</v>
      </c>
      <c r="F381" s="10">
        <f t="shared" ca="1" si="227"/>
        <v>502</v>
      </c>
      <c r="G381" s="10">
        <f t="shared" ca="1" si="228"/>
        <v>0</v>
      </c>
      <c r="H381" s="10">
        <f t="shared" ca="1" si="229"/>
        <v>0</v>
      </c>
      <c r="I381" s="10">
        <f t="shared" ca="1" si="230"/>
        <v>0</v>
      </c>
      <c r="J381" s="10" t="str">
        <f t="shared" ca="1" si="231"/>
        <v>Sunday04:00-05:300</v>
      </c>
      <c r="K381" s="10" t="str">
        <f t="shared" ca="1" si="232"/>
        <v>Sunday04:00-05:300</v>
      </c>
      <c r="L381" s="14">
        <f t="shared" ca="1" si="203"/>
        <v>22</v>
      </c>
      <c r="M381" s="19" t="str">
        <f t="shared" ca="1" si="233"/>
        <v/>
      </c>
      <c r="N381" s="19"/>
      <c r="O381" s="19" t="str">
        <f t="shared" ca="1" si="234"/>
        <v>0
502 --- 0</v>
      </c>
    </row>
    <row r="382" spans="1:15">
      <c r="A382" s="10">
        <v>372</v>
      </c>
      <c r="B382" s="10" t="s">
        <v>11</v>
      </c>
      <c r="C382" s="10" t="str">
        <f t="shared" si="226"/>
        <v>04:00-05:30</v>
      </c>
      <c r="D382" s="10" t="s">
        <v>59</v>
      </c>
      <c r="E382" s="10">
        <f t="shared" si="222"/>
        <v>76</v>
      </c>
      <c r="F382" s="10" t="str">
        <f t="shared" ca="1" si="227"/>
        <v>L-Chem</v>
      </c>
      <c r="G382" s="10">
        <f t="shared" ca="1" si="228"/>
        <v>0</v>
      </c>
      <c r="H382" s="10">
        <f t="shared" ca="1" si="229"/>
        <v>0</v>
      </c>
      <c r="I382" s="10">
        <f t="shared" ca="1" si="230"/>
        <v>0</v>
      </c>
      <c r="J382" s="10" t="str">
        <f t="shared" ca="1" si="231"/>
        <v>Sunday04:00-05:300</v>
      </c>
      <c r="K382" s="10" t="str">
        <f t="shared" ca="1" si="232"/>
        <v>Sunday04:00-05:300</v>
      </c>
      <c r="L382" s="14">
        <f t="shared" ca="1" si="203"/>
        <v>22</v>
      </c>
      <c r="M382" s="19" t="str">
        <f t="shared" ca="1" si="233"/>
        <v/>
      </c>
      <c r="N382" s="19"/>
      <c r="O382" s="19" t="str">
        <f t="shared" ca="1" si="234"/>
        <v>0
L-Chem --- 0</v>
      </c>
    </row>
    <row r="383" spans="1:15">
      <c r="A383" s="10">
        <v>373</v>
      </c>
      <c r="B383" s="10" t="s">
        <v>12</v>
      </c>
      <c r="C383" s="10" t="str">
        <f t="shared" si="204"/>
        <v>08:30-10:00</v>
      </c>
      <c r="D383" s="10" t="s">
        <v>54</v>
      </c>
      <c r="E383" s="10">
        <v>91</v>
      </c>
      <c r="F383" s="10">
        <f ca="1">INDIRECT(CONCATENATE("Sheet1!",CHAR(CODE(D383)),E383),1)</f>
        <v>701</v>
      </c>
      <c r="G383" s="10" t="str">
        <f ca="1">INDIRECT(CONCATENATE("Sheet1!",CHAR(CODE(D383)+1),E383),1)</f>
        <v>ETE</v>
      </c>
      <c r="H383" s="10">
        <f ca="1">INDIRECT(CONCATENATE("Sheet1!",CHAR(CODE(D383)+2),E383),1)</f>
        <v>0</v>
      </c>
      <c r="I383" s="10" t="str">
        <f t="shared" ca="1" si="205"/>
        <v>ETE</v>
      </c>
      <c r="J383" s="10" t="str">
        <f t="shared" ca="1" si="207"/>
        <v>Monday08:30-10:000</v>
      </c>
      <c r="K383" s="10" t="str">
        <f t="shared" ca="1" si="208"/>
        <v>Monday08:30-10:00ETE</v>
      </c>
      <c r="L383" s="14">
        <f t="shared" ca="1" si="203"/>
        <v>24</v>
      </c>
      <c r="M383" s="19" t="str">
        <f t="shared" ca="1" si="206"/>
        <v>TE</v>
      </c>
      <c r="N383" s="19"/>
      <c r="O383" s="19" t="str">
        <f t="shared" ca="1" si="209"/>
        <v>ETE
701 --- 0</v>
      </c>
    </row>
    <row r="384" spans="1:15">
      <c r="A384" s="10">
        <v>374</v>
      </c>
      <c r="B384" s="10" t="s">
        <v>12</v>
      </c>
      <c r="C384" s="10" t="str">
        <f t="shared" si="204"/>
        <v>08:30-10:00</v>
      </c>
      <c r="D384" s="10" t="s">
        <v>54</v>
      </c>
      <c r="E384" s="10">
        <f>E383+1</f>
        <v>92</v>
      </c>
      <c r="F384" s="10">
        <f t="shared" ref="F384:F394" ca="1" si="235">INDIRECT(CONCATENATE("Sheet1!",CHAR(CODE(D384)),E384),1)</f>
        <v>702</v>
      </c>
      <c r="G384" s="10">
        <f t="shared" ref="G384:G394" ca="1" si="236">INDIRECT(CONCATENATE("Sheet1!",CHAR(CODE(D384)+1),E384),1)</f>
        <v>0</v>
      </c>
      <c r="H384" s="10">
        <f t="shared" ref="H384:H527" ca="1" si="237">INDIRECT(CONCATENATE("Sheet1!",CHAR(CODE(D384)+2),E384),1)</f>
        <v>0</v>
      </c>
      <c r="I384" s="10">
        <f t="shared" ca="1" si="205"/>
        <v>0</v>
      </c>
      <c r="J384" s="10" t="str">
        <f t="shared" ca="1" si="207"/>
        <v>Monday08:30-10:000</v>
      </c>
      <c r="K384" s="10" t="str">
        <f t="shared" ca="1" si="208"/>
        <v>Monday08:30-10:000</v>
      </c>
      <c r="L384" s="14">
        <f t="shared" ca="1" si="203"/>
        <v>24</v>
      </c>
      <c r="M384" s="19" t="str">
        <f t="shared" ca="1" si="206"/>
        <v/>
      </c>
      <c r="N384" s="19"/>
      <c r="O384" s="19" t="str">
        <f t="shared" ca="1" si="209"/>
        <v>0
702 --- 0</v>
      </c>
    </row>
    <row r="385" spans="1:15">
      <c r="A385" s="10">
        <v>375</v>
      </c>
      <c r="B385" s="10" t="s">
        <v>12</v>
      </c>
      <c r="C385" s="10" t="str">
        <f t="shared" si="204"/>
        <v>08:30-10:00</v>
      </c>
      <c r="D385" s="10" t="s">
        <v>54</v>
      </c>
      <c r="E385" s="10">
        <f t="shared" ref="E385:E410" si="238">E384+1</f>
        <v>93</v>
      </c>
      <c r="F385" s="10">
        <f t="shared" ca="1" si="235"/>
        <v>703</v>
      </c>
      <c r="G385" s="10" t="str">
        <f t="shared" ca="1" si="236"/>
        <v>STA-131(L1T3)A</v>
      </c>
      <c r="H385" s="10">
        <f t="shared" ca="1" si="237"/>
        <v>0</v>
      </c>
      <c r="I385" s="10" t="str">
        <f t="shared" ca="1" si="205"/>
        <v>(L1T3)A</v>
      </c>
      <c r="J385" s="10" t="str">
        <f t="shared" ca="1" si="207"/>
        <v>Monday08:30-10:000</v>
      </c>
      <c r="K385" s="10" t="str">
        <f t="shared" ca="1" si="208"/>
        <v>Monday08:30-10:00(L1T3)A</v>
      </c>
      <c r="L385" s="14">
        <f t="shared" ca="1" si="203"/>
        <v>24</v>
      </c>
      <c r="M385" s="19" t="str">
        <f t="shared" ca="1" si="206"/>
        <v>L1T3</v>
      </c>
      <c r="N385" s="19"/>
      <c r="O385" s="19" t="str">
        <f t="shared" ca="1" si="209"/>
        <v>STA-131(L1T3)A
703 --- 0</v>
      </c>
    </row>
    <row r="386" spans="1:15">
      <c r="A386" s="10">
        <v>376</v>
      </c>
      <c r="B386" s="10" t="s">
        <v>12</v>
      </c>
      <c r="C386" s="10" t="str">
        <f t="shared" si="204"/>
        <v>08:30-10:00</v>
      </c>
      <c r="D386" s="10" t="s">
        <v>54</v>
      </c>
      <c r="E386" s="10">
        <f t="shared" si="238"/>
        <v>94</v>
      </c>
      <c r="F386" s="10">
        <f t="shared" ca="1" si="235"/>
        <v>704</v>
      </c>
      <c r="G386" s="10" t="str">
        <f t="shared" ca="1" si="236"/>
        <v>TE331(L3T3)B</v>
      </c>
      <c r="H386" s="10" t="str">
        <f t="shared" ca="1" si="237"/>
        <v>TAC</v>
      </c>
      <c r="I386" s="10" t="str">
        <f t="shared" ca="1" si="205"/>
        <v>(L3T3)B</v>
      </c>
      <c r="J386" s="10" t="str">
        <f t="shared" ca="1" si="207"/>
        <v>Monday08:30-10:00TAC</v>
      </c>
      <c r="K386" s="10" t="str">
        <f t="shared" ca="1" si="208"/>
        <v>Monday08:30-10:00(L3T3)B</v>
      </c>
      <c r="L386" s="14">
        <f t="shared" ca="1" si="203"/>
        <v>1</v>
      </c>
      <c r="M386" s="19" t="str">
        <f t="shared" ca="1" si="206"/>
        <v>L3T3</v>
      </c>
      <c r="N386" s="19"/>
      <c r="O386" s="19" t="str">
        <f t="shared" ca="1" si="209"/>
        <v>TE331(L3T3)B
704 --- TAC</v>
      </c>
    </row>
    <row r="387" spans="1:15">
      <c r="A387" s="10">
        <v>377</v>
      </c>
      <c r="B387" s="10" t="s">
        <v>12</v>
      </c>
      <c r="C387" s="10" t="str">
        <f t="shared" si="204"/>
        <v>08:30-10:00</v>
      </c>
      <c r="D387" s="10" t="s">
        <v>54</v>
      </c>
      <c r="E387" s="10">
        <f t="shared" si="238"/>
        <v>95</v>
      </c>
      <c r="F387" s="10">
        <f t="shared" ca="1" si="235"/>
        <v>705</v>
      </c>
      <c r="G387" s="10" t="str">
        <f t="shared" ca="1" si="236"/>
        <v>TE335(L3T3)A</v>
      </c>
      <c r="H387" s="10" t="str">
        <f t="shared" ca="1" si="237"/>
        <v>FS</v>
      </c>
      <c r="I387" s="10" t="str">
        <f t="shared" ca="1" si="205"/>
        <v>(L3T3)A</v>
      </c>
      <c r="J387" s="10" t="str">
        <f t="shared" ca="1" si="207"/>
        <v>Monday08:30-10:00FS</v>
      </c>
      <c r="K387" s="10" t="str">
        <f t="shared" ca="1" si="208"/>
        <v>Monday08:30-10:00(L3T3)A</v>
      </c>
      <c r="L387" s="14">
        <f t="shared" ca="1" si="203"/>
        <v>1</v>
      </c>
      <c r="M387" s="19" t="str">
        <f t="shared" ca="1" si="206"/>
        <v>L3T3</v>
      </c>
      <c r="N387" s="19"/>
      <c r="O387" s="19" t="str">
        <f t="shared" ca="1" si="209"/>
        <v>TE335(L3T3)A
705 --- FS</v>
      </c>
    </row>
    <row r="388" spans="1:15">
      <c r="A388" s="10">
        <v>378</v>
      </c>
      <c r="B388" s="10" t="s">
        <v>12</v>
      </c>
      <c r="C388" s="10" t="str">
        <f t="shared" si="204"/>
        <v>08:30-10:00</v>
      </c>
      <c r="D388" s="10" t="s">
        <v>54</v>
      </c>
      <c r="E388" s="10">
        <f t="shared" si="238"/>
        <v>96</v>
      </c>
      <c r="F388" s="10">
        <f t="shared" ca="1" si="235"/>
        <v>402</v>
      </c>
      <c r="G388" s="10" t="str">
        <f t="shared" ca="1" si="236"/>
        <v>TE223(L2T2)B</v>
      </c>
      <c r="H388" s="10" t="str">
        <f t="shared" ca="1" si="237"/>
        <v>AAA</v>
      </c>
      <c r="I388" s="10" t="str">
        <f t="shared" ca="1" si="205"/>
        <v>(L2T2)B</v>
      </c>
      <c r="J388" s="10" t="str">
        <f t="shared" ca="1" si="207"/>
        <v>Monday08:30-10:00AAA</v>
      </c>
      <c r="K388" s="10" t="str">
        <f t="shared" ca="1" si="208"/>
        <v>Monday08:30-10:00(L2T2)B</v>
      </c>
      <c r="L388" s="14">
        <f t="shared" ca="1" si="203"/>
        <v>1</v>
      </c>
      <c r="M388" s="19" t="str">
        <f t="shared" ca="1" si="206"/>
        <v>L2T2</v>
      </c>
      <c r="N388" s="19"/>
      <c r="O388" s="19" t="str">
        <f t="shared" ca="1" si="209"/>
        <v>TE223(L2T2)B
402 --- AAA</v>
      </c>
    </row>
    <row r="389" spans="1:15">
      <c r="A389" s="10">
        <v>379</v>
      </c>
      <c r="B389" s="10" t="s">
        <v>12</v>
      </c>
      <c r="C389" s="10" t="str">
        <f t="shared" si="204"/>
        <v>08:30-10:00</v>
      </c>
      <c r="D389" s="10" t="s">
        <v>54</v>
      </c>
      <c r="E389" s="10">
        <f t="shared" si="238"/>
        <v>97</v>
      </c>
      <c r="F389" s="10">
        <f t="shared" ca="1" si="235"/>
        <v>801</v>
      </c>
      <c r="G389" s="10" t="str">
        <f t="shared" ca="1" si="236"/>
        <v>MKT-231(L2T3)A</v>
      </c>
      <c r="H389" s="10" t="str">
        <f t="shared" ca="1" si="237"/>
        <v>MAB</v>
      </c>
      <c r="I389" s="10" t="str">
        <f t="shared" ca="1" si="205"/>
        <v>(L2T3)A</v>
      </c>
      <c r="J389" s="10" t="str">
        <f t="shared" ca="1" si="207"/>
        <v>Monday08:30-10:00MAB</v>
      </c>
      <c r="K389" s="10" t="str">
        <f t="shared" ca="1" si="208"/>
        <v>Monday08:30-10:00(L2T3)A</v>
      </c>
      <c r="L389" s="14">
        <f t="shared" ca="1" si="203"/>
        <v>1</v>
      </c>
      <c r="M389" s="19" t="str">
        <f t="shared" ca="1" si="206"/>
        <v>L2T3</v>
      </c>
      <c r="N389" s="19"/>
      <c r="O389" s="19" t="str">
        <f t="shared" ca="1" si="209"/>
        <v>MKT-231(L2T3)A
801 --- MAB</v>
      </c>
    </row>
    <row r="390" spans="1:15">
      <c r="A390" s="10">
        <v>380</v>
      </c>
      <c r="B390" s="10" t="s">
        <v>12</v>
      </c>
      <c r="C390" s="10" t="str">
        <f t="shared" si="204"/>
        <v>08:30-10:00</v>
      </c>
      <c r="D390" s="10" t="s">
        <v>54</v>
      </c>
      <c r="E390" s="10">
        <f t="shared" si="238"/>
        <v>98</v>
      </c>
      <c r="F390" s="10">
        <f t="shared" ca="1" si="235"/>
        <v>802</v>
      </c>
      <c r="G390" s="10">
        <f t="shared" ca="1" si="236"/>
        <v>0</v>
      </c>
      <c r="H390" s="10">
        <f t="shared" ca="1" si="237"/>
        <v>0</v>
      </c>
      <c r="I390" s="10">
        <f t="shared" ca="1" si="205"/>
        <v>0</v>
      </c>
      <c r="J390" s="10" t="str">
        <f t="shared" ca="1" si="207"/>
        <v>Monday08:30-10:000</v>
      </c>
      <c r="K390" s="10" t="str">
        <f t="shared" ca="1" si="208"/>
        <v>Monday08:30-10:000</v>
      </c>
      <c r="L390" s="14">
        <f t="shared" ca="1" si="203"/>
        <v>24</v>
      </c>
      <c r="M390" s="19" t="str">
        <f t="shared" ca="1" si="206"/>
        <v/>
      </c>
      <c r="N390" s="19"/>
      <c r="O390" s="19" t="str">
        <f t="shared" ca="1" si="209"/>
        <v>0
802 --- 0</v>
      </c>
    </row>
    <row r="391" spans="1:15">
      <c r="A391" s="10">
        <v>381</v>
      </c>
      <c r="B391" s="10" t="s">
        <v>12</v>
      </c>
      <c r="C391" s="10" t="str">
        <f t="shared" si="204"/>
        <v>08:30-10:00</v>
      </c>
      <c r="D391" s="10" t="s">
        <v>54</v>
      </c>
      <c r="E391" s="10">
        <f t="shared" si="238"/>
        <v>99</v>
      </c>
      <c r="F391" s="10">
        <f t="shared" ca="1" si="235"/>
        <v>803</v>
      </c>
      <c r="G391" s="10">
        <f t="shared" ca="1" si="236"/>
        <v>0</v>
      </c>
      <c r="H391" s="10">
        <f t="shared" ca="1" si="237"/>
        <v>0</v>
      </c>
      <c r="I391" s="10">
        <f t="shared" ca="1" si="205"/>
        <v>0</v>
      </c>
      <c r="J391" s="10" t="str">
        <f t="shared" ca="1" si="207"/>
        <v>Monday08:30-10:000</v>
      </c>
      <c r="K391" s="10" t="str">
        <f t="shared" ca="1" si="208"/>
        <v>Monday08:30-10:000</v>
      </c>
      <c r="L391" s="14">
        <f t="shared" ca="1" si="203"/>
        <v>24</v>
      </c>
      <c r="M391" s="19" t="str">
        <f t="shared" ca="1" si="206"/>
        <v/>
      </c>
      <c r="N391" s="19"/>
      <c r="O391" s="19" t="str">
        <f t="shared" ca="1" si="209"/>
        <v>0
803 --- 0</v>
      </c>
    </row>
    <row r="392" spans="1:15">
      <c r="A392" s="10">
        <v>382</v>
      </c>
      <c r="B392" s="10" t="s">
        <v>12</v>
      </c>
      <c r="C392" s="10" t="str">
        <f t="shared" si="204"/>
        <v>08:30-10:00</v>
      </c>
      <c r="D392" s="10" t="s">
        <v>54</v>
      </c>
      <c r="E392" s="10">
        <f t="shared" si="238"/>
        <v>100</v>
      </c>
      <c r="F392" s="10">
        <f t="shared" ca="1" si="235"/>
        <v>807</v>
      </c>
      <c r="G392" s="10" t="str">
        <f t="shared" ca="1" si="236"/>
        <v>civil</v>
      </c>
      <c r="H392" s="10">
        <f t="shared" ca="1" si="237"/>
        <v>0</v>
      </c>
      <c r="I392" s="10" t="str">
        <f t="shared" ca="1" si="205"/>
        <v>civil</v>
      </c>
      <c r="J392" s="10" t="str">
        <f t="shared" ca="1" si="207"/>
        <v>Monday08:30-10:000</v>
      </c>
      <c r="K392" s="10" t="str">
        <f t="shared" ca="1" si="208"/>
        <v>Monday08:30-10:00civil</v>
      </c>
      <c r="L392" s="14">
        <f t="shared" ca="1" si="203"/>
        <v>24</v>
      </c>
      <c r="M392" s="19" t="str">
        <f t="shared" ca="1" si="206"/>
        <v>ivil</v>
      </c>
      <c r="N392" s="19"/>
      <c r="O392" s="19" t="str">
        <f t="shared" ca="1" si="209"/>
        <v>civil
807 --- 0</v>
      </c>
    </row>
    <row r="393" spans="1:15">
      <c r="A393" s="10">
        <v>383</v>
      </c>
      <c r="B393" s="10" t="s">
        <v>12</v>
      </c>
      <c r="C393" s="10" t="str">
        <f t="shared" si="204"/>
        <v>08:30-10:00</v>
      </c>
      <c r="D393" s="10" t="s">
        <v>54</v>
      </c>
      <c r="E393" s="10">
        <f t="shared" si="238"/>
        <v>101</v>
      </c>
      <c r="F393" s="10">
        <f t="shared" ca="1" si="235"/>
        <v>711</v>
      </c>
      <c r="G393" s="10">
        <f t="shared" ca="1" si="236"/>
        <v>0</v>
      </c>
      <c r="H393" s="10">
        <f t="shared" ca="1" si="237"/>
        <v>0</v>
      </c>
      <c r="I393" s="10">
        <f t="shared" ca="1" si="205"/>
        <v>0</v>
      </c>
      <c r="J393" s="10" t="str">
        <f t="shared" ca="1" si="207"/>
        <v>Monday08:30-10:000</v>
      </c>
      <c r="K393" s="10" t="str">
        <f t="shared" ca="1" si="208"/>
        <v>Monday08:30-10:000</v>
      </c>
      <c r="L393" s="14">
        <f t="shared" ca="1" si="203"/>
        <v>24</v>
      </c>
      <c r="M393" s="19" t="str">
        <f t="shared" ca="1" si="206"/>
        <v/>
      </c>
      <c r="N393" s="19"/>
      <c r="O393" s="19" t="str">
        <f t="shared" ca="1" si="209"/>
        <v>0
711 --- 0</v>
      </c>
    </row>
    <row r="394" spans="1:15">
      <c r="A394" s="10">
        <v>384</v>
      </c>
      <c r="B394" s="10" t="s">
        <v>12</v>
      </c>
      <c r="C394" s="10" t="str">
        <f t="shared" si="204"/>
        <v>08:30-10:00</v>
      </c>
      <c r="D394" s="10" t="s">
        <v>54</v>
      </c>
      <c r="E394" s="10">
        <f t="shared" si="238"/>
        <v>102</v>
      </c>
      <c r="F394" s="10">
        <f t="shared" ca="1" si="235"/>
        <v>712</v>
      </c>
      <c r="G394" s="10" t="str">
        <f t="shared" ca="1" si="236"/>
        <v>DIC</v>
      </c>
      <c r="H394" s="10">
        <f t="shared" ca="1" si="237"/>
        <v>0</v>
      </c>
      <c r="I394" s="10" t="str">
        <f t="shared" ca="1" si="205"/>
        <v>DIC</v>
      </c>
      <c r="J394" s="10" t="str">
        <f t="shared" ca="1" si="207"/>
        <v>Monday08:30-10:000</v>
      </c>
      <c r="K394" s="10" t="str">
        <f t="shared" ca="1" si="208"/>
        <v>Monday08:30-10:00DIC</v>
      </c>
      <c r="L394" s="14">
        <f t="shared" ca="1" si="203"/>
        <v>24</v>
      </c>
      <c r="M394" s="19" t="str">
        <f t="shared" ca="1" si="206"/>
        <v>IC</v>
      </c>
      <c r="N394" s="19"/>
      <c r="O394" s="19" t="str">
        <f t="shared" ca="1" si="209"/>
        <v>DIC
712 --- 0</v>
      </c>
    </row>
    <row r="395" spans="1:15">
      <c r="A395" s="10">
        <v>385</v>
      </c>
      <c r="B395" s="10" t="s">
        <v>12</v>
      </c>
      <c r="C395" s="10" t="str">
        <f t="shared" ref="C395:C410" si="239">LOOKUP(D395,$L$1:$L$6,$K$1:$K$6)</f>
        <v>08:30-10:00</v>
      </c>
      <c r="D395" s="10" t="s">
        <v>54</v>
      </c>
      <c r="E395" s="10">
        <f t="shared" si="238"/>
        <v>103</v>
      </c>
      <c r="F395" s="10">
        <f t="shared" ref="F395:F410" ca="1" si="240">INDIRECT(CONCATENATE("Sheet1!",CHAR(CODE(D395)),E395),1)</f>
        <v>303</v>
      </c>
      <c r="G395" s="10">
        <f t="shared" ref="G395:G410" ca="1" si="241">INDIRECT(CONCATENATE("Sheet1!",CHAR(CODE(D395)+1),E395),1)</f>
        <v>0</v>
      </c>
      <c r="H395" s="10">
        <f t="shared" ref="H395:H407" ca="1" si="242">INDIRECT(CONCATENATE("Sheet1!",CHAR(CODE(D395)+2),E395),1)</f>
        <v>0</v>
      </c>
      <c r="I395" s="10">
        <f t="shared" ref="I395:I410" ca="1" si="243">IFERROR(MID(G395,SEARCH("(",G395,1),12),G395)</f>
        <v>0</v>
      </c>
      <c r="J395" s="10" t="str">
        <f t="shared" ref="J395:J410" ca="1" si="244">CONCATENATE(B395,C395,H395)</f>
        <v>Monday08:30-10:000</v>
      </c>
      <c r="K395" s="10" t="str">
        <f t="shared" ref="K395:K410" ca="1" si="245">CONCATENATE(B395,C395,I395)</f>
        <v>Monday08:30-10:000</v>
      </c>
      <c r="L395" s="14">
        <f t="shared" ref="L395:L458" ca="1" si="246">COUNTIFS($J$11:$J$1051,J395)</f>
        <v>24</v>
      </c>
      <c r="M395" s="19" t="str">
        <f t="shared" ref="M395:M410" ca="1" si="247">IFERROR(MID(I395,2,4),I395)</f>
        <v/>
      </c>
      <c r="N395" s="19"/>
      <c r="O395" s="19" t="str">
        <f t="shared" ref="O395:O410" ca="1" si="248">CONCATENATE(G395,CHAR(10),F395," --- ",H395)</f>
        <v>0
303 --- 0</v>
      </c>
    </row>
    <row r="396" spans="1:15">
      <c r="A396" s="10">
        <v>386</v>
      </c>
      <c r="B396" s="10" t="s">
        <v>12</v>
      </c>
      <c r="C396" s="10" t="str">
        <f t="shared" si="239"/>
        <v>08:30-10:00</v>
      </c>
      <c r="D396" s="10" t="s">
        <v>54</v>
      </c>
      <c r="E396" s="10">
        <f t="shared" si="238"/>
        <v>104</v>
      </c>
      <c r="F396" s="10" t="str">
        <f t="shared" ca="1" si="240"/>
        <v>L-Yarn1</v>
      </c>
      <c r="G396" s="10">
        <f t="shared" ca="1" si="241"/>
        <v>0</v>
      </c>
      <c r="H396" s="10">
        <f t="shared" ref="H396:H405" ca="1" si="249">INDIRECT(CONCATENATE("Sheet1!",CHAR(CODE(D396)+5),E396),1)</f>
        <v>0</v>
      </c>
      <c r="I396" s="10">
        <f t="shared" ca="1" si="243"/>
        <v>0</v>
      </c>
      <c r="J396" s="10" t="str">
        <f t="shared" ca="1" si="244"/>
        <v>Monday08:30-10:000</v>
      </c>
      <c r="K396" s="10" t="str">
        <f t="shared" ca="1" si="245"/>
        <v>Monday08:30-10:000</v>
      </c>
      <c r="L396" s="14">
        <f t="shared" ca="1" si="246"/>
        <v>24</v>
      </c>
      <c r="M396" s="19" t="str">
        <f t="shared" ca="1" si="247"/>
        <v/>
      </c>
      <c r="N396" s="19"/>
      <c r="O396" s="19" t="str">
        <f t="shared" ca="1" si="248"/>
        <v>0
L-Yarn1 --- 0</v>
      </c>
    </row>
    <row r="397" spans="1:15">
      <c r="A397" s="10">
        <v>387</v>
      </c>
      <c r="B397" s="10" t="s">
        <v>12</v>
      </c>
      <c r="C397" s="10" t="str">
        <f t="shared" si="239"/>
        <v>08:30-10:00</v>
      </c>
      <c r="D397" s="10" t="s">
        <v>54</v>
      </c>
      <c r="E397" s="10">
        <f t="shared" si="238"/>
        <v>105</v>
      </c>
      <c r="F397" s="10" t="str">
        <f t="shared" ca="1" si="240"/>
        <v>L-Yarn2</v>
      </c>
      <c r="G397" s="10">
        <f t="shared" ca="1" si="241"/>
        <v>0</v>
      </c>
      <c r="H397" s="10">
        <f t="shared" ca="1" si="249"/>
        <v>0</v>
      </c>
      <c r="I397" s="10">
        <f t="shared" ca="1" si="243"/>
        <v>0</v>
      </c>
      <c r="J397" s="10" t="str">
        <f t="shared" ca="1" si="244"/>
        <v>Monday08:30-10:000</v>
      </c>
      <c r="K397" s="10" t="str">
        <f t="shared" ca="1" si="245"/>
        <v>Monday08:30-10:000</v>
      </c>
      <c r="L397" s="14">
        <f t="shared" ca="1" si="246"/>
        <v>24</v>
      </c>
      <c r="M397" s="19" t="str">
        <f t="shared" ca="1" si="247"/>
        <v/>
      </c>
      <c r="N397" s="19"/>
      <c r="O397" s="19" t="str">
        <f t="shared" ca="1" si="248"/>
        <v>0
L-Yarn2 --- 0</v>
      </c>
    </row>
    <row r="398" spans="1:15">
      <c r="A398" s="10">
        <v>388</v>
      </c>
      <c r="B398" s="10" t="s">
        <v>12</v>
      </c>
      <c r="C398" s="10" t="str">
        <f t="shared" si="239"/>
        <v>08:30-10:00</v>
      </c>
      <c r="D398" s="10" t="s">
        <v>54</v>
      </c>
      <c r="E398" s="10">
        <f t="shared" si="238"/>
        <v>106</v>
      </c>
      <c r="F398" s="10" t="str">
        <f t="shared" ca="1" si="240"/>
        <v>L-Fab</v>
      </c>
      <c r="G398" s="10">
        <f t="shared" ca="1" si="241"/>
        <v>0</v>
      </c>
      <c r="H398" s="10">
        <f t="shared" ca="1" si="249"/>
        <v>0</v>
      </c>
      <c r="I398" s="10">
        <f t="shared" ca="1" si="243"/>
        <v>0</v>
      </c>
      <c r="J398" s="10" t="str">
        <f t="shared" ca="1" si="244"/>
        <v>Monday08:30-10:000</v>
      </c>
      <c r="K398" s="10" t="str">
        <f t="shared" ca="1" si="245"/>
        <v>Monday08:30-10:000</v>
      </c>
      <c r="L398" s="14">
        <f t="shared" ca="1" si="246"/>
        <v>24</v>
      </c>
      <c r="M398" s="19" t="str">
        <f t="shared" ca="1" si="247"/>
        <v/>
      </c>
      <c r="N398" s="19"/>
      <c r="O398" s="19" t="str">
        <f t="shared" ca="1" si="248"/>
        <v>0
L-Fab --- 0</v>
      </c>
    </row>
    <row r="399" spans="1:15">
      <c r="A399" s="10">
        <v>389</v>
      </c>
      <c r="B399" s="10" t="s">
        <v>12</v>
      </c>
      <c r="C399" s="10" t="str">
        <f t="shared" si="239"/>
        <v>08:30-10:00</v>
      </c>
      <c r="D399" s="10" t="s">
        <v>54</v>
      </c>
      <c r="E399" s="10">
        <f t="shared" si="238"/>
        <v>107</v>
      </c>
      <c r="F399" s="10" t="str">
        <f t="shared" ca="1" si="240"/>
        <v>L-Col</v>
      </c>
      <c r="G399" s="10">
        <f t="shared" ca="1" si="241"/>
        <v>0</v>
      </c>
      <c r="H399" s="10">
        <f t="shared" ca="1" si="249"/>
        <v>0</v>
      </c>
      <c r="I399" s="10">
        <f t="shared" ca="1" si="243"/>
        <v>0</v>
      </c>
      <c r="J399" s="10" t="str">
        <f t="shared" ca="1" si="244"/>
        <v>Monday08:30-10:000</v>
      </c>
      <c r="K399" s="10" t="str">
        <f t="shared" ca="1" si="245"/>
        <v>Monday08:30-10:000</v>
      </c>
      <c r="L399" s="14">
        <f t="shared" ca="1" si="246"/>
        <v>24</v>
      </c>
      <c r="M399" s="19" t="str">
        <f t="shared" ca="1" si="247"/>
        <v/>
      </c>
      <c r="N399" s="19"/>
      <c r="O399" s="19" t="str">
        <f t="shared" ca="1" si="248"/>
        <v>0
L-Col --- 0</v>
      </c>
    </row>
    <row r="400" spans="1:15">
      <c r="A400" s="10">
        <v>390</v>
      </c>
      <c r="B400" s="10" t="s">
        <v>12</v>
      </c>
      <c r="C400" s="10" t="str">
        <f t="shared" si="239"/>
        <v>08:30-10:00</v>
      </c>
      <c r="D400" s="10" t="s">
        <v>54</v>
      </c>
      <c r="E400" s="10">
        <f t="shared" si="238"/>
        <v>108</v>
      </c>
      <c r="F400" s="10" t="str">
        <f t="shared" ca="1" si="240"/>
        <v>L-App</v>
      </c>
      <c r="G400" s="10">
        <f t="shared" ca="1" si="241"/>
        <v>0</v>
      </c>
      <c r="H400" s="10">
        <f t="shared" ca="1" si="249"/>
        <v>0</v>
      </c>
      <c r="I400" s="10">
        <f t="shared" ca="1" si="243"/>
        <v>0</v>
      </c>
      <c r="J400" s="10" t="str">
        <f t="shared" ca="1" si="244"/>
        <v>Monday08:30-10:000</v>
      </c>
      <c r="K400" s="10" t="str">
        <f t="shared" ca="1" si="245"/>
        <v>Monday08:30-10:000</v>
      </c>
      <c r="L400" s="14">
        <f t="shared" ca="1" si="246"/>
        <v>24</v>
      </c>
      <c r="M400" s="19" t="str">
        <f t="shared" ca="1" si="247"/>
        <v/>
      </c>
      <c r="N400" s="19"/>
      <c r="O400" s="19" t="str">
        <f t="shared" ca="1" si="248"/>
        <v>0
L-App --- 0</v>
      </c>
    </row>
    <row r="401" spans="1:15">
      <c r="A401" s="10">
        <v>391</v>
      </c>
      <c r="B401" s="10" t="s">
        <v>12</v>
      </c>
      <c r="C401" s="10" t="str">
        <f t="shared" si="239"/>
        <v>08:30-10:00</v>
      </c>
      <c r="D401" s="10" t="s">
        <v>54</v>
      </c>
      <c r="E401" s="10">
        <f t="shared" si="238"/>
        <v>109</v>
      </c>
      <c r="F401" s="10" t="str">
        <f t="shared" ca="1" si="240"/>
        <v>L-QC1
709</v>
      </c>
      <c r="G401" s="10">
        <f t="shared" ca="1" si="241"/>
        <v>0</v>
      </c>
      <c r="H401" s="10">
        <f t="shared" ca="1" si="249"/>
        <v>0</v>
      </c>
      <c r="I401" s="10">
        <f t="shared" ca="1" si="243"/>
        <v>0</v>
      </c>
      <c r="J401" s="10" t="str">
        <f t="shared" ca="1" si="244"/>
        <v>Monday08:30-10:000</v>
      </c>
      <c r="K401" s="10" t="str">
        <f t="shared" ca="1" si="245"/>
        <v>Monday08:30-10:000</v>
      </c>
      <c r="L401" s="14">
        <f t="shared" ca="1" si="246"/>
        <v>24</v>
      </c>
      <c r="M401" s="19" t="str">
        <f t="shared" ca="1" si="247"/>
        <v/>
      </c>
      <c r="N401" s="19"/>
      <c r="O401" s="19" t="str">
        <f t="shared" ca="1" si="248"/>
        <v>0
L-QC1
709 --- 0</v>
      </c>
    </row>
    <row r="402" spans="1:15">
      <c r="A402" s="10">
        <v>392</v>
      </c>
      <c r="B402" s="10" t="s">
        <v>12</v>
      </c>
      <c r="C402" s="10" t="str">
        <f t="shared" si="239"/>
        <v>08:30-10:00</v>
      </c>
      <c r="D402" s="10" t="s">
        <v>54</v>
      </c>
      <c r="E402" s="10">
        <f t="shared" si="238"/>
        <v>110</v>
      </c>
      <c r="F402" s="10" t="str">
        <f t="shared" ca="1" si="240"/>
        <v>L-Drw</v>
      </c>
      <c r="G402" s="10">
        <f t="shared" ca="1" si="241"/>
        <v>0</v>
      </c>
      <c r="H402" s="10">
        <f t="shared" ca="1" si="249"/>
        <v>0</v>
      </c>
      <c r="I402" s="10">
        <f t="shared" ca="1" si="243"/>
        <v>0</v>
      </c>
      <c r="J402" s="10" t="str">
        <f t="shared" ca="1" si="244"/>
        <v>Monday08:30-10:000</v>
      </c>
      <c r="K402" s="10" t="str">
        <f t="shared" ca="1" si="245"/>
        <v>Monday08:30-10:000</v>
      </c>
      <c r="L402" s="14">
        <f t="shared" ca="1" si="246"/>
        <v>24</v>
      </c>
      <c r="M402" s="19" t="str">
        <f t="shared" ca="1" si="247"/>
        <v/>
      </c>
      <c r="N402" s="19"/>
      <c r="O402" s="19" t="str">
        <f t="shared" ca="1" si="248"/>
        <v>0
L-Drw --- 0</v>
      </c>
    </row>
    <row r="403" spans="1:15">
      <c r="A403" s="10">
        <v>393</v>
      </c>
      <c r="B403" s="10" t="s">
        <v>12</v>
      </c>
      <c r="C403" s="10" t="str">
        <f t="shared" si="239"/>
        <v>08:30-10:00</v>
      </c>
      <c r="D403" s="10" t="s">
        <v>54</v>
      </c>
      <c r="E403" s="10">
        <f t="shared" si="238"/>
        <v>111</v>
      </c>
      <c r="F403" s="10" t="str">
        <f t="shared" ca="1" si="240"/>
        <v>L-QC2
708</v>
      </c>
      <c r="G403" s="10">
        <f t="shared" ca="1" si="241"/>
        <v>0</v>
      </c>
      <c r="H403" s="10">
        <f t="shared" ca="1" si="249"/>
        <v>0</v>
      </c>
      <c r="I403" s="10">
        <f t="shared" ca="1" si="243"/>
        <v>0</v>
      </c>
      <c r="J403" s="10" t="str">
        <f t="shared" ca="1" si="244"/>
        <v>Monday08:30-10:000</v>
      </c>
      <c r="K403" s="10" t="str">
        <f t="shared" ca="1" si="245"/>
        <v>Monday08:30-10:000</v>
      </c>
      <c r="L403" s="14">
        <f t="shared" ca="1" si="246"/>
        <v>24</v>
      </c>
      <c r="M403" s="19" t="str">
        <f t="shared" ca="1" si="247"/>
        <v/>
      </c>
      <c r="N403" s="19"/>
      <c r="O403" s="19" t="str">
        <f t="shared" ca="1" si="248"/>
        <v>0
L-QC2
708 --- 0</v>
      </c>
    </row>
    <row r="404" spans="1:15">
      <c r="A404" s="10">
        <v>394</v>
      </c>
      <c r="B404" s="10" t="s">
        <v>12</v>
      </c>
      <c r="C404" s="10" t="str">
        <f t="shared" si="239"/>
        <v>08:30-10:00</v>
      </c>
      <c r="D404" s="10" t="s">
        <v>54</v>
      </c>
      <c r="E404" s="10">
        <f t="shared" si="238"/>
        <v>112</v>
      </c>
      <c r="F404" s="10" t="str">
        <f t="shared" ca="1" si="240"/>
        <v>L-ENG</v>
      </c>
      <c r="G404" s="10">
        <f t="shared" ca="1" si="241"/>
        <v>0</v>
      </c>
      <c r="H404" s="10">
        <f t="shared" ca="1" si="249"/>
        <v>0</v>
      </c>
      <c r="I404" s="10">
        <f t="shared" ca="1" si="243"/>
        <v>0</v>
      </c>
      <c r="J404" s="10" t="str">
        <f t="shared" ca="1" si="244"/>
        <v>Monday08:30-10:000</v>
      </c>
      <c r="K404" s="10" t="str">
        <f t="shared" ca="1" si="245"/>
        <v>Monday08:30-10:000</v>
      </c>
      <c r="L404" s="14">
        <f t="shared" ca="1" si="246"/>
        <v>24</v>
      </c>
      <c r="M404" s="19" t="str">
        <f t="shared" ca="1" si="247"/>
        <v/>
      </c>
      <c r="N404" s="19"/>
      <c r="O404" s="19" t="str">
        <f t="shared" ca="1" si="248"/>
        <v>0
L-ENG --- 0</v>
      </c>
    </row>
    <row r="405" spans="1:15">
      <c r="A405" s="10">
        <v>395</v>
      </c>
      <c r="B405" s="10" t="s">
        <v>12</v>
      </c>
      <c r="C405" s="10" t="str">
        <f t="shared" si="239"/>
        <v>08:30-10:00</v>
      </c>
      <c r="D405" s="10" t="s">
        <v>54</v>
      </c>
      <c r="E405" s="10">
        <f t="shared" si="238"/>
        <v>113</v>
      </c>
      <c r="F405" s="10">
        <f t="shared" ca="1" si="240"/>
        <v>501</v>
      </c>
      <c r="G405" s="10" t="str">
        <f t="shared" ca="1" si="241"/>
        <v>PHY-112(L1T1)A</v>
      </c>
      <c r="H405" s="10">
        <f t="shared" ca="1" si="249"/>
        <v>0</v>
      </c>
      <c r="I405" s="10" t="str">
        <f t="shared" ca="1" si="243"/>
        <v>(L1T1)A</v>
      </c>
      <c r="J405" s="10" t="str">
        <f t="shared" ca="1" si="244"/>
        <v>Monday08:30-10:000</v>
      </c>
      <c r="K405" s="10" t="str">
        <f t="shared" ca="1" si="245"/>
        <v>Monday08:30-10:00(L1T1)A</v>
      </c>
      <c r="L405" s="14">
        <f t="shared" ca="1" si="246"/>
        <v>24</v>
      </c>
      <c r="M405" s="19" t="str">
        <f t="shared" ca="1" si="247"/>
        <v>L1T1</v>
      </c>
      <c r="N405" s="19"/>
      <c r="O405" s="19" t="str">
        <f t="shared" ca="1" si="248"/>
        <v>PHY-112(L1T1)A
501 --- 0</v>
      </c>
    </row>
    <row r="406" spans="1:15">
      <c r="A406" s="10">
        <v>396</v>
      </c>
      <c r="B406" s="10" t="s">
        <v>12</v>
      </c>
      <c r="C406" s="10" t="str">
        <f t="shared" si="239"/>
        <v>08:30-10:00</v>
      </c>
      <c r="D406" s="10" t="s">
        <v>54</v>
      </c>
      <c r="E406" s="10">
        <f t="shared" si="238"/>
        <v>114</v>
      </c>
      <c r="F406" s="10" t="str">
        <f t="shared" ca="1" si="240"/>
        <v>L-Elec 505</v>
      </c>
      <c r="G406" s="10">
        <f t="shared" ca="1" si="241"/>
        <v>0</v>
      </c>
      <c r="H406" s="10">
        <f t="shared" ca="1" si="242"/>
        <v>0</v>
      </c>
      <c r="I406" s="10">
        <f t="shared" ca="1" si="243"/>
        <v>0</v>
      </c>
      <c r="J406" s="10" t="str">
        <f t="shared" ca="1" si="244"/>
        <v>Monday08:30-10:000</v>
      </c>
      <c r="K406" s="10" t="str">
        <f t="shared" ca="1" si="245"/>
        <v>Monday08:30-10:000</v>
      </c>
      <c r="L406" s="14">
        <f t="shared" ca="1" si="246"/>
        <v>24</v>
      </c>
      <c r="M406" s="19" t="str">
        <f t="shared" ca="1" si="247"/>
        <v/>
      </c>
      <c r="N406" s="19"/>
      <c r="O406" s="19" t="str">
        <f t="shared" ca="1" si="248"/>
        <v>0
L-Elec 505 --- 0</v>
      </c>
    </row>
    <row r="407" spans="1:15">
      <c r="A407" s="10">
        <v>397</v>
      </c>
      <c r="B407" s="10" t="s">
        <v>12</v>
      </c>
      <c r="C407" s="10" t="str">
        <f t="shared" si="239"/>
        <v>08:30-10:00</v>
      </c>
      <c r="D407" s="10" t="s">
        <v>54</v>
      </c>
      <c r="E407" s="10">
        <f t="shared" si="238"/>
        <v>115</v>
      </c>
      <c r="F407" s="10" t="str">
        <f t="shared" ca="1" si="240"/>
        <v>L-mec</v>
      </c>
      <c r="G407" s="10" t="str">
        <f t="shared" ca="1" si="241"/>
        <v>TE234(L2T3)B</v>
      </c>
      <c r="H407" s="10">
        <f t="shared" ca="1" si="242"/>
        <v>0</v>
      </c>
      <c r="I407" s="10" t="str">
        <f t="shared" ca="1" si="243"/>
        <v>(L2T3)B</v>
      </c>
      <c r="J407" s="10" t="str">
        <f t="shared" ca="1" si="244"/>
        <v>Monday08:30-10:000</v>
      </c>
      <c r="K407" s="10" t="str">
        <f t="shared" ca="1" si="245"/>
        <v>Monday08:30-10:00(L2T3)B</v>
      </c>
      <c r="L407" s="14">
        <f t="shared" ca="1" si="246"/>
        <v>24</v>
      </c>
      <c r="M407" s="19" t="str">
        <f t="shared" ca="1" si="247"/>
        <v>L2T3</v>
      </c>
      <c r="N407" s="19"/>
      <c r="O407" s="19" t="str">
        <f t="shared" ca="1" si="248"/>
        <v>TE234(L2T3)B
L-mec --- 0</v>
      </c>
    </row>
    <row r="408" spans="1:15">
      <c r="A408" s="10">
        <v>398</v>
      </c>
      <c r="B408" s="10" t="s">
        <v>12</v>
      </c>
      <c r="C408" s="10" t="str">
        <f t="shared" si="239"/>
        <v>08:30-10:00</v>
      </c>
      <c r="D408" s="10" t="s">
        <v>54</v>
      </c>
      <c r="E408" s="10">
        <f t="shared" si="238"/>
        <v>116</v>
      </c>
      <c r="F408" s="10">
        <f t="shared" ca="1" si="240"/>
        <v>502</v>
      </c>
      <c r="G408" s="10">
        <f t="shared" ca="1" si="241"/>
        <v>0</v>
      </c>
      <c r="H408" s="10">
        <f t="shared" ref="H408:H410" ca="1" si="250">INDIRECT(CONCATENATE("Sheet1!",CHAR(CODE(D408)+5),E408),1)</f>
        <v>0</v>
      </c>
      <c r="I408" s="10">
        <f t="shared" ca="1" si="243"/>
        <v>0</v>
      </c>
      <c r="J408" s="10" t="str">
        <f t="shared" ca="1" si="244"/>
        <v>Monday08:30-10:000</v>
      </c>
      <c r="K408" s="10" t="str">
        <f t="shared" ca="1" si="245"/>
        <v>Monday08:30-10:000</v>
      </c>
      <c r="L408" s="14">
        <f t="shared" ca="1" si="246"/>
        <v>24</v>
      </c>
      <c r="M408" s="19" t="str">
        <f t="shared" ca="1" si="247"/>
        <v/>
      </c>
      <c r="N408" s="19"/>
      <c r="O408" s="19" t="str">
        <f t="shared" ca="1" si="248"/>
        <v>0
502 --- 0</v>
      </c>
    </row>
    <row r="409" spans="1:15">
      <c r="A409" s="10">
        <v>399</v>
      </c>
      <c r="B409" s="10" t="s">
        <v>12</v>
      </c>
      <c r="C409" s="10" t="str">
        <f t="shared" si="239"/>
        <v>08:30-10:00</v>
      </c>
      <c r="D409" s="10" t="s">
        <v>54</v>
      </c>
      <c r="E409" s="10">
        <f t="shared" si="238"/>
        <v>117</v>
      </c>
      <c r="F409" s="10" t="str">
        <f t="shared" ca="1" si="240"/>
        <v>L-Chem</v>
      </c>
      <c r="G409" s="10">
        <f t="shared" ca="1" si="241"/>
        <v>0</v>
      </c>
      <c r="H409" s="10">
        <f t="shared" ca="1" si="250"/>
        <v>0</v>
      </c>
      <c r="I409" s="10">
        <f t="shared" ca="1" si="243"/>
        <v>0</v>
      </c>
      <c r="J409" s="10" t="str">
        <f t="shared" ca="1" si="244"/>
        <v>Monday08:30-10:000</v>
      </c>
      <c r="K409" s="10" t="str">
        <f t="shared" ca="1" si="245"/>
        <v>Monday08:30-10:000</v>
      </c>
      <c r="L409" s="14">
        <f t="shared" ca="1" si="246"/>
        <v>24</v>
      </c>
      <c r="M409" s="19" t="str">
        <f t="shared" ca="1" si="247"/>
        <v/>
      </c>
      <c r="N409" s="19"/>
      <c r="O409" s="19" t="str">
        <f t="shared" ca="1" si="248"/>
        <v>0
L-Chem --- 0</v>
      </c>
    </row>
    <row r="410" spans="1:15">
      <c r="A410" s="10">
        <v>400</v>
      </c>
      <c r="B410" s="10" t="s">
        <v>12</v>
      </c>
      <c r="C410" s="10" t="str">
        <f t="shared" si="239"/>
        <v>08:30-10:00</v>
      </c>
      <c r="D410" s="10" t="s">
        <v>54</v>
      </c>
      <c r="E410" s="10">
        <f t="shared" si="238"/>
        <v>118</v>
      </c>
      <c r="F410" s="10">
        <f t="shared" ca="1" si="240"/>
        <v>0</v>
      </c>
      <c r="G410" s="10">
        <f t="shared" ca="1" si="241"/>
        <v>0</v>
      </c>
      <c r="H410" s="10">
        <f t="shared" ca="1" si="250"/>
        <v>0</v>
      </c>
      <c r="I410" s="10">
        <f t="shared" ca="1" si="243"/>
        <v>0</v>
      </c>
      <c r="J410" s="10" t="str">
        <f t="shared" ca="1" si="244"/>
        <v>Monday08:30-10:000</v>
      </c>
      <c r="K410" s="10" t="str">
        <f t="shared" ca="1" si="245"/>
        <v>Monday08:30-10:000</v>
      </c>
      <c r="L410" s="14">
        <f t="shared" ca="1" si="246"/>
        <v>24</v>
      </c>
      <c r="M410" s="19" t="str">
        <f t="shared" ca="1" si="247"/>
        <v/>
      </c>
      <c r="N410" s="19"/>
      <c r="O410" s="19" t="str">
        <f t="shared" ca="1" si="248"/>
        <v>0
0 --- 0</v>
      </c>
    </row>
    <row r="411" spans="1:15">
      <c r="A411" s="10">
        <v>401</v>
      </c>
      <c r="B411" s="10" t="s">
        <v>12</v>
      </c>
      <c r="C411" s="10" t="str">
        <f t="shared" si="204"/>
        <v>10:00-11:30</v>
      </c>
      <c r="D411" s="10" t="s">
        <v>55</v>
      </c>
      <c r="E411" s="10">
        <f>E383</f>
        <v>91</v>
      </c>
      <c r="F411" s="10">
        <f t="shared" ref="F411" ca="1" si="251">INDIRECT(CONCATENATE("Sheet1!",CHAR(CODE(D411)-3),E411),1)</f>
        <v>701</v>
      </c>
      <c r="G411" s="10" t="str">
        <f t="shared" ref="G411" ca="1" si="252">INDIRECT(CONCATENATE("Sheet1!",CHAR(CODE(D411)-2),E411),1)</f>
        <v>ETE</v>
      </c>
      <c r="H411" s="10" t="str">
        <f t="shared" ca="1" si="237"/>
        <v>ZI</v>
      </c>
      <c r="I411" s="10" t="str">
        <f t="shared" ca="1" si="205"/>
        <v>ETE</v>
      </c>
      <c r="J411" s="10" t="str">
        <f t="shared" ca="1" si="207"/>
        <v>Monday10:00-11:30ZI</v>
      </c>
      <c r="K411" s="10" t="str">
        <f t="shared" ca="1" si="208"/>
        <v>Monday10:00-11:30ETE</v>
      </c>
      <c r="L411" s="14">
        <f t="shared" ca="1" si="246"/>
        <v>1</v>
      </c>
      <c r="M411" s="19" t="str">
        <f t="shared" ca="1" si="206"/>
        <v>TE</v>
      </c>
      <c r="N411" s="19"/>
      <c r="O411" s="19" t="str">
        <f t="shared" ca="1" si="209"/>
        <v>ETE
701 --- ZI</v>
      </c>
    </row>
    <row r="412" spans="1:15">
      <c r="A412" s="10">
        <v>402</v>
      </c>
      <c r="B412" s="10" t="s">
        <v>12</v>
      </c>
      <c r="C412" s="10" t="str">
        <f t="shared" si="204"/>
        <v>10:00-11:30</v>
      </c>
      <c r="D412" s="10" t="s">
        <v>55</v>
      </c>
      <c r="E412" s="10">
        <f>E411+1</f>
        <v>92</v>
      </c>
      <c r="F412" s="10">
        <f t="shared" ref="F412:F422" ca="1" si="253">INDIRECT(CONCATENATE("Sheet1!",CHAR(CODE(D412)),E412),1)</f>
        <v>702</v>
      </c>
      <c r="G412" s="10" t="str">
        <f t="shared" ref="G412:G422" ca="1" si="254">INDIRECT(CONCATENATE("Sheet1!",CHAR(CODE(D412)+1),E412),1)</f>
        <v>TE4111(L4T1)B</v>
      </c>
      <c r="H412" s="10" t="str">
        <f t="shared" ca="1" si="237"/>
        <v>MMH</v>
      </c>
      <c r="I412" s="10" t="str">
        <f t="shared" ca="1" si="205"/>
        <v>(L4T1)B</v>
      </c>
      <c r="J412" s="10" t="str">
        <f t="shared" ca="1" si="207"/>
        <v>Monday10:00-11:30MMH</v>
      </c>
      <c r="K412" s="10" t="str">
        <f t="shared" ca="1" si="208"/>
        <v>Monday10:00-11:30(L4T1)B</v>
      </c>
      <c r="L412" s="14">
        <f t="shared" ca="1" si="246"/>
        <v>1</v>
      </c>
      <c r="M412" s="19" t="str">
        <f t="shared" ca="1" si="206"/>
        <v>L4T1</v>
      </c>
      <c r="N412" s="19"/>
      <c r="O412" s="19" t="str">
        <f t="shared" ca="1" si="209"/>
        <v>TE4111(L4T1)B
702 --- MMH</v>
      </c>
    </row>
    <row r="413" spans="1:15">
      <c r="A413" s="10">
        <v>403</v>
      </c>
      <c r="B413" s="10" t="s">
        <v>12</v>
      </c>
      <c r="C413" s="10" t="str">
        <f t="shared" si="204"/>
        <v>10:00-11:30</v>
      </c>
      <c r="D413" s="10" t="s">
        <v>55</v>
      </c>
      <c r="E413" s="10">
        <f t="shared" ref="E413:E438" si="255">E412+1</f>
        <v>93</v>
      </c>
      <c r="F413" s="10">
        <f t="shared" ca="1" si="253"/>
        <v>703</v>
      </c>
      <c r="G413" s="10" t="str">
        <f t="shared" ca="1" si="254"/>
        <v>TE321(L3T2)A</v>
      </c>
      <c r="H413" s="10" t="str">
        <f t="shared" ca="1" si="237"/>
        <v>FHA</v>
      </c>
      <c r="I413" s="10" t="str">
        <f t="shared" ca="1" si="205"/>
        <v>(L3T2)A</v>
      </c>
      <c r="J413" s="10" t="str">
        <f t="shared" ca="1" si="207"/>
        <v>Monday10:00-11:30FHA</v>
      </c>
      <c r="K413" s="10" t="str">
        <f t="shared" ca="1" si="208"/>
        <v>Monday10:00-11:30(L3T2)A</v>
      </c>
      <c r="L413" s="14">
        <f t="shared" ca="1" si="246"/>
        <v>1</v>
      </c>
      <c r="M413" s="19" t="str">
        <f t="shared" ca="1" si="206"/>
        <v>L3T2</v>
      </c>
      <c r="N413" s="19"/>
      <c r="O413" s="19" t="str">
        <f t="shared" ca="1" si="209"/>
        <v>TE321(L3T2)A
703 --- FHA</v>
      </c>
    </row>
    <row r="414" spans="1:15">
      <c r="A414" s="10">
        <v>404</v>
      </c>
      <c r="B414" s="10" t="s">
        <v>12</v>
      </c>
      <c r="C414" s="10" t="str">
        <f t="shared" si="204"/>
        <v>10:00-11:30</v>
      </c>
      <c r="D414" s="10" t="s">
        <v>55</v>
      </c>
      <c r="E414" s="10">
        <f t="shared" si="255"/>
        <v>94</v>
      </c>
      <c r="F414" s="10">
        <f t="shared" ca="1" si="253"/>
        <v>704</v>
      </c>
      <c r="G414" s="10" t="str">
        <f t="shared" ca="1" si="254"/>
        <v>TE313(L3T1)A</v>
      </c>
      <c r="H414" s="10" t="str">
        <f t="shared" ca="1" si="237"/>
        <v>AG</v>
      </c>
      <c r="I414" s="10" t="str">
        <f t="shared" ca="1" si="205"/>
        <v>(L3T1)A</v>
      </c>
      <c r="J414" s="10" t="str">
        <f t="shared" ca="1" si="207"/>
        <v>Monday10:00-11:30AG</v>
      </c>
      <c r="K414" s="10" t="str">
        <f t="shared" ca="1" si="208"/>
        <v>Monday10:00-11:30(L3T1)A</v>
      </c>
      <c r="L414" s="14">
        <f t="shared" ca="1" si="246"/>
        <v>1</v>
      </c>
      <c r="M414" s="19" t="str">
        <f t="shared" ca="1" si="206"/>
        <v>L3T1</v>
      </c>
      <c r="N414" s="19"/>
      <c r="O414" s="19" t="str">
        <f t="shared" ca="1" si="209"/>
        <v>TE313(L3T1)A
704 --- AG</v>
      </c>
    </row>
    <row r="415" spans="1:15">
      <c r="A415" s="10">
        <v>405</v>
      </c>
      <c r="B415" s="10" t="s">
        <v>12</v>
      </c>
      <c r="C415" s="10" t="str">
        <f t="shared" si="204"/>
        <v>10:00-11:30</v>
      </c>
      <c r="D415" s="10" t="s">
        <v>55</v>
      </c>
      <c r="E415" s="10">
        <f t="shared" si="255"/>
        <v>95</v>
      </c>
      <c r="F415" s="10">
        <f t="shared" ca="1" si="253"/>
        <v>705</v>
      </c>
      <c r="G415" s="10" t="str">
        <f t="shared" ca="1" si="254"/>
        <v>TE235(L2T3)A</v>
      </c>
      <c r="H415" s="10" t="str">
        <f t="shared" ca="1" si="237"/>
        <v>MSI</v>
      </c>
      <c r="I415" s="10" t="str">
        <f t="shared" ca="1" si="205"/>
        <v>(L2T3)A</v>
      </c>
      <c r="J415" s="10" t="str">
        <f t="shared" ca="1" si="207"/>
        <v>Monday10:00-11:30MSI</v>
      </c>
      <c r="K415" s="10" t="str">
        <f t="shared" ca="1" si="208"/>
        <v>Monday10:00-11:30(L2T3)A</v>
      </c>
      <c r="L415" s="14">
        <f t="shared" ca="1" si="246"/>
        <v>1</v>
      </c>
      <c r="M415" s="19" t="str">
        <f t="shared" ca="1" si="206"/>
        <v>L2T3</v>
      </c>
      <c r="N415" s="19"/>
      <c r="O415" s="19" t="str">
        <f t="shared" ca="1" si="209"/>
        <v>TE235(L2T3)A
705 --- MSI</v>
      </c>
    </row>
    <row r="416" spans="1:15">
      <c r="A416" s="10">
        <v>406</v>
      </c>
      <c r="B416" s="10" t="s">
        <v>12</v>
      </c>
      <c r="C416" s="10" t="str">
        <f t="shared" si="204"/>
        <v>10:00-11:30</v>
      </c>
      <c r="D416" s="10" t="s">
        <v>55</v>
      </c>
      <c r="E416" s="10">
        <f t="shared" si="255"/>
        <v>96</v>
      </c>
      <c r="F416" s="10">
        <f t="shared" ca="1" si="253"/>
        <v>402</v>
      </c>
      <c r="G416" s="10" t="str">
        <f t="shared" ca="1" si="254"/>
        <v>PHY-111(L1T1)B</v>
      </c>
      <c r="H416" s="10">
        <f t="shared" ca="1" si="237"/>
        <v>0</v>
      </c>
      <c r="I416" s="10" t="str">
        <f t="shared" ca="1" si="205"/>
        <v>(L1T1)B</v>
      </c>
      <c r="J416" s="10" t="str">
        <f t="shared" ca="1" si="207"/>
        <v>Monday10:00-11:300</v>
      </c>
      <c r="K416" s="10" t="str">
        <f t="shared" ca="1" si="208"/>
        <v>Monday10:00-11:30(L1T1)B</v>
      </c>
      <c r="L416" s="14">
        <f t="shared" ca="1" si="246"/>
        <v>18</v>
      </c>
      <c r="M416" s="19" t="str">
        <f t="shared" ca="1" si="206"/>
        <v>L1T1</v>
      </c>
      <c r="N416" s="19"/>
      <c r="O416" s="19" t="str">
        <f t="shared" ca="1" si="209"/>
        <v>PHY-111(L1T1)B
402 --- 0</v>
      </c>
    </row>
    <row r="417" spans="1:15">
      <c r="A417" s="10">
        <v>407</v>
      </c>
      <c r="B417" s="10" t="s">
        <v>12</v>
      </c>
      <c r="C417" s="10" t="str">
        <f t="shared" si="204"/>
        <v>10:00-11:30</v>
      </c>
      <c r="D417" s="10" t="s">
        <v>55</v>
      </c>
      <c r="E417" s="10">
        <f t="shared" si="255"/>
        <v>97</v>
      </c>
      <c r="F417" s="10">
        <f t="shared" ca="1" si="253"/>
        <v>801</v>
      </c>
      <c r="G417" s="10" t="str">
        <f t="shared" ca="1" si="254"/>
        <v>TE317(L3T1)(B)</v>
      </c>
      <c r="H417" s="10" t="str">
        <f t="shared" ca="1" si="237"/>
        <v>SM</v>
      </c>
      <c r="I417" s="10" t="str">
        <f t="shared" ca="1" si="205"/>
        <v>(L3T1)(B)</v>
      </c>
      <c r="J417" s="10" t="str">
        <f t="shared" ca="1" si="207"/>
        <v>Monday10:00-11:30SM</v>
      </c>
      <c r="K417" s="10" t="str">
        <f t="shared" ca="1" si="208"/>
        <v>Monday10:00-11:30(L3T1)(B)</v>
      </c>
      <c r="L417" s="14">
        <f t="shared" ca="1" si="246"/>
        <v>1</v>
      </c>
      <c r="M417" s="19" t="str">
        <f t="shared" ca="1" si="206"/>
        <v>L3T1</v>
      </c>
      <c r="N417" s="19"/>
      <c r="O417" s="19" t="str">
        <f t="shared" ca="1" si="209"/>
        <v>TE317(L3T1)(B)
801 --- SM</v>
      </c>
    </row>
    <row r="418" spans="1:15">
      <c r="A418" s="10">
        <v>408</v>
      </c>
      <c r="B418" s="10" t="s">
        <v>12</v>
      </c>
      <c r="C418" s="10" t="str">
        <f t="shared" si="204"/>
        <v>10:00-11:30</v>
      </c>
      <c r="D418" s="10" t="s">
        <v>55</v>
      </c>
      <c r="E418" s="10">
        <f t="shared" si="255"/>
        <v>98</v>
      </c>
      <c r="F418" s="10">
        <f t="shared" ca="1" si="253"/>
        <v>802</v>
      </c>
      <c r="G418" s="10" t="str">
        <f t="shared" ca="1" si="254"/>
        <v>TE213(L2T1)A</v>
      </c>
      <c r="H418" s="10" t="str">
        <f t="shared" ca="1" si="237"/>
        <v>SAS</v>
      </c>
      <c r="I418" s="10" t="str">
        <f t="shared" ca="1" si="205"/>
        <v>(L2T1)A</v>
      </c>
      <c r="J418" s="10" t="str">
        <f t="shared" ca="1" si="207"/>
        <v>Monday10:00-11:30SAS</v>
      </c>
      <c r="K418" s="10" t="str">
        <f t="shared" ca="1" si="208"/>
        <v>Monday10:00-11:30(L2T1)A</v>
      </c>
      <c r="L418" s="14">
        <f t="shared" ca="1" si="246"/>
        <v>1</v>
      </c>
      <c r="M418" s="19" t="str">
        <f t="shared" ca="1" si="206"/>
        <v>L2T1</v>
      </c>
      <c r="N418" s="19"/>
      <c r="O418" s="19" t="str">
        <f t="shared" ca="1" si="209"/>
        <v>TE213(L2T1)A
802 --- SAS</v>
      </c>
    </row>
    <row r="419" spans="1:15">
      <c r="A419" s="10">
        <v>409</v>
      </c>
      <c r="B419" s="10" t="s">
        <v>12</v>
      </c>
      <c r="C419" s="10" t="str">
        <f t="shared" si="204"/>
        <v>10:00-11:30</v>
      </c>
      <c r="D419" s="10" t="s">
        <v>55</v>
      </c>
      <c r="E419" s="10">
        <f t="shared" si="255"/>
        <v>99</v>
      </c>
      <c r="F419" s="10">
        <f t="shared" ca="1" si="253"/>
        <v>803</v>
      </c>
      <c r="G419" s="10" t="str">
        <f t="shared" ca="1" si="254"/>
        <v>TE215(L2T1)B</v>
      </c>
      <c r="H419" s="10" t="str">
        <f t="shared" ca="1" si="237"/>
        <v>KZ</v>
      </c>
      <c r="I419" s="10" t="str">
        <f t="shared" ca="1" si="205"/>
        <v>(L2T1)B</v>
      </c>
      <c r="J419" s="10" t="str">
        <f t="shared" ca="1" si="207"/>
        <v>Monday10:00-11:30KZ</v>
      </c>
      <c r="K419" s="10" t="str">
        <f t="shared" ca="1" si="208"/>
        <v>Monday10:00-11:30(L2T1)B</v>
      </c>
      <c r="L419" s="14">
        <f t="shared" ca="1" si="246"/>
        <v>1</v>
      </c>
      <c r="M419" s="19" t="str">
        <f t="shared" ca="1" si="206"/>
        <v>L2T1</v>
      </c>
      <c r="N419" s="19"/>
      <c r="O419" s="19" t="str">
        <f t="shared" ca="1" si="209"/>
        <v>TE215(L2T1)B
803 --- KZ</v>
      </c>
    </row>
    <row r="420" spans="1:15">
      <c r="A420" s="10">
        <v>410</v>
      </c>
      <c r="B420" s="10" t="s">
        <v>12</v>
      </c>
      <c r="C420" s="10" t="str">
        <f t="shared" si="204"/>
        <v>10:00-11:30</v>
      </c>
      <c r="D420" s="10" t="s">
        <v>55</v>
      </c>
      <c r="E420" s="10">
        <f t="shared" si="255"/>
        <v>100</v>
      </c>
      <c r="F420" s="10">
        <f t="shared" ca="1" si="253"/>
        <v>807</v>
      </c>
      <c r="G420" s="10" t="str">
        <f t="shared" ca="1" si="254"/>
        <v>civil</v>
      </c>
      <c r="H420" s="10">
        <f t="shared" ca="1" si="237"/>
        <v>0</v>
      </c>
      <c r="I420" s="10" t="str">
        <f t="shared" ca="1" si="205"/>
        <v>civil</v>
      </c>
      <c r="J420" s="10" t="str">
        <f t="shared" ca="1" si="207"/>
        <v>Monday10:00-11:300</v>
      </c>
      <c r="K420" s="10" t="str">
        <f t="shared" ca="1" si="208"/>
        <v>Monday10:00-11:30civil</v>
      </c>
      <c r="L420" s="14">
        <f t="shared" ca="1" si="246"/>
        <v>18</v>
      </c>
      <c r="M420" s="19" t="str">
        <f t="shared" ca="1" si="206"/>
        <v>ivil</v>
      </c>
      <c r="N420" s="19"/>
      <c r="O420" s="19" t="str">
        <f t="shared" ca="1" si="209"/>
        <v>civil
807 --- 0</v>
      </c>
    </row>
    <row r="421" spans="1:15">
      <c r="A421" s="10">
        <v>411</v>
      </c>
      <c r="B421" s="10" t="s">
        <v>12</v>
      </c>
      <c r="C421" s="10" t="str">
        <f t="shared" si="204"/>
        <v>10:00-11:30</v>
      </c>
      <c r="D421" s="10" t="s">
        <v>55</v>
      </c>
      <c r="E421" s="10">
        <f t="shared" si="255"/>
        <v>101</v>
      </c>
      <c r="F421" s="10">
        <f t="shared" ca="1" si="253"/>
        <v>711</v>
      </c>
      <c r="G421" s="10">
        <f t="shared" ca="1" si="254"/>
        <v>0</v>
      </c>
      <c r="H421" s="10">
        <f t="shared" ca="1" si="237"/>
        <v>0</v>
      </c>
      <c r="I421" s="10">
        <f t="shared" ca="1" si="205"/>
        <v>0</v>
      </c>
      <c r="J421" s="10" t="str">
        <f t="shared" ca="1" si="207"/>
        <v>Monday10:00-11:300</v>
      </c>
      <c r="K421" s="10" t="str">
        <f t="shared" ca="1" si="208"/>
        <v>Monday10:00-11:300</v>
      </c>
      <c r="L421" s="14">
        <f t="shared" ca="1" si="246"/>
        <v>18</v>
      </c>
      <c r="M421" s="19" t="str">
        <f t="shared" ca="1" si="206"/>
        <v/>
      </c>
      <c r="N421" s="19"/>
      <c r="O421" s="19" t="str">
        <f t="shared" ca="1" si="209"/>
        <v>0
711 --- 0</v>
      </c>
    </row>
    <row r="422" spans="1:15">
      <c r="A422" s="10">
        <v>412</v>
      </c>
      <c r="B422" s="10" t="s">
        <v>12</v>
      </c>
      <c r="C422" s="10" t="str">
        <f t="shared" si="204"/>
        <v>10:00-11:30</v>
      </c>
      <c r="D422" s="10" t="s">
        <v>55</v>
      </c>
      <c r="E422" s="10">
        <f t="shared" si="255"/>
        <v>102</v>
      </c>
      <c r="F422" s="10">
        <f t="shared" ca="1" si="253"/>
        <v>712</v>
      </c>
      <c r="G422" s="10" t="str">
        <f t="shared" ca="1" si="254"/>
        <v>DIC</v>
      </c>
      <c r="H422" s="10">
        <f t="shared" ca="1" si="237"/>
        <v>0</v>
      </c>
      <c r="I422" s="10" t="str">
        <f t="shared" ca="1" si="205"/>
        <v>DIC</v>
      </c>
      <c r="J422" s="10" t="str">
        <f t="shared" ca="1" si="207"/>
        <v>Monday10:00-11:300</v>
      </c>
      <c r="K422" s="10" t="str">
        <f t="shared" ca="1" si="208"/>
        <v>Monday10:00-11:30DIC</v>
      </c>
      <c r="L422" s="14">
        <f t="shared" ca="1" si="246"/>
        <v>18</v>
      </c>
      <c r="M422" s="19" t="str">
        <f t="shared" ca="1" si="206"/>
        <v>IC</v>
      </c>
      <c r="N422" s="19"/>
      <c r="O422" s="19" t="str">
        <f t="shared" ca="1" si="209"/>
        <v>DIC
712 --- 0</v>
      </c>
    </row>
    <row r="423" spans="1:15">
      <c r="A423" s="10">
        <v>413</v>
      </c>
      <c r="B423" s="10" t="s">
        <v>12</v>
      </c>
      <c r="C423" s="10" t="str">
        <f t="shared" ref="C423:C438" si="256">LOOKUP(D423,$L$1:$L$6,$K$1:$K$6)</f>
        <v>10:00-11:30</v>
      </c>
      <c r="D423" s="10" t="s">
        <v>55</v>
      </c>
      <c r="E423" s="10">
        <f t="shared" si="255"/>
        <v>103</v>
      </c>
      <c r="F423" s="10">
        <f t="shared" ref="F423" ca="1" si="257">INDIRECT(CONCATENATE("Sheet1!",CHAR(CODE(D423)),E423),1)</f>
        <v>304</v>
      </c>
      <c r="G423" s="10" t="str">
        <f t="shared" ref="G423" ca="1" si="258">INDIRECT(CONCATENATE("Sheet1!",CHAR(CODE(D423)+1),E423),1)</f>
        <v>TE4213(L4T2)A</v>
      </c>
      <c r="H423" s="10" t="str">
        <f t="shared" ref="H423:H438" ca="1" si="259">INDIRECT(CONCATENATE("Sheet1!",CHAR(CODE(D423)+2),E423),1)</f>
        <v>MH</v>
      </c>
      <c r="I423" s="10" t="str">
        <f t="shared" ref="I423:I438" ca="1" si="260">IFERROR(MID(G423,SEARCH("(",G423,1),12),G423)</f>
        <v>(L4T2)A</v>
      </c>
      <c r="J423" s="10" t="str">
        <f t="shared" ref="J423:J438" ca="1" si="261">CONCATENATE(B423,C423,H423)</f>
        <v>Monday10:00-11:30MH</v>
      </c>
      <c r="K423" s="10" t="str">
        <f t="shared" ref="K423:K438" ca="1" si="262">CONCATENATE(B423,C423,I423)</f>
        <v>Monday10:00-11:30(L4T2)A</v>
      </c>
      <c r="L423" s="14">
        <f t="shared" ca="1" si="246"/>
        <v>1</v>
      </c>
      <c r="M423" s="19" t="str">
        <f t="shared" ref="M423:M438" ca="1" si="263">IFERROR(MID(I423,2,4),I423)</f>
        <v>L4T2</v>
      </c>
      <c r="N423" s="19"/>
      <c r="O423" s="19" t="str">
        <f t="shared" ref="O423:O438" ca="1" si="264">CONCATENATE(G423,CHAR(10),F423," --- ",H423)</f>
        <v>TE4213(L4T2)A
304 --- MH</v>
      </c>
    </row>
    <row r="424" spans="1:15">
      <c r="A424" s="10">
        <v>414</v>
      </c>
      <c r="B424" s="10" t="s">
        <v>12</v>
      </c>
      <c r="C424" s="10" t="str">
        <f t="shared" si="256"/>
        <v>10:00-11:30</v>
      </c>
      <c r="D424" s="10" t="s">
        <v>55</v>
      </c>
      <c r="E424" s="10">
        <f t="shared" si="255"/>
        <v>104</v>
      </c>
      <c r="F424" s="10" t="str">
        <f t="shared" ref="F424:F438" ca="1" si="265">INDIRECT(CONCATENATE("Sheet1!",CHAR(CODE(D424)-3),E424),1)</f>
        <v>L-Yarn1</v>
      </c>
      <c r="G424" s="10">
        <f t="shared" ref="G424:G438" ca="1" si="266">INDIRECT(CONCATENATE("Sheet1!",CHAR(CODE(D424)-2),E424),1)</f>
        <v>0</v>
      </c>
      <c r="H424" s="10">
        <f t="shared" ca="1" si="259"/>
        <v>0</v>
      </c>
      <c r="I424" s="10">
        <f t="shared" ca="1" si="260"/>
        <v>0</v>
      </c>
      <c r="J424" s="10" t="str">
        <f t="shared" ca="1" si="261"/>
        <v>Monday10:00-11:300</v>
      </c>
      <c r="K424" s="10" t="str">
        <f t="shared" ca="1" si="262"/>
        <v>Monday10:00-11:300</v>
      </c>
      <c r="L424" s="14">
        <f t="shared" ca="1" si="246"/>
        <v>18</v>
      </c>
      <c r="M424" s="19" t="str">
        <f t="shared" ca="1" si="263"/>
        <v/>
      </c>
      <c r="N424" s="19"/>
      <c r="O424" s="19" t="str">
        <f t="shared" ca="1" si="264"/>
        <v>0
L-Yarn1 --- 0</v>
      </c>
    </row>
    <row r="425" spans="1:15">
      <c r="A425" s="10">
        <v>415</v>
      </c>
      <c r="B425" s="10" t="s">
        <v>12</v>
      </c>
      <c r="C425" s="10" t="str">
        <f t="shared" si="256"/>
        <v>10:00-11:30</v>
      </c>
      <c r="D425" s="10" t="s">
        <v>55</v>
      </c>
      <c r="E425" s="10">
        <f t="shared" si="255"/>
        <v>105</v>
      </c>
      <c r="F425" s="10" t="str">
        <f t="shared" ca="1" si="265"/>
        <v>L-Yarn2</v>
      </c>
      <c r="G425" s="10">
        <f t="shared" ca="1" si="266"/>
        <v>0</v>
      </c>
      <c r="H425" s="10">
        <f t="shared" ca="1" si="259"/>
        <v>0</v>
      </c>
      <c r="I425" s="10">
        <f t="shared" ca="1" si="260"/>
        <v>0</v>
      </c>
      <c r="J425" s="10" t="str">
        <f t="shared" ca="1" si="261"/>
        <v>Monday10:00-11:300</v>
      </c>
      <c r="K425" s="10" t="str">
        <f t="shared" ca="1" si="262"/>
        <v>Monday10:00-11:300</v>
      </c>
      <c r="L425" s="14">
        <f t="shared" ca="1" si="246"/>
        <v>18</v>
      </c>
      <c r="M425" s="19" t="str">
        <f t="shared" ca="1" si="263"/>
        <v/>
      </c>
      <c r="N425" s="19"/>
      <c r="O425" s="19" t="str">
        <f t="shared" ca="1" si="264"/>
        <v>0
L-Yarn2 --- 0</v>
      </c>
    </row>
    <row r="426" spans="1:15">
      <c r="A426" s="10">
        <v>416</v>
      </c>
      <c r="B426" s="10" t="s">
        <v>12</v>
      </c>
      <c r="C426" s="10" t="str">
        <f t="shared" si="256"/>
        <v>10:00-11:30</v>
      </c>
      <c r="D426" s="10" t="s">
        <v>55</v>
      </c>
      <c r="E426" s="10">
        <f t="shared" si="255"/>
        <v>106</v>
      </c>
      <c r="F426" s="10" t="str">
        <f t="shared" ca="1" si="265"/>
        <v>L-Fab</v>
      </c>
      <c r="G426" s="10">
        <f t="shared" ca="1" si="266"/>
        <v>0</v>
      </c>
      <c r="H426" s="10">
        <f t="shared" ca="1" si="259"/>
        <v>0</v>
      </c>
      <c r="I426" s="10">
        <f t="shared" ca="1" si="260"/>
        <v>0</v>
      </c>
      <c r="J426" s="10" t="str">
        <f t="shared" ca="1" si="261"/>
        <v>Monday10:00-11:300</v>
      </c>
      <c r="K426" s="10" t="str">
        <f t="shared" ca="1" si="262"/>
        <v>Monday10:00-11:300</v>
      </c>
      <c r="L426" s="14">
        <f t="shared" ca="1" si="246"/>
        <v>18</v>
      </c>
      <c r="M426" s="19" t="str">
        <f t="shared" ca="1" si="263"/>
        <v/>
      </c>
      <c r="N426" s="19"/>
      <c r="O426" s="19" t="str">
        <f t="shared" ca="1" si="264"/>
        <v>0
L-Fab --- 0</v>
      </c>
    </row>
    <row r="427" spans="1:15">
      <c r="A427" s="10">
        <v>417</v>
      </c>
      <c r="B427" s="10" t="s">
        <v>12</v>
      </c>
      <c r="C427" s="10" t="str">
        <f t="shared" si="256"/>
        <v>10:00-11:30</v>
      </c>
      <c r="D427" s="10" t="s">
        <v>55</v>
      </c>
      <c r="E427" s="10">
        <f t="shared" si="255"/>
        <v>107</v>
      </c>
      <c r="F427" s="10" t="str">
        <f t="shared" ca="1" si="265"/>
        <v>L-Col</v>
      </c>
      <c r="G427" s="10">
        <f t="shared" ca="1" si="266"/>
        <v>0</v>
      </c>
      <c r="H427" s="10">
        <f t="shared" ca="1" si="259"/>
        <v>0</v>
      </c>
      <c r="I427" s="10">
        <f t="shared" ca="1" si="260"/>
        <v>0</v>
      </c>
      <c r="J427" s="10" t="str">
        <f t="shared" ca="1" si="261"/>
        <v>Monday10:00-11:300</v>
      </c>
      <c r="K427" s="10" t="str">
        <f t="shared" ca="1" si="262"/>
        <v>Monday10:00-11:300</v>
      </c>
      <c r="L427" s="14">
        <f t="shared" ca="1" si="246"/>
        <v>18</v>
      </c>
      <c r="M427" s="19" t="str">
        <f t="shared" ca="1" si="263"/>
        <v/>
      </c>
      <c r="N427" s="19"/>
      <c r="O427" s="19" t="str">
        <f t="shared" ca="1" si="264"/>
        <v>0
L-Col --- 0</v>
      </c>
    </row>
    <row r="428" spans="1:15">
      <c r="A428" s="10">
        <v>418</v>
      </c>
      <c r="B428" s="10" t="s">
        <v>12</v>
      </c>
      <c r="C428" s="10" t="str">
        <f t="shared" si="256"/>
        <v>10:00-11:30</v>
      </c>
      <c r="D428" s="10" t="s">
        <v>55</v>
      </c>
      <c r="E428" s="10">
        <f t="shared" si="255"/>
        <v>108</v>
      </c>
      <c r="F428" s="10" t="str">
        <f t="shared" ca="1" si="265"/>
        <v>L-App</v>
      </c>
      <c r="G428" s="10">
        <f t="shared" ca="1" si="266"/>
        <v>0</v>
      </c>
      <c r="H428" s="10">
        <f t="shared" ca="1" si="259"/>
        <v>0</v>
      </c>
      <c r="I428" s="10">
        <f t="shared" ca="1" si="260"/>
        <v>0</v>
      </c>
      <c r="J428" s="10" t="str">
        <f t="shared" ca="1" si="261"/>
        <v>Monday10:00-11:300</v>
      </c>
      <c r="K428" s="10" t="str">
        <f t="shared" ca="1" si="262"/>
        <v>Monday10:00-11:300</v>
      </c>
      <c r="L428" s="14">
        <f t="shared" ca="1" si="246"/>
        <v>18</v>
      </c>
      <c r="M428" s="19" t="str">
        <f t="shared" ca="1" si="263"/>
        <v/>
      </c>
      <c r="N428" s="19"/>
      <c r="O428" s="19" t="str">
        <f t="shared" ca="1" si="264"/>
        <v>0
L-App --- 0</v>
      </c>
    </row>
    <row r="429" spans="1:15">
      <c r="A429" s="10">
        <v>419</v>
      </c>
      <c r="B429" s="10" t="s">
        <v>12</v>
      </c>
      <c r="C429" s="10" t="str">
        <f t="shared" si="256"/>
        <v>10:00-11:30</v>
      </c>
      <c r="D429" s="10" t="s">
        <v>55</v>
      </c>
      <c r="E429" s="10">
        <f t="shared" si="255"/>
        <v>109</v>
      </c>
      <c r="F429" s="10" t="str">
        <f t="shared" ca="1" si="265"/>
        <v>L-QC1
709</v>
      </c>
      <c r="G429" s="10">
        <f t="shared" ca="1" si="266"/>
        <v>0</v>
      </c>
      <c r="H429" s="10">
        <f t="shared" ca="1" si="259"/>
        <v>0</v>
      </c>
      <c r="I429" s="10">
        <f t="shared" ca="1" si="260"/>
        <v>0</v>
      </c>
      <c r="J429" s="10" t="str">
        <f t="shared" ca="1" si="261"/>
        <v>Monday10:00-11:300</v>
      </c>
      <c r="K429" s="10" t="str">
        <f t="shared" ca="1" si="262"/>
        <v>Monday10:00-11:300</v>
      </c>
      <c r="L429" s="14">
        <f t="shared" ca="1" si="246"/>
        <v>18</v>
      </c>
      <c r="M429" s="19" t="str">
        <f t="shared" ca="1" si="263"/>
        <v/>
      </c>
      <c r="N429" s="19"/>
      <c r="O429" s="19" t="str">
        <f t="shared" ca="1" si="264"/>
        <v>0
L-QC1
709 --- 0</v>
      </c>
    </row>
    <row r="430" spans="1:15">
      <c r="A430" s="10">
        <v>420</v>
      </c>
      <c r="B430" s="10" t="s">
        <v>12</v>
      </c>
      <c r="C430" s="10" t="str">
        <f t="shared" si="256"/>
        <v>10:00-11:30</v>
      </c>
      <c r="D430" s="10" t="s">
        <v>55</v>
      </c>
      <c r="E430" s="10">
        <f t="shared" si="255"/>
        <v>110</v>
      </c>
      <c r="F430" s="10" t="str">
        <f t="shared" ca="1" si="265"/>
        <v>L-Drw</v>
      </c>
      <c r="G430" s="10">
        <f t="shared" ca="1" si="266"/>
        <v>0</v>
      </c>
      <c r="H430" s="10">
        <f t="shared" ca="1" si="259"/>
        <v>0</v>
      </c>
      <c r="I430" s="10">
        <f t="shared" ca="1" si="260"/>
        <v>0</v>
      </c>
      <c r="J430" s="10" t="str">
        <f t="shared" ca="1" si="261"/>
        <v>Monday10:00-11:300</v>
      </c>
      <c r="K430" s="10" t="str">
        <f t="shared" ca="1" si="262"/>
        <v>Monday10:00-11:300</v>
      </c>
      <c r="L430" s="14">
        <f t="shared" ca="1" si="246"/>
        <v>18</v>
      </c>
      <c r="M430" s="19" t="str">
        <f t="shared" ca="1" si="263"/>
        <v/>
      </c>
      <c r="N430" s="19"/>
      <c r="O430" s="19" t="str">
        <f t="shared" ca="1" si="264"/>
        <v>0
L-Drw --- 0</v>
      </c>
    </row>
    <row r="431" spans="1:15">
      <c r="A431" s="10">
        <v>421</v>
      </c>
      <c r="B431" s="10" t="s">
        <v>12</v>
      </c>
      <c r="C431" s="10" t="str">
        <f t="shared" si="256"/>
        <v>10:00-11:30</v>
      </c>
      <c r="D431" s="10" t="s">
        <v>55</v>
      </c>
      <c r="E431" s="10">
        <f t="shared" si="255"/>
        <v>111</v>
      </c>
      <c r="F431" s="10" t="str">
        <f t="shared" ca="1" si="265"/>
        <v>L-QC2
708</v>
      </c>
      <c r="G431" s="10">
        <f t="shared" ca="1" si="266"/>
        <v>0</v>
      </c>
      <c r="H431" s="10">
        <f t="shared" ca="1" si="259"/>
        <v>0</v>
      </c>
      <c r="I431" s="10">
        <f t="shared" ca="1" si="260"/>
        <v>0</v>
      </c>
      <c r="J431" s="10" t="str">
        <f t="shared" ca="1" si="261"/>
        <v>Monday10:00-11:300</v>
      </c>
      <c r="K431" s="10" t="str">
        <f t="shared" ca="1" si="262"/>
        <v>Monday10:00-11:300</v>
      </c>
      <c r="L431" s="14">
        <f t="shared" ca="1" si="246"/>
        <v>18</v>
      </c>
      <c r="M431" s="19" t="str">
        <f t="shared" ca="1" si="263"/>
        <v/>
      </c>
      <c r="N431" s="19"/>
      <c r="O431" s="19" t="str">
        <f t="shared" ca="1" si="264"/>
        <v>0
L-QC2
708 --- 0</v>
      </c>
    </row>
    <row r="432" spans="1:15">
      <c r="A432" s="10">
        <v>422</v>
      </c>
      <c r="B432" s="10" t="s">
        <v>12</v>
      </c>
      <c r="C432" s="10" t="str">
        <f t="shared" si="256"/>
        <v>10:00-11:30</v>
      </c>
      <c r="D432" s="10" t="s">
        <v>55</v>
      </c>
      <c r="E432" s="10">
        <f t="shared" si="255"/>
        <v>112</v>
      </c>
      <c r="F432" s="10" t="str">
        <f t="shared" ca="1" si="265"/>
        <v>L-ENG</v>
      </c>
      <c r="G432" s="10">
        <f t="shared" ca="1" si="266"/>
        <v>0</v>
      </c>
      <c r="H432" s="10">
        <f t="shared" ca="1" si="259"/>
        <v>0</v>
      </c>
      <c r="I432" s="10">
        <f t="shared" ca="1" si="260"/>
        <v>0</v>
      </c>
      <c r="J432" s="10" t="str">
        <f t="shared" ca="1" si="261"/>
        <v>Monday10:00-11:300</v>
      </c>
      <c r="K432" s="10" t="str">
        <f t="shared" ca="1" si="262"/>
        <v>Monday10:00-11:300</v>
      </c>
      <c r="L432" s="14">
        <f t="shared" ca="1" si="246"/>
        <v>18</v>
      </c>
      <c r="M432" s="19" t="str">
        <f t="shared" ca="1" si="263"/>
        <v/>
      </c>
      <c r="N432" s="19"/>
      <c r="O432" s="19" t="str">
        <f t="shared" ca="1" si="264"/>
        <v>0
L-ENG --- 0</v>
      </c>
    </row>
    <row r="433" spans="1:15">
      <c r="A433" s="10">
        <v>423</v>
      </c>
      <c r="B433" s="10" t="s">
        <v>12</v>
      </c>
      <c r="C433" s="10" t="str">
        <f t="shared" si="256"/>
        <v>10:00-11:30</v>
      </c>
      <c r="D433" s="10" t="s">
        <v>55</v>
      </c>
      <c r="E433" s="10">
        <f t="shared" si="255"/>
        <v>113</v>
      </c>
      <c r="F433" s="10">
        <f t="shared" ca="1" si="265"/>
        <v>501</v>
      </c>
      <c r="G433" s="10" t="str">
        <f t="shared" ca="1" si="266"/>
        <v>PHY-112(L1T1)A</v>
      </c>
      <c r="H433" s="10">
        <f t="shared" ca="1" si="259"/>
        <v>0</v>
      </c>
      <c r="I433" s="10" t="str">
        <f t="shared" ca="1" si="260"/>
        <v>(L1T1)A</v>
      </c>
      <c r="J433" s="10" t="str">
        <f t="shared" ca="1" si="261"/>
        <v>Monday10:00-11:300</v>
      </c>
      <c r="K433" s="10" t="str">
        <f t="shared" ca="1" si="262"/>
        <v>Monday10:00-11:30(L1T1)A</v>
      </c>
      <c r="L433" s="14">
        <f t="shared" ca="1" si="246"/>
        <v>18</v>
      </c>
      <c r="M433" s="19" t="str">
        <f t="shared" ca="1" si="263"/>
        <v>L1T1</v>
      </c>
      <c r="N433" s="19"/>
      <c r="O433" s="19" t="str">
        <f t="shared" ca="1" si="264"/>
        <v>PHY-112(L1T1)A
501 --- 0</v>
      </c>
    </row>
    <row r="434" spans="1:15">
      <c r="A434" s="10">
        <v>424</v>
      </c>
      <c r="B434" s="10" t="s">
        <v>12</v>
      </c>
      <c r="C434" s="10" t="str">
        <f t="shared" si="256"/>
        <v>10:00-11:30</v>
      </c>
      <c r="D434" s="10" t="s">
        <v>55</v>
      </c>
      <c r="E434" s="10">
        <f t="shared" si="255"/>
        <v>114</v>
      </c>
      <c r="F434" s="10" t="str">
        <f t="shared" ca="1" si="265"/>
        <v>L-Elec 505</v>
      </c>
      <c r="G434" s="10">
        <f t="shared" ca="1" si="266"/>
        <v>0</v>
      </c>
      <c r="H434" s="10">
        <f t="shared" ca="1" si="259"/>
        <v>0</v>
      </c>
      <c r="I434" s="10">
        <f t="shared" ca="1" si="260"/>
        <v>0</v>
      </c>
      <c r="J434" s="10" t="str">
        <f t="shared" ca="1" si="261"/>
        <v>Monday10:00-11:300</v>
      </c>
      <c r="K434" s="10" t="str">
        <f t="shared" ca="1" si="262"/>
        <v>Monday10:00-11:300</v>
      </c>
      <c r="L434" s="14">
        <f t="shared" ca="1" si="246"/>
        <v>18</v>
      </c>
      <c r="M434" s="19" t="str">
        <f t="shared" ca="1" si="263"/>
        <v/>
      </c>
      <c r="N434" s="19"/>
      <c r="O434" s="19" t="str">
        <f t="shared" ca="1" si="264"/>
        <v>0
L-Elec 505 --- 0</v>
      </c>
    </row>
    <row r="435" spans="1:15">
      <c r="A435" s="10">
        <v>425</v>
      </c>
      <c r="B435" s="10" t="s">
        <v>12</v>
      </c>
      <c r="C435" s="10" t="str">
        <f t="shared" si="256"/>
        <v>10:00-11:30</v>
      </c>
      <c r="D435" s="10" t="s">
        <v>55</v>
      </c>
      <c r="E435" s="10">
        <f t="shared" si="255"/>
        <v>115</v>
      </c>
      <c r="F435" s="10" t="str">
        <f t="shared" ca="1" si="265"/>
        <v>L-mec</v>
      </c>
      <c r="G435" s="10" t="str">
        <f t="shared" ca="1" si="266"/>
        <v>TE234(L2T3)B</v>
      </c>
      <c r="H435" s="10" t="str">
        <f t="shared" ca="1" si="259"/>
        <v>NL1</v>
      </c>
      <c r="I435" s="10" t="str">
        <f t="shared" ca="1" si="260"/>
        <v>(L2T3)B</v>
      </c>
      <c r="J435" s="10" t="str">
        <f t="shared" ca="1" si="261"/>
        <v>Monday10:00-11:30NL1</v>
      </c>
      <c r="K435" s="10" t="str">
        <f t="shared" ca="1" si="262"/>
        <v>Monday10:00-11:30(L2T3)B</v>
      </c>
      <c r="L435" s="14">
        <f t="shared" ca="1" si="246"/>
        <v>1</v>
      </c>
      <c r="M435" s="19" t="str">
        <f t="shared" ca="1" si="263"/>
        <v>L2T3</v>
      </c>
      <c r="N435" s="19"/>
      <c r="O435" s="19" t="str">
        <f t="shared" ca="1" si="264"/>
        <v>TE234(L2T3)B
L-mec --- NL1</v>
      </c>
    </row>
    <row r="436" spans="1:15">
      <c r="A436" s="10">
        <v>426</v>
      </c>
      <c r="B436" s="10" t="s">
        <v>12</v>
      </c>
      <c r="C436" s="10" t="str">
        <f t="shared" si="256"/>
        <v>10:00-11:30</v>
      </c>
      <c r="D436" s="10" t="s">
        <v>55</v>
      </c>
      <c r="E436" s="10">
        <f t="shared" si="255"/>
        <v>116</v>
      </c>
      <c r="F436" s="10">
        <f t="shared" ca="1" si="265"/>
        <v>502</v>
      </c>
      <c r="G436" s="10">
        <f t="shared" ca="1" si="266"/>
        <v>0</v>
      </c>
      <c r="H436" s="10">
        <f t="shared" ca="1" si="259"/>
        <v>0</v>
      </c>
      <c r="I436" s="10">
        <f t="shared" ca="1" si="260"/>
        <v>0</v>
      </c>
      <c r="J436" s="10" t="str">
        <f t="shared" ca="1" si="261"/>
        <v>Monday10:00-11:300</v>
      </c>
      <c r="K436" s="10" t="str">
        <f t="shared" ca="1" si="262"/>
        <v>Monday10:00-11:300</v>
      </c>
      <c r="L436" s="14">
        <f t="shared" ca="1" si="246"/>
        <v>18</v>
      </c>
      <c r="M436" s="19" t="str">
        <f t="shared" ca="1" si="263"/>
        <v/>
      </c>
      <c r="N436" s="19"/>
      <c r="O436" s="19" t="str">
        <f t="shared" ca="1" si="264"/>
        <v>0
502 --- 0</v>
      </c>
    </row>
    <row r="437" spans="1:15">
      <c r="A437" s="10">
        <v>427</v>
      </c>
      <c r="B437" s="10" t="s">
        <v>12</v>
      </c>
      <c r="C437" s="10" t="str">
        <f t="shared" si="256"/>
        <v>10:00-11:30</v>
      </c>
      <c r="D437" s="10" t="s">
        <v>55</v>
      </c>
      <c r="E437" s="10">
        <f t="shared" si="255"/>
        <v>117</v>
      </c>
      <c r="F437" s="10" t="str">
        <f t="shared" ca="1" si="265"/>
        <v>L-Chem</v>
      </c>
      <c r="G437" s="10">
        <f t="shared" ca="1" si="266"/>
        <v>0</v>
      </c>
      <c r="H437" s="10">
        <f t="shared" ca="1" si="259"/>
        <v>0</v>
      </c>
      <c r="I437" s="10">
        <f t="shared" ca="1" si="260"/>
        <v>0</v>
      </c>
      <c r="J437" s="10" t="str">
        <f t="shared" ca="1" si="261"/>
        <v>Monday10:00-11:300</v>
      </c>
      <c r="K437" s="10" t="str">
        <f t="shared" ca="1" si="262"/>
        <v>Monday10:00-11:300</v>
      </c>
      <c r="L437" s="14">
        <f t="shared" ca="1" si="246"/>
        <v>18</v>
      </c>
      <c r="M437" s="19" t="str">
        <f t="shared" ca="1" si="263"/>
        <v/>
      </c>
      <c r="N437" s="19"/>
      <c r="O437" s="19" t="str">
        <f t="shared" ca="1" si="264"/>
        <v>0
L-Chem --- 0</v>
      </c>
    </row>
    <row r="438" spans="1:15">
      <c r="A438" s="10">
        <v>428</v>
      </c>
      <c r="B438" s="10" t="s">
        <v>12</v>
      </c>
      <c r="C438" s="10" t="str">
        <f t="shared" si="256"/>
        <v>10:00-11:30</v>
      </c>
      <c r="D438" s="10" t="s">
        <v>55</v>
      </c>
      <c r="E438" s="10">
        <f t="shared" si="255"/>
        <v>118</v>
      </c>
      <c r="F438" s="10">
        <f t="shared" ca="1" si="265"/>
        <v>0</v>
      </c>
      <c r="G438" s="10">
        <f t="shared" ca="1" si="266"/>
        <v>0</v>
      </c>
      <c r="H438" s="10">
        <f t="shared" ca="1" si="259"/>
        <v>0</v>
      </c>
      <c r="I438" s="10">
        <f t="shared" ca="1" si="260"/>
        <v>0</v>
      </c>
      <c r="J438" s="10" t="str">
        <f t="shared" ca="1" si="261"/>
        <v>Monday10:00-11:300</v>
      </c>
      <c r="K438" s="10" t="str">
        <f t="shared" ca="1" si="262"/>
        <v>Monday10:00-11:300</v>
      </c>
      <c r="L438" s="14">
        <f t="shared" ca="1" si="246"/>
        <v>18</v>
      </c>
      <c r="M438" s="19" t="str">
        <f t="shared" ca="1" si="263"/>
        <v/>
      </c>
      <c r="N438" s="19"/>
      <c r="O438" s="19" t="str">
        <f t="shared" ca="1" si="264"/>
        <v>0
0 --- 0</v>
      </c>
    </row>
    <row r="439" spans="1:15">
      <c r="A439" s="10">
        <v>429</v>
      </c>
      <c r="B439" s="10" t="s">
        <v>12</v>
      </c>
      <c r="C439" s="10" t="str">
        <f t="shared" si="204"/>
        <v>11:30-01:00</v>
      </c>
      <c r="D439" s="10" t="s">
        <v>56</v>
      </c>
      <c r="E439" s="10">
        <f>E411</f>
        <v>91</v>
      </c>
      <c r="F439" s="10">
        <f ca="1">INDIRECT(CONCATENATE("Sheet1!",CHAR(CODE(D439)),E439),1)</f>
        <v>701</v>
      </c>
      <c r="G439" s="10" t="str">
        <f ca="1">INDIRECT(CONCATENATE("Sheet1!",CHAR(CODE(D439)+1),E439),1)</f>
        <v>CSE112(L1T3)B</v>
      </c>
      <c r="H439" s="10">
        <f t="shared" ca="1" si="237"/>
        <v>0</v>
      </c>
      <c r="I439" s="10" t="str">
        <f t="shared" ca="1" si="205"/>
        <v>(L1T3)B</v>
      </c>
      <c r="J439" s="10" t="str">
        <f t="shared" ca="1" si="207"/>
        <v>Monday11:30-01:000</v>
      </c>
      <c r="K439" s="10" t="str">
        <f t="shared" ca="1" si="208"/>
        <v>Monday11:30-01:00(L1T3)B</v>
      </c>
      <c r="L439" s="14">
        <f t="shared" ca="1" si="246"/>
        <v>20</v>
      </c>
      <c r="M439" s="19" t="str">
        <f t="shared" ca="1" si="206"/>
        <v>L1T3</v>
      </c>
      <c r="N439" s="19"/>
      <c r="O439" s="19" t="str">
        <f t="shared" ca="1" si="209"/>
        <v>CSE112(L1T3)B
701 --- 0</v>
      </c>
    </row>
    <row r="440" spans="1:15">
      <c r="A440" s="10">
        <v>430</v>
      </c>
      <c r="B440" s="10" t="s">
        <v>12</v>
      </c>
      <c r="C440" s="10" t="str">
        <f t="shared" si="204"/>
        <v>11:30-01:00</v>
      </c>
      <c r="D440" s="10" t="s">
        <v>56</v>
      </c>
      <c r="E440" s="10">
        <f t="shared" ref="E440:E466" si="267">E439+1</f>
        <v>92</v>
      </c>
      <c r="F440" s="10">
        <f t="shared" ref="F440:F450" ca="1" si="268">INDIRECT(CONCATENATE("Sheet1!",CHAR(CODE(D440)),E440),1)</f>
        <v>702</v>
      </c>
      <c r="G440" s="10" t="str">
        <f t="shared" ref="G440:G450" ca="1" si="269">INDIRECT(CONCATENATE("Sheet1!",CHAR(CODE(D440)+1),E440),1)</f>
        <v>TE331(L3T3)A</v>
      </c>
      <c r="H440" s="10" t="str">
        <f t="shared" ca="1" si="237"/>
        <v>MAB</v>
      </c>
      <c r="I440" s="10" t="str">
        <f t="shared" ca="1" si="205"/>
        <v>(L3T3)A</v>
      </c>
      <c r="J440" s="10" t="str">
        <f t="shared" ca="1" si="207"/>
        <v>Monday11:30-01:00MAB</v>
      </c>
      <c r="K440" s="10" t="str">
        <f t="shared" ca="1" si="208"/>
        <v>Monday11:30-01:00(L3T3)A</v>
      </c>
      <c r="L440" s="14">
        <f t="shared" ca="1" si="246"/>
        <v>1</v>
      </c>
      <c r="M440" s="19" t="str">
        <f t="shared" ca="1" si="206"/>
        <v>L3T3</v>
      </c>
      <c r="N440" s="19"/>
      <c r="O440" s="19" t="str">
        <f t="shared" ca="1" si="209"/>
        <v>TE331(L3T3)A
702 --- MAB</v>
      </c>
    </row>
    <row r="441" spans="1:15">
      <c r="A441" s="10">
        <v>431</v>
      </c>
      <c r="B441" s="10" t="s">
        <v>12</v>
      </c>
      <c r="C441" s="10" t="str">
        <f t="shared" si="204"/>
        <v>11:30-01:00</v>
      </c>
      <c r="D441" s="10" t="s">
        <v>56</v>
      </c>
      <c r="E441" s="10">
        <f t="shared" si="267"/>
        <v>93</v>
      </c>
      <c r="F441" s="10">
        <f t="shared" ca="1" si="268"/>
        <v>703</v>
      </c>
      <c r="G441" s="10" t="str">
        <f t="shared" ca="1" si="269"/>
        <v>TE427(L4T2)A</v>
      </c>
      <c r="H441" s="10" t="str">
        <f t="shared" ca="1" si="237"/>
        <v>AAM</v>
      </c>
      <c r="I441" s="10" t="str">
        <f t="shared" ca="1" si="205"/>
        <v>(L4T2)A</v>
      </c>
      <c r="J441" s="10" t="str">
        <f t="shared" ca="1" si="207"/>
        <v>Monday11:30-01:00AAM</v>
      </c>
      <c r="K441" s="10" t="str">
        <f t="shared" ca="1" si="208"/>
        <v>Monday11:30-01:00(L4T2)A</v>
      </c>
      <c r="L441" s="14">
        <f t="shared" ca="1" si="246"/>
        <v>1</v>
      </c>
      <c r="M441" s="19" t="str">
        <f t="shared" ca="1" si="206"/>
        <v>L4T2</v>
      </c>
      <c r="N441" s="19"/>
      <c r="O441" s="19" t="str">
        <f t="shared" ca="1" si="209"/>
        <v>TE427(L4T2)A
703 --- AAM</v>
      </c>
    </row>
    <row r="442" spans="1:15">
      <c r="A442" s="10">
        <v>432</v>
      </c>
      <c r="B442" s="10" t="s">
        <v>12</v>
      </c>
      <c r="C442" s="10" t="str">
        <f t="shared" si="204"/>
        <v>11:30-01:00</v>
      </c>
      <c r="D442" s="10" t="s">
        <v>56</v>
      </c>
      <c r="E442" s="10">
        <f t="shared" si="267"/>
        <v>94</v>
      </c>
      <c r="F442" s="10">
        <f t="shared" ca="1" si="268"/>
        <v>704</v>
      </c>
      <c r="G442" s="10" t="str">
        <f t="shared" ca="1" si="269"/>
        <v>TE4111(L4T1)D</v>
      </c>
      <c r="H442" s="10" t="str">
        <f t="shared" ca="1" si="237"/>
        <v>AI</v>
      </c>
      <c r="I442" s="10" t="str">
        <f t="shared" ca="1" si="205"/>
        <v>(L4T1)D</v>
      </c>
      <c r="J442" s="10" t="str">
        <f t="shared" ca="1" si="207"/>
        <v>Monday11:30-01:00AI</v>
      </c>
      <c r="K442" s="10" t="str">
        <f t="shared" ca="1" si="208"/>
        <v>Monday11:30-01:00(L4T1)D</v>
      </c>
      <c r="L442" s="14">
        <f t="shared" ca="1" si="246"/>
        <v>1</v>
      </c>
      <c r="M442" s="19" t="str">
        <f t="shared" ca="1" si="206"/>
        <v>L4T1</v>
      </c>
      <c r="N442" s="19"/>
      <c r="O442" s="19" t="str">
        <f t="shared" ca="1" si="209"/>
        <v>TE4111(L4T1)D
704 --- AI</v>
      </c>
    </row>
    <row r="443" spans="1:15">
      <c r="A443" s="10">
        <v>433</v>
      </c>
      <c r="B443" s="10" t="s">
        <v>12</v>
      </c>
      <c r="C443" s="10" t="str">
        <f t="shared" si="204"/>
        <v>11:30-01:00</v>
      </c>
      <c r="D443" s="10" t="s">
        <v>56</v>
      </c>
      <c r="E443" s="10">
        <f t="shared" si="267"/>
        <v>95</v>
      </c>
      <c r="F443" s="10">
        <f t="shared" ca="1" si="268"/>
        <v>705</v>
      </c>
      <c r="G443" s="10" t="str">
        <f t="shared" ca="1" si="269"/>
        <v>TE226(L2T2)B</v>
      </c>
      <c r="H443" s="10" t="str">
        <f t="shared" ca="1" si="237"/>
        <v>SR</v>
      </c>
      <c r="I443" s="10" t="str">
        <f t="shared" ca="1" si="205"/>
        <v>(L2T2)B</v>
      </c>
      <c r="J443" s="10" t="str">
        <f t="shared" ca="1" si="207"/>
        <v>Monday11:30-01:00SR</v>
      </c>
      <c r="K443" s="10" t="str">
        <f t="shared" ca="1" si="208"/>
        <v>Monday11:30-01:00(L2T2)B</v>
      </c>
      <c r="L443" s="14">
        <f t="shared" ca="1" si="246"/>
        <v>1</v>
      </c>
      <c r="M443" s="19" t="str">
        <f t="shared" ca="1" si="206"/>
        <v>L2T2</v>
      </c>
      <c r="N443" s="19"/>
      <c r="O443" s="19" t="str">
        <f t="shared" ca="1" si="209"/>
        <v>TE226(L2T2)B
705 --- SR</v>
      </c>
    </row>
    <row r="444" spans="1:15">
      <c r="A444" s="10">
        <v>434</v>
      </c>
      <c r="B444" s="10" t="s">
        <v>12</v>
      </c>
      <c r="C444" s="10" t="str">
        <f t="shared" si="204"/>
        <v>11:30-01:00</v>
      </c>
      <c r="D444" s="10" t="s">
        <v>56</v>
      </c>
      <c r="E444" s="10">
        <f t="shared" si="267"/>
        <v>96</v>
      </c>
      <c r="F444" s="10">
        <f t="shared" ca="1" si="268"/>
        <v>402</v>
      </c>
      <c r="G444" s="10" t="str">
        <f t="shared" ca="1" si="269"/>
        <v>TE223(L2T2)A</v>
      </c>
      <c r="H444" s="10" t="str">
        <f t="shared" ca="1" si="237"/>
        <v>AAA</v>
      </c>
      <c r="I444" s="10" t="str">
        <f t="shared" ca="1" si="205"/>
        <v>(L2T2)A</v>
      </c>
      <c r="J444" s="10" t="str">
        <f t="shared" ca="1" si="207"/>
        <v>Monday11:30-01:00AAA</v>
      </c>
      <c r="K444" s="10" t="str">
        <f t="shared" ca="1" si="208"/>
        <v>Monday11:30-01:00(L2T2)A</v>
      </c>
      <c r="L444" s="14">
        <f t="shared" ca="1" si="246"/>
        <v>1</v>
      </c>
      <c r="M444" s="19" t="str">
        <f t="shared" ca="1" si="206"/>
        <v>L2T2</v>
      </c>
      <c r="N444" s="19"/>
      <c r="O444" s="19" t="str">
        <f t="shared" ca="1" si="209"/>
        <v>TE223(L2T2)A
402 --- AAA</v>
      </c>
    </row>
    <row r="445" spans="1:15">
      <c r="A445" s="10">
        <v>435</v>
      </c>
      <c r="B445" s="10" t="s">
        <v>12</v>
      </c>
      <c r="C445" s="10" t="str">
        <f t="shared" si="204"/>
        <v>11:30-01:00</v>
      </c>
      <c r="D445" s="10" t="s">
        <v>56</v>
      </c>
      <c r="E445" s="10">
        <f t="shared" si="267"/>
        <v>97</v>
      </c>
      <c r="F445" s="10">
        <f t="shared" ca="1" si="268"/>
        <v>801</v>
      </c>
      <c r="G445" s="10" t="str">
        <f t="shared" ca="1" si="269"/>
        <v>PHY-111(L1T1)A</v>
      </c>
      <c r="H445" s="10">
        <f t="shared" ca="1" si="237"/>
        <v>0</v>
      </c>
      <c r="I445" s="10" t="str">
        <f t="shared" ca="1" si="205"/>
        <v>(L1T1)A</v>
      </c>
      <c r="J445" s="10" t="str">
        <f t="shared" ca="1" si="207"/>
        <v>Monday11:30-01:000</v>
      </c>
      <c r="K445" s="10" t="str">
        <f t="shared" ca="1" si="208"/>
        <v>Monday11:30-01:00(L1T1)A</v>
      </c>
      <c r="L445" s="14">
        <f t="shared" ca="1" si="246"/>
        <v>20</v>
      </c>
      <c r="M445" s="19" t="str">
        <f t="shared" ca="1" si="206"/>
        <v>L1T1</v>
      </c>
      <c r="N445" s="19"/>
      <c r="O445" s="19" t="str">
        <f t="shared" ca="1" si="209"/>
        <v>PHY-111(L1T1)A
801 --- 0</v>
      </c>
    </row>
    <row r="446" spans="1:15">
      <c r="A446" s="10">
        <v>436</v>
      </c>
      <c r="B446" s="10" t="s">
        <v>12</v>
      </c>
      <c r="C446" s="10" t="str">
        <f t="shared" si="204"/>
        <v>11:30-01:00</v>
      </c>
      <c r="D446" s="10" t="s">
        <v>56</v>
      </c>
      <c r="E446" s="10">
        <f t="shared" si="267"/>
        <v>98</v>
      </c>
      <c r="F446" s="10">
        <f t="shared" ca="1" si="268"/>
        <v>802</v>
      </c>
      <c r="G446" s="10" t="str">
        <f t="shared" ca="1" si="269"/>
        <v>TE419(L4T1)B</v>
      </c>
      <c r="H446" s="10" t="str">
        <f t="shared" ca="1" si="237"/>
        <v>AN</v>
      </c>
      <c r="I446" s="10" t="str">
        <f t="shared" ca="1" si="205"/>
        <v>(L4T1)B</v>
      </c>
      <c r="J446" s="10" t="str">
        <f t="shared" ca="1" si="207"/>
        <v>Monday11:30-01:00AN</v>
      </c>
      <c r="K446" s="10" t="str">
        <f t="shared" ca="1" si="208"/>
        <v>Monday11:30-01:00(L4T1)B</v>
      </c>
      <c r="L446" s="14">
        <f t="shared" ca="1" si="246"/>
        <v>1</v>
      </c>
      <c r="M446" s="19" t="str">
        <f t="shared" ca="1" si="206"/>
        <v>L4T1</v>
      </c>
      <c r="N446" s="19"/>
      <c r="O446" s="19" t="str">
        <f t="shared" ca="1" si="209"/>
        <v>TE419(L4T1)B
802 --- AN</v>
      </c>
    </row>
    <row r="447" spans="1:15">
      <c r="A447" s="10">
        <v>437</v>
      </c>
      <c r="B447" s="10" t="s">
        <v>12</v>
      </c>
      <c r="C447" s="10" t="str">
        <f t="shared" si="204"/>
        <v>11:30-01:00</v>
      </c>
      <c r="D447" s="10" t="s">
        <v>56</v>
      </c>
      <c r="E447" s="10">
        <f t="shared" si="267"/>
        <v>99</v>
      </c>
      <c r="F447" s="10">
        <f t="shared" ca="1" si="268"/>
        <v>803</v>
      </c>
      <c r="G447" s="10" t="str">
        <f t="shared" ca="1" si="269"/>
        <v>TE4110(L4T1)A</v>
      </c>
      <c r="H447" s="10" t="str">
        <f t="shared" ca="1" si="237"/>
        <v>RI</v>
      </c>
      <c r="I447" s="10" t="str">
        <f t="shared" ca="1" si="205"/>
        <v>(L4T1)A</v>
      </c>
      <c r="J447" s="10" t="str">
        <f t="shared" ca="1" si="207"/>
        <v>Monday11:30-01:00RI</v>
      </c>
      <c r="K447" s="10" t="str">
        <f t="shared" ca="1" si="208"/>
        <v>Monday11:30-01:00(L4T1)A</v>
      </c>
      <c r="L447" s="14">
        <f t="shared" ca="1" si="246"/>
        <v>1</v>
      </c>
      <c r="M447" s="19" t="str">
        <f t="shared" ca="1" si="206"/>
        <v>L4T1</v>
      </c>
      <c r="N447" s="19"/>
      <c r="O447" s="19" t="str">
        <f t="shared" ca="1" si="209"/>
        <v>TE4110(L4T1)A
803 --- RI</v>
      </c>
    </row>
    <row r="448" spans="1:15">
      <c r="A448" s="10">
        <v>438</v>
      </c>
      <c r="B448" s="10" t="s">
        <v>12</v>
      </c>
      <c r="C448" s="10" t="str">
        <f t="shared" si="204"/>
        <v>11:30-01:00</v>
      </c>
      <c r="D448" s="10" t="s">
        <v>56</v>
      </c>
      <c r="E448" s="10">
        <f t="shared" si="267"/>
        <v>100</v>
      </c>
      <c r="F448" s="10">
        <f t="shared" ca="1" si="268"/>
        <v>807</v>
      </c>
      <c r="G448" s="10" t="str">
        <f t="shared" ca="1" si="269"/>
        <v>ENG-111(L1T1)B</v>
      </c>
      <c r="H448" s="10">
        <f t="shared" ca="1" si="237"/>
        <v>0</v>
      </c>
      <c r="I448" s="10" t="str">
        <f t="shared" ca="1" si="205"/>
        <v>(L1T1)B</v>
      </c>
      <c r="J448" s="10" t="str">
        <f t="shared" ca="1" si="207"/>
        <v>Monday11:30-01:000</v>
      </c>
      <c r="K448" s="10" t="str">
        <f t="shared" ca="1" si="208"/>
        <v>Monday11:30-01:00(L1T1)B</v>
      </c>
      <c r="L448" s="14">
        <f t="shared" ca="1" si="246"/>
        <v>20</v>
      </c>
      <c r="M448" s="19" t="str">
        <f t="shared" ca="1" si="206"/>
        <v>L1T1</v>
      </c>
      <c r="N448" s="19"/>
      <c r="O448" s="19" t="str">
        <f t="shared" ca="1" si="209"/>
        <v>ENG-111(L1T1)B
807 --- 0</v>
      </c>
    </row>
    <row r="449" spans="1:15">
      <c r="A449" s="10">
        <v>439</v>
      </c>
      <c r="B449" s="10" t="s">
        <v>12</v>
      </c>
      <c r="C449" s="10" t="str">
        <f t="shared" si="204"/>
        <v>11:30-01:00</v>
      </c>
      <c r="D449" s="10" t="s">
        <v>56</v>
      </c>
      <c r="E449" s="10">
        <f t="shared" si="267"/>
        <v>101</v>
      </c>
      <c r="F449" s="10">
        <f t="shared" ca="1" si="268"/>
        <v>711</v>
      </c>
      <c r="G449" s="10" t="str">
        <f t="shared" ca="1" si="269"/>
        <v>ACT-231(L2T3)B</v>
      </c>
      <c r="H449" s="10">
        <f t="shared" ca="1" si="237"/>
        <v>0</v>
      </c>
      <c r="I449" s="10" t="str">
        <f t="shared" ca="1" si="205"/>
        <v>(L2T3)B</v>
      </c>
      <c r="J449" s="10" t="str">
        <f t="shared" ca="1" si="207"/>
        <v>Monday11:30-01:000</v>
      </c>
      <c r="K449" s="10" t="str">
        <f t="shared" ca="1" si="208"/>
        <v>Monday11:30-01:00(L2T3)B</v>
      </c>
      <c r="L449" s="14">
        <f t="shared" ca="1" si="246"/>
        <v>20</v>
      </c>
      <c r="M449" s="19" t="str">
        <f t="shared" ca="1" si="206"/>
        <v>L2T3</v>
      </c>
      <c r="N449" s="19"/>
      <c r="O449" s="19" t="str">
        <f t="shared" ca="1" si="209"/>
        <v>ACT-231(L2T3)B
711 --- 0</v>
      </c>
    </row>
    <row r="450" spans="1:15">
      <c r="A450" s="10">
        <v>440</v>
      </c>
      <c r="B450" s="10" t="s">
        <v>12</v>
      </c>
      <c r="C450" s="10" t="str">
        <f t="shared" si="204"/>
        <v>11:30-01:00</v>
      </c>
      <c r="D450" s="10" t="s">
        <v>56</v>
      </c>
      <c r="E450" s="10">
        <f t="shared" si="267"/>
        <v>102</v>
      </c>
      <c r="F450" s="10">
        <f t="shared" ca="1" si="268"/>
        <v>712</v>
      </c>
      <c r="G450" s="10" t="str">
        <f t="shared" ca="1" si="269"/>
        <v>DIC</v>
      </c>
      <c r="H450" s="10">
        <f t="shared" ca="1" si="237"/>
        <v>0</v>
      </c>
      <c r="I450" s="10" t="str">
        <f t="shared" ca="1" si="205"/>
        <v>DIC</v>
      </c>
      <c r="J450" s="10" t="str">
        <f t="shared" ca="1" si="207"/>
        <v>Monday11:30-01:000</v>
      </c>
      <c r="K450" s="10" t="str">
        <f t="shared" ca="1" si="208"/>
        <v>Monday11:30-01:00DIC</v>
      </c>
      <c r="L450" s="14">
        <f t="shared" ca="1" si="246"/>
        <v>20</v>
      </c>
      <c r="M450" s="19" t="str">
        <f t="shared" ca="1" si="206"/>
        <v>IC</v>
      </c>
      <c r="N450" s="19"/>
      <c r="O450" s="19" t="str">
        <f t="shared" ca="1" si="209"/>
        <v>DIC
712 --- 0</v>
      </c>
    </row>
    <row r="451" spans="1:15">
      <c r="A451" s="10">
        <v>441</v>
      </c>
      <c r="B451" s="10" t="s">
        <v>12</v>
      </c>
      <c r="C451" s="10" t="str">
        <f t="shared" ref="C451:C466" si="270">LOOKUP(D451,$L$1:$L$6,$K$1:$K$6)</f>
        <v>11:30-01:00</v>
      </c>
      <c r="D451" s="10" t="s">
        <v>56</v>
      </c>
      <c r="E451" s="10">
        <f t="shared" si="267"/>
        <v>103</v>
      </c>
      <c r="F451" s="10">
        <f t="shared" ref="F451:F466" ca="1" si="271">INDIRECT(CONCATENATE("Sheet1!",CHAR(CODE(D451)),E451),1)</f>
        <v>303</v>
      </c>
      <c r="G451" s="10">
        <f t="shared" ref="G451:G466" ca="1" si="272">INDIRECT(CONCATENATE("Sheet1!",CHAR(CODE(D451)+1),E451),1)</f>
        <v>0</v>
      </c>
      <c r="H451" s="10">
        <f t="shared" ref="H451:H464" ca="1" si="273">INDIRECT(CONCATENATE("Sheet1!",CHAR(CODE(D451)+2),E451),1)</f>
        <v>0</v>
      </c>
      <c r="I451" s="10">
        <f t="shared" ref="I451:I466" ca="1" si="274">IFERROR(MID(G451,SEARCH("(",G451,1),12),G451)</f>
        <v>0</v>
      </c>
      <c r="J451" s="10" t="str">
        <f t="shared" ref="J451:J466" ca="1" si="275">CONCATENATE(B451,C451,H451)</f>
        <v>Monday11:30-01:000</v>
      </c>
      <c r="K451" s="10" t="str">
        <f t="shared" ref="K451:K466" ca="1" si="276">CONCATENATE(B451,C451,I451)</f>
        <v>Monday11:30-01:000</v>
      </c>
      <c r="L451" s="14">
        <f t="shared" ca="1" si="246"/>
        <v>20</v>
      </c>
      <c r="M451" s="19" t="str">
        <f t="shared" ref="M451:M466" ca="1" si="277">IFERROR(MID(I451,2,4),I451)</f>
        <v/>
      </c>
      <c r="N451" s="19"/>
      <c r="O451" s="19" t="str">
        <f t="shared" ref="O451:O466" ca="1" si="278">CONCATENATE(G451,CHAR(10),F451," --- ",H451)</f>
        <v>0
303 --- 0</v>
      </c>
    </row>
    <row r="452" spans="1:15">
      <c r="A452" s="10">
        <v>442</v>
      </c>
      <c r="B452" s="10" t="s">
        <v>12</v>
      </c>
      <c r="C452" s="10" t="str">
        <f t="shared" si="270"/>
        <v>11:30-01:00</v>
      </c>
      <c r="D452" s="10" t="s">
        <v>56</v>
      </c>
      <c r="E452" s="10">
        <f t="shared" si="267"/>
        <v>104</v>
      </c>
      <c r="F452" s="10" t="str">
        <f t="shared" ca="1" si="271"/>
        <v>L-Yarn1</v>
      </c>
      <c r="G452" s="10">
        <f t="shared" ca="1" si="272"/>
        <v>0</v>
      </c>
      <c r="H452" s="10" t="str">
        <f t="shared" ref="H452:H457" ca="1" si="279">INDIRECT(CONCATENATE("Sheet1!",CHAR(CODE(D452)+5),E452),1)</f>
        <v>MR1</v>
      </c>
      <c r="I452" s="10">
        <f t="shared" ca="1" si="274"/>
        <v>0</v>
      </c>
      <c r="J452" s="10" t="str">
        <f t="shared" ca="1" si="275"/>
        <v>Monday11:30-01:00MR1</v>
      </c>
      <c r="K452" s="10" t="str">
        <f t="shared" ca="1" si="276"/>
        <v>Monday11:30-01:000</v>
      </c>
      <c r="L452" s="14">
        <f t="shared" ca="1" si="246"/>
        <v>1</v>
      </c>
      <c r="M452" s="19" t="str">
        <f t="shared" ca="1" si="277"/>
        <v/>
      </c>
      <c r="N452" s="19"/>
      <c r="O452" s="19" t="str">
        <f t="shared" ca="1" si="278"/>
        <v>0
L-Yarn1 --- MR1</v>
      </c>
    </row>
    <row r="453" spans="1:15">
      <c r="A453" s="10">
        <v>443</v>
      </c>
      <c r="B453" s="10" t="s">
        <v>12</v>
      </c>
      <c r="C453" s="10" t="str">
        <f t="shared" si="270"/>
        <v>11:30-01:00</v>
      </c>
      <c r="D453" s="10" t="s">
        <v>56</v>
      </c>
      <c r="E453" s="10">
        <f t="shared" si="267"/>
        <v>105</v>
      </c>
      <c r="F453" s="10" t="str">
        <f t="shared" ca="1" si="271"/>
        <v>L-Yarn2</v>
      </c>
      <c r="G453" s="10" t="str">
        <f t="shared" ca="1" si="272"/>
        <v>PC</v>
      </c>
      <c r="H453" s="10">
        <f t="shared" ca="1" si="279"/>
        <v>0</v>
      </c>
      <c r="I453" s="10" t="str">
        <f t="shared" ca="1" si="274"/>
        <v>PC</v>
      </c>
      <c r="J453" s="10" t="str">
        <f t="shared" ca="1" si="275"/>
        <v>Monday11:30-01:000</v>
      </c>
      <c r="K453" s="10" t="str">
        <f t="shared" ca="1" si="276"/>
        <v>Monday11:30-01:00PC</v>
      </c>
      <c r="L453" s="14">
        <f t="shared" ca="1" si="246"/>
        <v>20</v>
      </c>
      <c r="M453" s="19" t="str">
        <f t="shared" ca="1" si="277"/>
        <v>C</v>
      </c>
      <c r="N453" s="19"/>
      <c r="O453" s="19" t="str">
        <f t="shared" ca="1" si="278"/>
        <v>PC
L-Yarn2 --- 0</v>
      </c>
    </row>
    <row r="454" spans="1:15">
      <c r="A454" s="10">
        <v>444</v>
      </c>
      <c r="B454" s="10" t="s">
        <v>12</v>
      </c>
      <c r="C454" s="10" t="str">
        <f t="shared" si="270"/>
        <v>11:30-01:00</v>
      </c>
      <c r="D454" s="10" t="s">
        <v>56</v>
      </c>
      <c r="E454" s="10">
        <f t="shared" si="267"/>
        <v>106</v>
      </c>
      <c r="F454" s="10" t="str">
        <f t="shared" ca="1" si="271"/>
        <v>L-Fab</v>
      </c>
      <c r="G454" s="10" t="str">
        <f t="shared" ca="1" si="272"/>
        <v>PC</v>
      </c>
      <c r="H454" s="10">
        <f t="shared" ca="1" si="279"/>
        <v>0</v>
      </c>
      <c r="I454" s="10" t="str">
        <f t="shared" ca="1" si="274"/>
        <v>PC</v>
      </c>
      <c r="J454" s="10" t="str">
        <f t="shared" ca="1" si="275"/>
        <v>Monday11:30-01:000</v>
      </c>
      <c r="K454" s="10" t="str">
        <f t="shared" ca="1" si="276"/>
        <v>Monday11:30-01:00PC</v>
      </c>
      <c r="L454" s="14">
        <f t="shared" ca="1" si="246"/>
        <v>20</v>
      </c>
      <c r="M454" s="19" t="str">
        <f t="shared" ca="1" si="277"/>
        <v>C</v>
      </c>
      <c r="N454" s="19"/>
      <c r="O454" s="19" t="str">
        <f t="shared" ca="1" si="278"/>
        <v>PC
L-Fab --- 0</v>
      </c>
    </row>
    <row r="455" spans="1:15">
      <c r="A455" s="10">
        <v>445</v>
      </c>
      <c r="B455" s="10" t="s">
        <v>12</v>
      </c>
      <c r="C455" s="10" t="str">
        <f t="shared" si="270"/>
        <v>11:30-01:00</v>
      </c>
      <c r="D455" s="10" t="s">
        <v>56</v>
      </c>
      <c r="E455" s="10">
        <f t="shared" si="267"/>
        <v>107</v>
      </c>
      <c r="F455" s="10" t="str">
        <f t="shared" ca="1" si="271"/>
        <v>L-Col</v>
      </c>
      <c r="G455" s="10">
        <f t="shared" ca="1" si="272"/>
        <v>0</v>
      </c>
      <c r="H455" s="10">
        <f t="shared" ca="1" si="279"/>
        <v>0</v>
      </c>
      <c r="I455" s="10">
        <f t="shared" ca="1" si="274"/>
        <v>0</v>
      </c>
      <c r="J455" s="10" t="str">
        <f t="shared" ca="1" si="275"/>
        <v>Monday11:30-01:000</v>
      </c>
      <c r="K455" s="10" t="str">
        <f t="shared" ca="1" si="276"/>
        <v>Monday11:30-01:000</v>
      </c>
      <c r="L455" s="14">
        <f t="shared" ca="1" si="246"/>
        <v>20</v>
      </c>
      <c r="M455" s="19" t="str">
        <f t="shared" ca="1" si="277"/>
        <v/>
      </c>
      <c r="N455" s="19"/>
      <c r="O455" s="19" t="str">
        <f t="shared" ca="1" si="278"/>
        <v>0
L-Col --- 0</v>
      </c>
    </row>
    <row r="456" spans="1:15">
      <c r="A456" s="10">
        <v>446</v>
      </c>
      <c r="B456" s="10" t="s">
        <v>12</v>
      </c>
      <c r="C456" s="10" t="str">
        <f t="shared" si="270"/>
        <v>11:30-01:00</v>
      </c>
      <c r="D456" s="10" t="s">
        <v>56</v>
      </c>
      <c r="E456" s="10">
        <f t="shared" si="267"/>
        <v>108</v>
      </c>
      <c r="F456" s="10" t="str">
        <f t="shared" ca="1" si="271"/>
        <v>L-App</v>
      </c>
      <c r="G456" s="10">
        <f t="shared" ca="1" si="272"/>
        <v>0</v>
      </c>
      <c r="H456" s="10">
        <f t="shared" ca="1" si="279"/>
        <v>0</v>
      </c>
      <c r="I456" s="10">
        <f t="shared" ca="1" si="274"/>
        <v>0</v>
      </c>
      <c r="J456" s="10" t="str">
        <f t="shared" ca="1" si="275"/>
        <v>Monday11:30-01:000</v>
      </c>
      <c r="K456" s="10" t="str">
        <f t="shared" ca="1" si="276"/>
        <v>Monday11:30-01:000</v>
      </c>
      <c r="L456" s="14">
        <f t="shared" ca="1" si="246"/>
        <v>20</v>
      </c>
      <c r="M456" s="19" t="str">
        <f t="shared" ca="1" si="277"/>
        <v/>
      </c>
      <c r="N456" s="19"/>
      <c r="O456" s="19" t="str">
        <f t="shared" ca="1" si="278"/>
        <v>0
L-App --- 0</v>
      </c>
    </row>
    <row r="457" spans="1:15">
      <c r="A457" s="10">
        <v>447</v>
      </c>
      <c r="B457" s="10" t="s">
        <v>12</v>
      </c>
      <c r="C457" s="10" t="str">
        <f t="shared" si="270"/>
        <v>11:30-01:00</v>
      </c>
      <c r="D457" s="10" t="s">
        <v>56</v>
      </c>
      <c r="E457" s="10">
        <f t="shared" si="267"/>
        <v>109</v>
      </c>
      <c r="F457" s="10" t="str">
        <f t="shared" ca="1" si="271"/>
        <v>L-QC1
709</v>
      </c>
      <c r="G457" s="10">
        <f t="shared" ca="1" si="272"/>
        <v>0</v>
      </c>
      <c r="H457" s="10">
        <f t="shared" ca="1" si="279"/>
        <v>0</v>
      </c>
      <c r="I457" s="10">
        <f t="shared" ca="1" si="274"/>
        <v>0</v>
      </c>
      <c r="J457" s="10" t="str">
        <f t="shared" ca="1" si="275"/>
        <v>Monday11:30-01:000</v>
      </c>
      <c r="K457" s="10" t="str">
        <f t="shared" ca="1" si="276"/>
        <v>Monday11:30-01:000</v>
      </c>
      <c r="L457" s="14">
        <f t="shared" ca="1" si="246"/>
        <v>20</v>
      </c>
      <c r="M457" s="19" t="str">
        <f t="shared" ca="1" si="277"/>
        <v/>
      </c>
      <c r="N457" s="19"/>
      <c r="O457" s="19" t="str">
        <f t="shared" ca="1" si="278"/>
        <v>0
L-QC1
709 --- 0</v>
      </c>
    </row>
    <row r="458" spans="1:15">
      <c r="A458" s="10">
        <v>448</v>
      </c>
      <c r="B458" s="10" t="s">
        <v>12</v>
      </c>
      <c r="C458" s="10" t="str">
        <f t="shared" si="270"/>
        <v>11:30-01:00</v>
      </c>
      <c r="D458" s="10" t="s">
        <v>56</v>
      </c>
      <c r="E458" s="10">
        <f t="shared" si="267"/>
        <v>110</v>
      </c>
      <c r="F458" s="10" t="str">
        <f t="shared" ca="1" si="271"/>
        <v>L-Drw</v>
      </c>
      <c r="G458" s="10">
        <f t="shared" ca="1" si="272"/>
        <v>0</v>
      </c>
      <c r="H458" s="10">
        <f t="shared" ca="1" si="273"/>
        <v>0</v>
      </c>
      <c r="I458" s="10">
        <f t="shared" ca="1" si="274"/>
        <v>0</v>
      </c>
      <c r="J458" s="10" t="str">
        <f t="shared" ca="1" si="275"/>
        <v>Monday11:30-01:000</v>
      </c>
      <c r="K458" s="10" t="str">
        <f t="shared" ca="1" si="276"/>
        <v>Monday11:30-01:000</v>
      </c>
      <c r="L458" s="14">
        <f t="shared" ca="1" si="246"/>
        <v>20</v>
      </c>
      <c r="M458" s="19" t="str">
        <f t="shared" ca="1" si="277"/>
        <v/>
      </c>
      <c r="N458" s="19"/>
      <c r="O458" s="19" t="str">
        <f t="shared" ca="1" si="278"/>
        <v>0
L-Drw --- 0</v>
      </c>
    </row>
    <row r="459" spans="1:15">
      <c r="A459" s="10">
        <v>449</v>
      </c>
      <c r="B459" s="10" t="s">
        <v>12</v>
      </c>
      <c r="C459" s="10" t="str">
        <f t="shared" si="270"/>
        <v>11:30-01:00</v>
      </c>
      <c r="D459" s="10" t="s">
        <v>56</v>
      </c>
      <c r="E459" s="10">
        <f t="shared" si="267"/>
        <v>111</v>
      </c>
      <c r="F459" s="10" t="str">
        <f t="shared" ca="1" si="271"/>
        <v>L-QC2
708</v>
      </c>
      <c r="G459" s="10">
        <f t="shared" ca="1" si="272"/>
        <v>0</v>
      </c>
      <c r="H459" s="10">
        <f t="shared" ca="1" si="273"/>
        <v>0</v>
      </c>
      <c r="I459" s="10">
        <f t="shared" ca="1" si="274"/>
        <v>0</v>
      </c>
      <c r="J459" s="10" t="str">
        <f t="shared" ca="1" si="275"/>
        <v>Monday11:30-01:000</v>
      </c>
      <c r="K459" s="10" t="str">
        <f t="shared" ca="1" si="276"/>
        <v>Monday11:30-01:000</v>
      </c>
      <c r="L459" s="14">
        <f t="shared" ref="L459:L522" ca="1" si="280">COUNTIFS($J$11:$J$1051,J459)</f>
        <v>20</v>
      </c>
      <c r="M459" s="19" t="str">
        <f t="shared" ca="1" si="277"/>
        <v/>
      </c>
      <c r="N459" s="19"/>
      <c r="O459" s="19" t="str">
        <f t="shared" ca="1" si="278"/>
        <v>0
L-QC2
708 --- 0</v>
      </c>
    </row>
    <row r="460" spans="1:15">
      <c r="A460" s="10">
        <v>450</v>
      </c>
      <c r="B460" s="10" t="s">
        <v>12</v>
      </c>
      <c r="C460" s="10" t="str">
        <f t="shared" si="270"/>
        <v>11:30-01:00</v>
      </c>
      <c r="D460" s="10" t="s">
        <v>56</v>
      </c>
      <c r="E460" s="10">
        <f t="shared" si="267"/>
        <v>112</v>
      </c>
      <c r="F460" s="10" t="str">
        <f t="shared" ca="1" si="271"/>
        <v>L-ENG</v>
      </c>
      <c r="G460" s="10">
        <f t="shared" ca="1" si="272"/>
        <v>0</v>
      </c>
      <c r="H460" s="10">
        <f t="shared" ca="1" si="273"/>
        <v>0</v>
      </c>
      <c r="I460" s="10">
        <f t="shared" ca="1" si="274"/>
        <v>0</v>
      </c>
      <c r="J460" s="10" t="str">
        <f t="shared" ca="1" si="275"/>
        <v>Monday11:30-01:000</v>
      </c>
      <c r="K460" s="10" t="str">
        <f t="shared" ca="1" si="276"/>
        <v>Monday11:30-01:000</v>
      </c>
      <c r="L460" s="14">
        <f t="shared" ca="1" si="280"/>
        <v>20</v>
      </c>
      <c r="M460" s="19" t="str">
        <f t="shared" ca="1" si="277"/>
        <v/>
      </c>
      <c r="N460" s="19"/>
      <c r="O460" s="19" t="str">
        <f t="shared" ca="1" si="278"/>
        <v>0
L-ENG --- 0</v>
      </c>
    </row>
    <row r="461" spans="1:15">
      <c r="A461" s="10">
        <v>451</v>
      </c>
      <c r="B461" s="10" t="s">
        <v>12</v>
      </c>
      <c r="C461" s="10" t="str">
        <f t="shared" si="270"/>
        <v>11:30-01:00</v>
      </c>
      <c r="D461" s="10" t="s">
        <v>56</v>
      </c>
      <c r="E461" s="10">
        <f t="shared" si="267"/>
        <v>113</v>
      </c>
      <c r="F461" s="10">
        <f t="shared" ca="1" si="271"/>
        <v>501</v>
      </c>
      <c r="G461" s="10">
        <f t="shared" ca="1" si="272"/>
        <v>0</v>
      </c>
      <c r="H461" s="10">
        <f ca="1">INDIRECT(CONCATENATE("Sheet1!",CHAR(CODE(D461)+5),E461),1)</f>
        <v>0</v>
      </c>
      <c r="I461" s="10">
        <f t="shared" ca="1" si="274"/>
        <v>0</v>
      </c>
      <c r="J461" s="10" t="str">
        <f t="shared" ca="1" si="275"/>
        <v>Monday11:30-01:000</v>
      </c>
      <c r="K461" s="10" t="str">
        <f t="shared" ca="1" si="276"/>
        <v>Monday11:30-01:000</v>
      </c>
      <c r="L461" s="14">
        <f t="shared" ca="1" si="280"/>
        <v>20</v>
      </c>
      <c r="M461" s="19" t="str">
        <f t="shared" ca="1" si="277"/>
        <v/>
      </c>
      <c r="N461" s="19"/>
      <c r="O461" s="19" t="str">
        <f t="shared" ca="1" si="278"/>
        <v>0
501 --- 0</v>
      </c>
    </row>
    <row r="462" spans="1:15">
      <c r="A462" s="10">
        <v>452</v>
      </c>
      <c r="B462" s="10" t="s">
        <v>12</v>
      </c>
      <c r="C462" s="10" t="str">
        <f t="shared" si="270"/>
        <v>11:30-01:00</v>
      </c>
      <c r="D462" s="10" t="s">
        <v>56</v>
      </c>
      <c r="E462" s="10">
        <f t="shared" si="267"/>
        <v>114</v>
      </c>
      <c r="F462" s="10" t="str">
        <f t="shared" ca="1" si="271"/>
        <v>L-Elec 505</v>
      </c>
      <c r="G462" s="10">
        <f t="shared" ca="1" si="272"/>
        <v>0</v>
      </c>
      <c r="H462" s="10">
        <f t="shared" ca="1" si="273"/>
        <v>0</v>
      </c>
      <c r="I462" s="10">
        <f t="shared" ca="1" si="274"/>
        <v>0</v>
      </c>
      <c r="J462" s="10" t="str">
        <f t="shared" ca="1" si="275"/>
        <v>Monday11:30-01:000</v>
      </c>
      <c r="K462" s="10" t="str">
        <f t="shared" ca="1" si="276"/>
        <v>Monday11:30-01:000</v>
      </c>
      <c r="L462" s="14">
        <f t="shared" ca="1" si="280"/>
        <v>20</v>
      </c>
      <c r="M462" s="19" t="str">
        <f t="shared" ca="1" si="277"/>
        <v/>
      </c>
      <c r="N462" s="19"/>
      <c r="O462" s="19" t="str">
        <f t="shared" ca="1" si="278"/>
        <v>0
L-Elec 505 --- 0</v>
      </c>
    </row>
    <row r="463" spans="1:15">
      <c r="A463" s="10">
        <v>453</v>
      </c>
      <c r="B463" s="10" t="s">
        <v>12</v>
      </c>
      <c r="C463" s="10" t="str">
        <f t="shared" si="270"/>
        <v>11:30-01:00</v>
      </c>
      <c r="D463" s="10" t="s">
        <v>56</v>
      </c>
      <c r="E463" s="10">
        <f t="shared" si="267"/>
        <v>115</v>
      </c>
      <c r="F463" s="10" t="str">
        <f t="shared" ca="1" si="271"/>
        <v>L-mec</v>
      </c>
      <c r="G463" s="10">
        <f t="shared" ca="1" si="272"/>
        <v>0</v>
      </c>
      <c r="H463" s="10">
        <f t="shared" ca="1" si="273"/>
        <v>0</v>
      </c>
      <c r="I463" s="10">
        <f t="shared" ca="1" si="274"/>
        <v>0</v>
      </c>
      <c r="J463" s="10" t="str">
        <f t="shared" ca="1" si="275"/>
        <v>Monday11:30-01:000</v>
      </c>
      <c r="K463" s="10" t="str">
        <f t="shared" ca="1" si="276"/>
        <v>Monday11:30-01:000</v>
      </c>
      <c r="L463" s="14">
        <f t="shared" ca="1" si="280"/>
        <v>20</v>
      </c>
      <c r="M463" s="19" t="str">
        <f t="shared" ca="1" si="277"/>
        <v/>
      </c>
      <c r="N463" s="19"/>
      <c r="O463" s="19" t="str">
        <f t="shared" ca="1" si="278"/>
        <v>0
L-mec --- 0</v>
      </c>
    </row>
    <row r="464" spans="1:15">
      <c r="A464" s="10">
        <v>454</v>
      </c>
      <c r="B464" s="10" t="s">
        <v>12</v>
      </c>
      <c r="C464" s="10" t="str">
        <f t="shared" si="270"/>
        <v>11:30-01:00</v>
      </c>
      <c r="D464" s="10" t="s">
        <v>56</v>
      </c>
      <c r="E464" s="10">
        <f t="shared" si="267"/>
        <v>116</v>
      </c>
      <c r="F464" s="10">
        <f t="shared" ca="1" si="271"/>
        <v>502</v>
      </c>
      <c r="G464" s="10">
        <f t="shared" ca="1" si="272"/>
        <v>0</v>
      </c>
      <c r="H464" s="10">
        <f t="shared" ca="1" si="273"/>
        <v>0</v>
      </c>
      <c r="I464" s="10">
        <f t="shared" ca="1" si="274"/>
        <v>0</v>
      </c>
      <c r="J464" s="10" t="str">
        <f t="shared" ca="1" si="275"/>
        <v>Monday11:30-01:000</v>
      </c>
      <c r="K464" s="10" t="str">
        <f t="shared" ca="1" si="276"/>
        <v>Monday11:30-01:000</v>
      </c>
      <c r="L464" s="14">
        <f t="shared" ca="1" si="280"/>
        <v>20</v>
      </c>
      <c r="M464" s="19" t="str">
        <f t="shared" ca="1" si="277"/>
        <v/>
      </c>
      <c r="N464" s="19"/>
      <c r="O464" s="19" t="str">
        <f t="shared" ca="1" si="278"/>
        <v>0
502 --- 0</v>
      </c>
    </row>
    <row r="465" spans="1:15">
      <c r="A465" s="10">
        <v>455</v>
      </c>
      <c r="B465" s="10" t="s">
        <v>12</v>
      </c>
      <c r="C465" s="10" t="str">
        <f t="shared" si="270"/>
        <v>11:30-01:00</v>
      </c>
      <c r="D465" s="10" t="s">
        <v>56</v>
      </c>
      <c r="E465" s="10">
        <f t="shared" si="267"/>
        <v>117</v>
      </c>
      <c r="F465" s="10" t="str">
        <f t="shared" ca="1" si="271"/>
        <v>L-Chem</v>
      </c>
      <c r="G465" s="10">
        <f t="shared" ca="1" si="272"/>
        <v>0</v>
      </c>
      <c r="H465" s="10">
        <f t="shared" ref="H465:H466" ca="1" si="281">INDIRECT(CONCATENATE("Sheet1!",CHAR(CODE(D465)+5),E465),1)</f>
        <v>0</v>
      </c>
      <c r="I465" s="10">
        <f t="shared" ca="1" si="274"/>
        <v>0</v>
      </c>
      <c r="J465" s="10" t="str">
        <f t="shared" ca="1" si="275"/>
        <v>Monday11:30-01:000</v>
      </c>
      <c r="K465" s="10" t="str">
        <f t="shared" ca="1" si="276"/>
        <v>Monday11:30-01:000</v>
      </c>
      <c r="L465" s="14">
        <f t="shared" ca="1" si="280"/>
        <v>20</v>
      </c>
      <c r="M465" s="19" t="str">
        <f t="shared" ca="1" si="277"/>
        <v/>
      </c>
      <c r="N465" s="19"/>
      <c r="O465" s="19" t="str">
        <f t="shared" ca="1" si="278"/>
        <v>0
L-Chem --- 0</v>
      </c>
    </row>
    <row r="466" spans="1:15">
      <c r="A466" s="10">
        <v>456</v>
      </c>
      <c r="B466" s="10" t="s">
        <v>12</v>
      </c>
      <c r="C466" s="10" t="str">
        <f t="shared" si="270"/>
        <v>11:30-01:00</v>
      </c>
      <c r="D466" s="10" t="s">
        <v>56</v>
      </c>
      <c r="E466" s="10">
        <f t="shared" si="267"/>
        <v>118</v>
      </c>
      <c r="F466" s="10">
        <f t="shared" ca="1" si="271"/>
        <v>0</v>
      </c>
      <c r="G466" s="10">
        <f t="shared" ca="1" si="272"/>
        <v>0</v>
      </c>
      <c r="H466" s="10">
        <f t="shared" ca="1" si="281"/>
        <v>0</v>
      </c>
      <c r="I466" s="10">
        <f t="shared" ca="1" si="274"/>
        <v>0</v>
      </c>
      <c r="J466" s="10" t="str">
        <f t="shared" ca="1" si="275"/>
        <v>Monday11:30-01:000</v>
      </c>
      <c r="K466" s="10" t="str">
        <f t="shared" ca="1" si="276"/>
        <v>Monday11:30-01:000</v>
      </c>
      <c r="L466" s="14">
        <f t="shared" ca="1" si="280"/>
        <v>20</v>
      </c>
      <c r="M466" s="19" t="str">
        <f t="shared" ca="1" si="277"/>
        <v/>
      </c>
      <c r="N466" s="19"/>
      <c r="O466" s="19" t="str">
        <f t="shared" ca="1" si="278"/>
        <v>0
0 --- 0</v>
      </c>
    </row>
    <row r="467" spans="1:15">
      <c r="A467" s="10">
        <v>457</v>
      </c>
      <c r="B467" s="10" t="s">
        <v>12</v>
      </c>
      <c r="C467" s="10" t="str">
        <f t="shared" si="204"/>
        <v>01:00-02:30</v>
      </c>
      <c r="D467" s="10" t="s">
        <v>57</v>
      </c>
      <c r="E467" s="10">
        <f>E439</f>
        <v>91</v>
      </c>
      <c r="F467" s="10">
        <f ca="1">INDIRECT(CONCATENATE("Sheet1!",CHAR(CODE(D467)-3),E467),1)</f>
        <v>701</v>
      </c>
      <c r="G467" s="10" t="str">
        <f ca="1">INDIRECT(CONCATENATE("Sheet1!",CHAR(CODE(D467)-2),E467),1)</f>
        <v>CSE112(L1T3)B</v>
      </c>
      <c r="H467" s="10">
        <f t="shared" ca="1" si="237"/>
        <v>0</v>
      </c>
      <c r="I467" s="10" t="str">
        <f t="shared" ca="1" si="205"/>
        <v>(L1T3)B</v>
      </c>
      <c r="J467" s="10" t="str">
        <f t="shared" ca="1" si="207"/>
        <v>Monday01:00-02:300</v>
      </c>
      <c r="K467" s="10" t="str">
        <f t="shared" ca="1" si="208"/>
        <v>Monday01:00-02:30(L1T3)B</v>
      </c>
      <c r="L467" s="14">
        <f t="shared" ca="1" si="280"/>
        <v>18</v>
      </c>
      <c r="M467" s="19" t="str">
        <f t="shared" ca="1" si="206"/>
        <v>L1T3</v>
      </c>
      <c r="N467" s="19"/>
      <c r="O467" s="19" t="str">
        <f t="shared" ca="1" si="209"/>
        <v>CSE112(L1T3)B
701 --- 0</v>
      </c>
    </row>
    <row r="468" spans="1:15">
      <c r="A468" s="10">
        <v>458</v>
      </c>
      <c r="B468" s="10" t="s">
        <v>12</v>
      </c>
      <c r="C468" s="10" t="str">
        <f t="shared" si="204"/>
        <v>01:00-02:30</v>
      </c>
      <c r="D468" s="10" t="s">
        <v>57</v>
      </c>
      <c r="E468" s="10">
        <f t="shared" ref="E468:E494" si="282">E467+1</f>
        <v>92</v>
      </c>
      <c r="F468" s="10">
        <f t="shared" ref="F468:F478" ca="1" si="283">INDIRECT(CONCATENATE("Sheet1!",CHAR(CODE(D468)),E468),1)</f>
        <v>702</v>
      </c>
      <c r="G468" s="10" t="str">
        <f t="shared" ref="G468:G478" ca="1" si="284">INDIRECT(CONCATENATE("Sheet1!",CHAR(CODE(D468)+1),E468),1)</f>
        <v>TE315(L3T1)B</v>
      </c>
      <c r="H468" s="10" t="str">
        <f t="shared" ca="1" si="237"/>
        <v>NF</v>
      </c>
      <c r="I468" s="10" t="str">
        <f t="shared" ca="1" si="205"/>
        <v>(L3T1)B</v>
      </c>
      <c r="J468" s="10" t="str">
        <f t="shared" ca="1" si="207"/>
        <v>Monday01:00-02:30NF</v>
      </c>
      <c r="K468" s="10" t="str">
        <f t="shared" ca="1" si="208"/>
        <v>Monday01:00-02:30(L3T1)B</v>
      </c>
      <c r="L468" s="14">
        <f t="shared" ca="1" si="280"/>
        <v>1</v>
      </c>
      <c r="M468" s="19" t="str">
        <f t="shared" ca="1" si="206"/>
        <v>L3T1</v>
      </c>
      <c r="N468" s="19"/>
      <c r="O468" s="19" t="str">
        <f t="shared" ca="1" si="209"/>
        <v>TE315(L3T1)B
702 --- NF</v>
      </c>
    </row>
    <row r="469" spans="1:15">
      <c r="A469" s="10">
        <v>459</v>
      </c>
      <c r="B469" s="10" t="s">
        <v>12</v>
      </c>
      <c r="C469" s="10" t="str">
        <f t="shared" si="204"/>
        <v>01:00-02:30</v>
      </c>
      <c r="D469" s="10" t="s">
        <v>57</v>
      </c>
      <c r="E469" s="10">
        <f t="shared" si="282"/>
        <v>93</v>
      </c>
      <c r="F469" s="10">
        <f t="shared" ca="1" si="283"/>
        <v>703</v>
      </c>
      <c r="G469" s="10" t="str">
        <f t="shared" ca="1" si="284"/>
        <v>TE321(L3T2)B</v>
      </c>
      <c r="H469" s="10" t="str">
        <f t="shared" ca="1" si="237"/>
        <v>FHA</v>
      </c>
      <c r="I469" s="10" t="str">
        <f t="shared" ca="1" si="205"/>
        <v>(L3T2)B</v>
      </c>
      <c r="J469" s="10" t="str">
        <f t="shared" ca="1" si="207"/>
        <v>Monday01:00-02:30FHA</v>
      </c>
      <c r="K469" s="10" t="str">
        <f t="shared" ca="1" si="208"/>
        <v>Monday01:00-02:30(L3T2)B</v>
      </c>
      <c r="L469" s="14">
        <f t="shared" ca="1" si="280"/>
        <v>1</v>
      </c>
      <c r="M469" s="19" t="str">
        <f t="shared" ca="1" si="206"/>
        <v>L3T2</v>
      </c>
      <c r="N469" s="19"/>
      <c r="O469" s="19" t="str">
        <f t="shared" ca="1" si="209"/>
        <v>TE321(L3T2)B
703 --- FHA</v>
      </c>
    </row>
    <row r="470" spans="1:15">
      <c r="A470" s="10">
        <v>460</v>
      </c>
      <c r="B470" s="10" t="s">
        <v>12</v>
      </c>
      <c r="C470" s="10" t="str">
        <f t="shared" si="204"/>
        <v>01:00-02:30</v>
      </c>
      <c r="D470" s="10" t="s">
        <v>57</v>
      </c>
      <c r="E470" s="10">
        <f t="shared" si="282"/>
        <v>94</v>
      </c>
      <c r="F470" s="10">
        <f t="shared" ca="1" si="283"/>
        <v>704</v>
      </c>
      <c r="G470" s="10" t="str">
        <f t="shared" ca="1" si="284"/>
        <v>TE334(L3T3)A</v>
      </c>
      <c r="H470" s="10" t="str">
        <f t="shared" ca="1" si="237"/>
        <v>MSI</v>
      </c>
      <c r="I470" s="10" t="str">
        <f t="shared" ca="1" si="205"/>
        <v>(L3T3)A</v>
      </c>
      <c r="J470" s="10" t="str">
        <f t="shared" ca="1" si="207"/>
        <v>Monday01:00-02:30MSI</v>
      </c>
      <c r="K470" s="10" t="str">
        <f t="shared" ca="1" si="208"/>
        <v>Monday01:00-02:30(L3T3)A</v>
      </c>
      <c r="L470" s="14">
        <f t="shared" ca="1" si="280"/>
        <v>1</v>
      </c>
      <c r="M470" s="19" t="str">
        <f t="shared" ca="1" si="206"/>
        <v>L3T3</v>
      </c>
      <c r="N470" s="19"/>
      <c r="O470" s="19" t="str">
        <f t="shared" ca="1" si="209"/>
        <v>TE334(L3T3)A
704 --- MSI</v>
      </c>
    </row>
    <row r="471" spans="1:15">
      <c r="A471" s="10">
        <v>461</v>
      </c>
      <c r="B471" s="10" t="s">
        <v>12</v>
      </c>
      <c r="C471" s="10" t="str">
        <f t="shared" si="204"/>
        <v>01:00-02:30</v>
      </c>
      <c r="D471" s="10" t="s">
        <v>57</v>
      </c>
      <c r="E471" s="10">
        <f t="shared" si="282"/>
        <v>95</v>
      </c>
      <c r="F471" s="10">
        <f t="shared" ca="1" si="283"/>
        <v>705</v>
      </c>
      <c r="G471" s="10" t="str">
        <f t="shared" ca="1" si="284"/>
        <v>TE215(L2T1)A</v>
      </c>
      <c r="H471" s="10" t="str">
        <f t="shared" ca="1" si="237"/>
        <v>KZ</v>
      </c>
      <c r="I471" s="10" t="str">
        <f t="shared" ca="1" si="205"/>
        <v>(L2T1)A</v>
      </c>
      <c r="J471" s="10" t="str">
        <f t="shared" ca="1" si="207"/>
        <v>Monday01:00-02:30KZ</v>
      </c>
      <c r="K471" s="10" t="str">
        <f t="shared" ca="1" si="208"/>
        <v>Monday01:00-02:30(L2T1)A</v>
      </c>
      <c r="L471" s="14">
        <f t="shared" ca="1" si="280"/>
        <v>1</v>
      </c>
      <c r="M471" s="19" t="str">
        <f t="shared" ca="1" si="206"/>
        <v>L2T1</v>
      </c>
      <c r="N471" s="19"/>
      <c r="O471" s="19" t="str">
        <f t="shared" ca="1" si="209"/>
        <v>TE215(L2T1)A
705 --- KZ</v>
      </c>
    </row>
    <row r="472" spans="1:15">
      <c r="A472" s="10">
        <v>462</v>
      </c>
      <c r="B472" s="10" t="s">
        <v>12</v>
      </c>
      <c r="C472" s="10" t="str">
        <f t="shared" si="204"/>
        <v>01:00-02:30</v>
      </c>
      <c r="D472" s="10" t="s">
        <v>57</v>
      </c>
      <c r="E472" s="10">
        <f t="shared" si="282"/>
        <v>96</v>
      </c>
      <c r="F472" s="10">
        <f t="shared" ca="1" si="283"/>
        <v>402</v>
      </c>
      <c r="G472" s="10" t="str">
        <f t="shared" ca="1" si="284"/>
        <v>TE221(L2T2)B</v>
      </c>
      <c r="H472" s="10" t="str">
        <f t="shared" ca="1" si="237"/>
        <v>TAC</v>
      </c>
      <c r="I472" s="10" t="str">
        <f t="shared" ca="1" si="205"/>
        <v>(L2T2)B</v>
      </c>
      <c r="J472" s="10" t="str">
        <f t="shared" ca="1" si="207"/>
        <v>Monday01:00-02:30TAC</v>
      </c>
      <c r="K472" s="10" t="str">
        <f t="shared" ca="1" si="208"/>
        <v>Monday01:00-02:30(L2T2)B</v>
      </c>
      <c r="L472" s="14">
        <f t="shared" ca="1" si="280"/>
        <v>1</v>
      </c>
      <c r="M472" s="19" t="str">
        <f t="shared" ca="1" si="206"/>
        <v>L2T2</v>
      </c>
      <c r="N472" s="19"/>
      <c r="O472" s="19" t="str">
        <f t="shared" ca="1" si="209"/>
        <v>TE221(L2T2)B
402 --- TAC</v>
      </c>
    </row>
    <row r="473" spans="1:15">
      <c r="A473" s="10">
        <v>463</v>
      </c>
      <c r="B473" s="10" t="s">
        <v>12</v>
      </c>
      <c r="C473" s="10" t="str">
        <f t="shared" si="204"/>
        <v>01:00-02:30</v>
      </c>
      <c r="D473" s="10" t="s">
        <v>57</v>
      </c>
      <c r="E473" s="10">
        <f t="shared" si="282"/>
        <v>97</v>
      </c>
      <c r="F473" s="10">
        <f t="shared" ca="1" si="283"/>
        <v>801</v>
      </c>
      <c r="G473" s="10" t="str">
        <f t="shared" ca="1" si="284"/>
        <v>TE317(L3T1)A</v>
      </c>
      <c r="H473" s="10" t="str">
        <f t="shared" ca="1" si="237"/>
        <v>SM</v>
      </c>
      <c r="I473" s="10" t="str">
        <f t="shared" ca="1" si="205"/>
        <v>(L3T1)A</v>
      </c>
      <c r="J473" s="10" t="str">
        <f t="shared" ca="1" si="207"/>
        <v>Monday01:00-02:30SM</v>
      </c>
      <c r="K473" s="10" t="str">
        <f t="shared" ca="1" si="208"/>
        <v>Monday01:00-02:30(L3T1)A</v>
      </c>
      <c r="L473" s="14">
        <f t="shared" ca="1" si="280"/>
        <v>1</v>
      </c>
      <c r="M473" s="19" t="str">
        <f t="shared" ca="1" si="206"/>
        <v>L3T1</v>
      </c>
      <c r="N473" s="19"/>
      <c r="O473" s="19" t="str">
        <f t="shared" ca="1" si="209"/>
        <v>TE317(L3T1)A
801 --- SM</v>
      </c>
    </row>
    <row r="474" spans="1:15">
      <c r="A474" s="10">
        <v>464</v>
      </c>
      <c r="B474" s="10" t="s">
        <v>12</v>
      </c>
      <c r="C474" s="10" t="str">
        <f t="shared" si="204"/>
        <v>01:00-02:30</v>
      </c>
      <c r="D474" s="10" t="s">
        <v>57</v>
      </c>
      <c r="E474" s="10">
        <f t="shared" si="282"/>
        <v>98</v>
      </c>
      <c r="F474" s="10">
        <f t="shared" ca="1" si="283"/>
        <v>802</v>
      </c>
      <c r="G474" s="10" t="str">
        <f t="shared" ca="1" si="284"/>
        <v>TE213(L2T1)B</v>
      </c>
      <c r="H474" s="10" t="str">
        <f t="shared" ca="1" si="237"/>
        <v>SAS</v>
      </c>
      <c r="I474" s="10" t="str">
        <f t="shared" ca="1" si="205"/>
        <v>(L2T1)B</v>
      </c>
      <c r="J474" s="10" t="str">
        <f t="shared" ca="1" si="207"/>
        <v>Monday01:00-02:30SAS</v>
      </c>
      <c r="K474" s="10" t="str">
        <f t="shared" ca="1" si="208"/>
        <v>Monday01:00-02:30(L2T1)B</v>
      </c>
      <c r="L474" s="14">
        <f t="shared" ca="1" si="280"/>
        <v>1</v>
      </c>
      <c r="M474" s="19" t="str">
        <f t="shared" ca="1" si="206"/>
        <v>L2T1</v>
      </c>
      <c r="N474" s="19"/>
      <c r="O474" s="19" t="str">
        <f t="shared" ca="1" si="209"/>
        <v>TE213(L2T1)B
802 --- SAS</v>
      </c>
    </row>
    <row r="475" spans="1:15">
      <c r="A475" s="10">
        <v>465</v>
      </c>
      <c r="B475" s="10" t="s">
        <v>12</v>
      </c>
      <c r="C475" s="10" t="str">
        <f t="shared" si="204"/>
        <v>01:00-02:30</v>
      </c>
      <c r="D475" s="10" t="s">
        <v>57</v>
      </c>
      <c r="E475" s="10">
        <f t="shared" si="282"/>
        <v>99</v>
      </c>
      <c r="F475" s="10">
        <f t="shared" ca="1" si="283"/>
        <v>803</v>
      </c>
      <c r="G475" s="10" t="str">
        <f t="shared" ca="1" si="284"/>
        <v>TE327(L3T2)A</v>
      </c>
      <c r="H475" s="10">
        <f t="shared" ca="1" si="237"/>
        <v>0</v>
      </c>
      <c r="I475" s="10" t="str">
        <f t="shared" ca="1" si="205"/>
        <v>(L3T2)A</v>
      </c>
      <c r="J475" s="10" t="str">
        <f t="shared" ca="1" si="207"/>
        <v>Monday01:00-02:300</v>
      </c>
      <c r="K475" s="10" t="str">
        <f t="shared" ca="1" si="208"/>
        <v>Monday01:00-02:30(L3T2)A</v>
      </c>
      <c r="L475" s="14">
        <f t="shared" ca="1" si="280"/>
        <v>18</v>
      </c>
      <c r="M475" s="19" t="str">
        <f t="shared" ca="1" si="206"/>
        <v>L3T2</v>
      </c>
      <c r="N475" s="19"/>
      <c r="O475" s="19" t="str">
        <f t="shared" ca="1" si="209"/>
        <v>TE327(L3T2)A
803 --- 0</v>
      </c>
    </row>
    <row r="476" spans="1:15">
      <c r="A476" s="10">
        <v>466</v>
      </c>
      <c r="B476" s="10" t="s">
        <v>12</v>
      </c>
      <c r="C476" s="10" t="str">
        <f t="shared" si="204"/>
        <v>01:00-02:30</v>
      </c>
      <c r="D476" s="10" t="s">
        <v>57</v>
      </c>
      <c r="E476" s="10">
        <f t="shared" si="282"/>
        <v>100</v>
      </c>
      <c r="F476" s="10">
        <f t="shared" ca="1" si="283"/>
        <v>807</v>
      </c>
      <c r="G476" s="10" t="str">
        <f t="shared" ca="1" si="284"/>
        <v>xxxxxxxxxx</v>
      </c>
      <c r="H476" s="10">
        <f t="shared" ca="1" si="237"/>
        <v>0</v>
      </c>
      <c r="I476" s="10" t="str">
        <f t="shared" ca="1" si="205"/>
        <v>xxxxxxxxxx</v>
      </c>
      <c r="J476" s="10" t="str">
        <f t="shared" ca="1" si="207"/>
        <v>Monday01:00-02:300</v>
      </c>
      <c r="K476" s="10" t="str">
        <f t="shared" ca="1" si="208"/>
        <v>Monday01:00-02:30xxxxxxxxxx</v>
      </c>
      <c r="L476" s="14">
        <f t="shared" ca="1" si="280"/>
        <v>18</v>
      </c>
      <c r="M476" s="19" t="str">
        <f t="shared" ca="1" si="206"/>
        <v>xxxx</v>
      </c>
      <c r="N476" s="19"/>
      <c r="O476" s="19" t="str">
        <f t="shared" ca="1" si="209"/>
        <v>xxxxxxxxxx
807 --- 0</v>
      </c>
    </row>
    <row r="477" spans="1:15">
      <c r="A477" s="10">
        <v>467</v>
      </c>
      <c r="B477" s="10" t="s">
        <v>12</v>
      </c>
      <c r="C477" s="10" t="str">
        <f t="shared" si="204"/>
        <v>01:00-02:30</v>
      </c>
      <c r="D477" s="10" t="s">
        <v>57</v>
      </c>
      <c r="E477" s="10">
        <f t="shared" si="282"/>
        <v>101</v>
      </c>
      <c r="F477" s="10">
        <f t="shared" ca="1" si="283"/>
        <v>711</v>
      </c>
      <c r="G477" s="10" t="str">
        <f t="shared" ca="1" si="284"/>
        <v>TE4110(L4T1)C</v>
      </c>
      <c r="H477" s="10" t="str">
        <f t="shared" ca="1" si="237"/>
        <v>NL1</v>
      </c>
      <c r="I477" s="10" t="str">
        <f t="shared" ca="1" si="205"/>
        <v>(L4T1)C</v>
      </c>
      <c r="J477" s="10" t="str">
        <f t="shared" ca="1" si="207"/>
        <v>Monday01:00-02:30NL1</v>
      </c>
      <c r="K477" s="10" t="str">
        <f t="shared" ca="1" si="208"/>
        <v>Monday01:00-02:30(L4T1)C</v>
      </c>
      <c r="L477" s="14">
        <f t="shared" ca="1" si="280"/>
        <v>1</v>
      </c>
      <c r="M477" s="19" t="str">
        <f t="shared" ca="1" si="206"/>
        <v>L4T1</v>
      </c>
      <c r="N477" s="19"/>
      <c r="O477" s="19" t="str">
        <f t="shared" ca="1" si="209"/>
        <v>TE4110(L4T1)C
711 --- NL1</v>
      </c>
    </row>
    <row r="478" spans="1:15">
      <c r="A478" s="10">
        <v>468</v>
      </c>
      <c r="B478" s="10" t="s">
        <v>12</v>
      </c>
      <c r="C478" s="10" t="str">
        <f t="shared" si="204"/>
        <v>01:00-02:30</v>
      </c>
      <c r="D478" s="10" t="s">
        <v>57</v>
      </c>
      <c r="E478" s="10">
        <f t="shared" si="282"/>
        <v>102</v>
      </c>
      <c r="F478" s="10">
        <f t="shared" ca="1" si="283"/>
        <v>712</v>
      </c>
      <c r="G478" s="10" t="str">
        <f t="shared" ca="1" si="284"/>
        <v>DIC</v>
      </c>
      <c r="H478" s="10">
        <f t="shared" ca="1" si="237"/>
        <v>0</v>
      </c>
      <c r="I478" s="10" t="str">
        <f t="shared" ca="1" si="205"/>
        <v>DIC</v>
      </c>
      <c r="J478" s="10" t="str">
        <f t="shared" ca="1" si="207"/>
        <v>Monday01:00-02:300</v>
      </c>
      <c r="K478" s="10" t="str">
        <f t="shared" ca="1" si="208"/>
        <v>Monday01:00-02:30DIC</v>
      </c>
      <c r="L478" s="14">
        <f t="shared" ca="1" si="280"/>
        <v>18</v>
      </c>
      <c r="M478" s="19" t="str">
        <f t="shared" ca="1" si="206"/>
        <v>IC</v>
      </c>
      <c r="N478" s="19"/>
      <c r="O478" s="19" t="str">
        <f t="shared" ca="1" si="209"/>
        <v>DIC
712 --- 0</v>
      </c>
    </row>
    <row r="479" spans="1:15">
      <c r="A479" s="10">
        <v>469</v>
      </c>
      <c r="B479" s="10" t="s">
        <v>12</v>
      </c>
      <c r="C479" s="10" t="str">
        <f t="shared" ref="C479:C494" si="285">LOOKUP(D479,$L$1:$L$6,$K$1:$K$6)</f>
        <v>01:00-02:30</v>
      </c>
      <c r="D479" s="10" t="s">
        <v>57</v>
      </c>
      <c r="E479" s="10">
        <f t="shared" si="282"/>
        <v>103</v>
      </c>
      <c r="F479" s="10">
        <f t="shared" ref="F479" ca="1" si="286">INDIRECT(CONCATENATE("Sheet1!",CHAR(CODE(D479)),E479),1)</f>
        <v>303</v>
      </c>
      <c r="G479" s="10" t="str">
        <f t="shared" ref="G479" ca="1" si="287">INDIRECT(CONCATENATE("Sheet1!",CHAR(CODE(D479)+1),E479),1)</f>
        <v>TE4213(L4T2)B</v>
      </c>
      <c r="H479" s="10" t="str">
        <f t="shared" ref="H479:H494" ca="1" si="288">INDIRECT(CONCATENATE("Sheet1!",CHAR(CODE(D479)+2),E479),1)</f>
        <v>MH</v>
      </c>
      <c r="I479" s="10" t="str">
        <f t="shared" ref="I479:I494" ca="1" si="289">IFERROR(MID(G479,SEARCH("(",G479,1),12),G479)</f>
        <v>(L4T2)B</v>
      </c>
      <c r="J479" s="10" t="str">
        <f t="shared" ref="J479:J494" ca="1" si="290">CONCATENATE(B479,C479,H479)</f>
        <v>Monday01:00-02:30MH</v>
      </c>
      <c r="K479" s="10" t="str">
        <f t="shared" ref="K479:K494" ca="1" si="291">CONCATENATE(B479,C479,I479)</f>
        <v>Monday01:00-02:30(L4T2)B</v>
      </c>
      <c r="L479" s="14">
        <f t="shared" ca="1" si="280"/>
        <v>1</v>
      </c>
      <c r="M479" s="19" t="str">
        <f t="shared" ref="M479:M494" ca="1" si="292">IFERROR(MID(I479,2,4),I479)</f>
        <v>L4T2</v>
      </c>
      <c r="N479" s="19"/>
      <c r="O479" s="19" t="str">
        <f t="shared" ref="O479:O494" ca="1" si="293">CONCATENATE(G479,CHAR(10),F479," --- ",H479)</f>
        <v>TE4213(L4T2)B
303 --- MH</v>
      </c>
    </row>
    <row r="480" spans="1:15">
      <c r="A480" s="10">
        <v>470</v>
      </c>
      <c r="B480" s="10" t="s">
        <v>12</v>
      </c>
      <c r="C480" s="10" t="str">
        <f t="shared" si="285"/>
        <v>01:00-02:30</v>
      </c>
      <c r="D480" s="10" t="s">
        <v>57</v>
      </c>
      <c r="E480" s="10">
        <f t="shared" si="282"/>
        <v>104</v>
      </c>
      <c r="F480" s="10" t="str">
        <f t="shared" ref="F480:F494" ca="1" si="294">INDIRECT(CONCATENATE("Sheet1!",CHAR(CODE(D480)-3),E480),1)</f>
        <v>L-Yarn1</v>
      </c>
      <c r="G480" s="10">
        <f t="shared" ref="G480:G494" ca="1" si="295">INDIRECT(CONCATENATE("Sheet1!",CHAR(CODE(D480)-2),E480),1)</f>
        <v>0</v>
      </c>
      <c r="H480" s="10" t="str">
        <f t="shared" ca="1" si="288"/>
        <v>MR1</v>
      </c>
      <c r="I480" s="10">
        <f t="shared" ca="1" si="289"/>
        <v>0</v>
      </c>
      <c r="J480" s="10" t="str">
        <f t="shared" ca="1" si="290"/>
        <v>Monday01:00-02:30MR1</v>
      </c>
      <c r="K480" s="10" t="str">
        <f t="shared" ca="1" si="291"/>
        <v>Monday01:00-02:300</v>
      </c>
      <c r="L480" s="14">
        <f t="shared" ca="1" si="280"/>
        <v>1</v>
      </c>
      <c r="M480" s="19" t="str">
        <f t="shared" ca="1" si="292"/>
        <v/>
      </c>
      <c r="N480" s="19"/>
      <c r="O480" s="19" t="str">
        <f t="shared" ca="1" si="293"/>
        <v>0
L-Yarn1 --- MR1</v>
      </c>
    </row>
    <row r="481" spans="1:15">
      <c r="A481" s="10">
        <v>471</v>
      </c>
      <c r="B481" s="10" t="s">
        <v>12</v>
      </c>
      <c r="C481" s="10" t="str">
        <f t="shared" si="285"/>
        <v>01:00-02:30</v>
      </c>
      <c r="D481" s="10" t="s">
        <v>57</v>
      </c>
      <c r="E481" s="10">
        <f t="shared" si="282"/>
        <v>105</v>
      </c>
      <c r="F481" s="10" t="str">
        <f t="shared" ca="1" si="294"/>
        <v>L-Yarn2</v>
      </c>
      <c r="G481" s="10" t="str">
        <f t="shared" ca="1" si="295"/>
        <v>PC</v>
      </c>
      <c r="H481" s="10">
        <f t="shared" ca="1" si="288"/>
        <v>0</v>
      </c>
      <c r="I481" s="10" t="str">
        <f t="shared" ca="1" si="289"/>
        <v>PC</v>
      </c>
      <c r="J481" s="10" t="str">
        <f t="shared" ca="1" si="290"/>
        <v>Monday01:00-02:300</v>
      </c>
      <c r="K481" s="10" t="str">
        <f t="shared" ca="1" si="291"/>
        <v>Monday01:00-02:30PC</v>
      </c>
      <c r="L481" s="14">
        <f t="shared" ca="1" si="280"/>
        <v>18</v>
      </c>
      <c r="M481" s="19" t="str">
        <f t="shared" ca="1" si="292"/>
        <v>C</v>
      </c>
      <c r="N481" s="19"/>
      <c r="O481" s="19" t="str">
        <f t="shared" ca="1" si="293"/>
        <v>PC
L-Yarn2 --- 0</v>
      </c>
    </row>
    <row r="482" spans="1:15">
      <c r="A482" s="10">
        <v>472</v>
      </c>
      <c r="B482" s="10" t="s">
        <v>12</v>
      </c>
      <c r="C482" s="10" t="str">
        <f t="shared" si="285"/>
        <v>01:00-02:30</v>
      </c>
      <c r="D482" s="10" t="s">
        <v>57</v>
      </c>
      <c r="E482" s="10">
        <f t="shared" si="282"/>
        <v>106</v>
      </c>
      <c r="F482" s="10" t="str">
        <f t="shared" ca="1" si="294"/>
        <v>L-Fab</v>
      </c>
      <c r="G482" s="10" t="str">
        <f t="shared" ca="1" si="295"/>
        <v>PC</v>
      </c>
      <c r="H482" s="10">
        <f t="shared" ca="1" si="288"/>
        <v>0</v>
      </c>
      <c r="I482" s="10" t="str">
        <f t="shared" ca="1" si="289"/>
        <v>PC</v>
      </c>
      <c r="J482" s="10" t="str">
        <f t="shared" ca="1" si="290"/>
        <v>Monday01:00-02:300</v>
      </c>
      <c r="K482" s="10" t="str">
        <f t="shared" ca="1" si="291"/>
        <v>Monday01:00-02:30PC</v>
      </c>
      <c r="L482" s="14">
        <f t="shared" ca="1" si="280"/>
        <v>18</v>
      </c>
      <c r="M482" s="19" t="str">
        <f t="shared" ca="1" si="292"/>
        <v>C</v>
      </c>
      <c r="N482" s="19"/>
      <c r="O482" s="19" t="str">
        <f t="shared" ca="1" si="293"/>
        <v>PC
L-Fab --- 0</v>
      </c>
    </row>
    <row r="483" spans="1:15">
      <c r="A483" s="10">
        <v>473</v>
      </c>
      <c r="B483" s="10" t="s">
        <v>12</v>
      </c>
      <c r="C483" s="10" t="str">
        <f t="shared" si="285"/>
        <v>01:00-02:30</v>
      </c>
      <c r="D483" s="10" t="s">
        <v>57</v>
      </c>
      <c r="E483" s="10">
        <f t="shared" si="282"/>
        <v>107</v>
      </c>
      <c r="F483" s="10" t="str">
        <f t="shared" ca="1" si="294"/>
        <v>L-Col</v>
      </c>
      <c r="G483" s="10">
        <f t="shared" ca="1" si="295"/>
        <v>0</v>
      </c>
      <c r="H483" s="10">
        <f t="shared" ca="1" si="288"/>
        <v>0</v>
      </c>
      <c r="I483" s="10">
        <f t="shared" ca="1" si="289"/>
        <v>0</v>
      </c>
      <c r="J483" s="10" t="str">
        <f t="shared" ca="1" si="290"/>
        <v>Monday01:00-02:300</v>
      </c>
      <c r="K483" s="10" t="str">
        <f t="shared" ca="1" si="291"/>
        <v>Monday01:00-02:300</v>
      </c>
      <c r="L483" s="14">
        <f t="shared" ca="1" si="280"/>
        <v>18</v>
      </c>
      <c r="M483" s="19" t="str">
        <f t="shared" ca="1" si="292"/>
        <v/>
      </c>
      <c r="N483" s="19"/>
      <c r="O483" s="19" t="str">
        <f t="shared" ca="1" si="293"/>
        <v>0
L-Col --- 0</v>
      </c>
    </row>
    <row r="484" spans="1:15">
      <c r="A484" s="10">
        <v>474</v>
      </c>
      <c r="B484" s="10" t="s">
        <v>12</v>
      </c>
      <c r="C484" s="10" t="str">
        <f t="shared" si="285"/>
        <v>01:00-02:30</v>
      </c>
      <c r="D484" s="10" t="s">
        <v>57</v>
      </c>
      <c r="E484" s="10">
        <f t="shared" si="282"/>
        <v>108</v>
      </c>
      <c r="F484" s="10" t="str">
        <f t="shared" ca="1" si="294"/>
        <v>L-App</v>
      </c>
      <c r="G484" s="10">
        <f t="shared" ca="1" si="295"/>
        <v>0</v>
      </c>
      <c r="H484" s="10">
        <f t="shared" ca="1" si="288"/>
        <v>0</v>
      </c>
      <c r="I484" s="10">
        <f t="shared" ca="1" si="289"/>
        <v>0</v>
      </c>
      <c r="J484" s="10" t="str">
        <f t="shared" ca="1" si="290"/>
        <v>Monday01:00-02:300</v>
      </c>
      <c r="K484" s="10" t="str">
        <f t="shared" ca="1" si="291"/>
        <v>Monday01:00-02:300</v>
      </c>
      <c r="L484" s="14">
        <f t="shared" ca="1" si="280"/>
        <v>18</v>
      </c>
      <c r="M484" s="19" t="str">
        <f t="shared" ca="1" si="292"/>
        <v/>
      </c>
      <c r="N484" s="19"/>
      <c r="O484" s="19" t="str">
        <f t="shared" ca="1" si="293"/>
        <v>0
L-App --- 0</v>
      </c>
    </row>
    <row r="485" spans="1:15">
      <c r="A485" s="10">
        <v>475</v>
      </c>
      <c r="B485" s="10" t="s">
        <v>12</v>
      </c>
      <c r="C485" s="10" t="str">
        <f t="shared" si="285"/>
        <v>01:00-02:30</v>
      </c>
      <c r="D485" s="10" t="s">
        <v>57</v>
      </c>
      <c r="E485" s="10">
        <f t="shared" si="282"/>
        <v>109</v>
      </c>
      <c r="F485" s="10" t="str">
        <f t="shared" ca="1" si="294"/>
        <v>L-QC1
709</v>
      </c>
      <c r="G485" s="10">
        <f t="shared" ca="1" si="295"/>
        <v>0</v>
      </c>
      <c r="H485" s="10">
        <f t="shared" ca="1" si="288"/>
        <v>0</v>
      </c>
      <c r="I485" s="10">
        <f t="shared" ca="1" si="289"/>
        <v>0</v>
      </c>
      <c r="J485" s="10" t="str">
        <f t="shared" ca="1" si="290"/>
        <v>Monday01:00-02:300</v>
      </c>
      <c r="K485" s="10" t="str">
        <f t="shared" ca="1" si="291"/>
        <v>Monday01:00-02:300</v>
      </c>
      <c r="L485" s="14">
        <f t="shared" ca="1" si="280"/>
        <v>18</v>
      </c>
      <c r="M485" s="19" t="str">
        <f t="shared" ca="1" si="292"/>
        <v/>
      </c>
      <c r="N485" s="19"/>
      <c r="O485" s="19" t="str">
        <f t="shared" ca="1" si="293"/>
        <v>0
L-QC1
709 --- 0</v>
      </c>
    </row>
    <row r="486" spans="1:15">
      <c r="A486" s="10">
        <v>476</v>
      </c>
      <c r="B486" s="10" t="s">
        <v>12</v>
      </c>
      <c r="C486" s="10" t="str">
        <f t="shared" si="285"/>
        <v>01:00-02:30</v>
      </c>
      <c r="D486" s="10" t="s">
        <v>57</v>
      </c>
      <c r="E486" s="10">
        <f t="shared" si="282"/>
        <v>110</v>
      </c>
      <c r="F486" s="10" t="str">
        <f t="shared" ca="1" si="294"/>
        <v>L-Drw</v>
      </c>
      <c r="G486" s="10">
        <f t="shared" ca="1" si="295"/>
        <v>0</v>
      </c>
      <c r="H486" s="10">
        <f t="shared" ca="1" si="288"/>
        <v>0</v>
      </c>
      <c r="I486" s="10">
        <f t="shared" ca="1" si="289"/>
        <v>0</v>
      </c>
      <c r="J486" s="10" t="str">
        <f t="shared" ca="1" si="290"/>
        <v>Monday01:00-02:300</v>
      </c>
      <c r="K486" s="10" t="str">
        <f t="shared" ca="1" si="291"/>
        <v>Monday01:00-02:300</v>
      </c>
      <c r="L486" s="14">
        <f t="shared" ca="1" si="280"/>
        <v>18</v>
      </c>
      <c r="M486" s="19" t="str">
        <f t="shared" ca="1" si="292"/>
        <v/>
      </c>
      <c r="N486" s="19"/>
      <c r="O486" s="19" t="str">
        <f t="shared" ca="1" si="293"/>
        <v>0
L-Drw --- 0</v>
      </c>
    </row>
    <row r="487" spans="1:15">
      <c r="A487" s="10">
        <v>477</v>
      </c>
      <c r="B487" s="10" t="s">
        <v>12</v>
      </c>
      <c r="C487" s="10" t="str">
        <f t="shared" si="285"/>
        <v>01:00-02:30</v>
      </c>
      <c r="D487" s="10" t="s">
        <v>57</v>
      </c>
      <c r="E487" s="10">
        <f t="shared" si="282"/>
        <v>111</v>
      </c>
      <c r="F487" s="10" t="str">
        <f t="shared" ca="1" si="294"/>
        <v>L-QC2
708</v>
      </c>
      <c r="G487" s="10">
        <f t="shared" ca="1" si="295"/>
        <v>0</v>
      </c>
      <c r="H487" s="10">
        <f t="shared" ca="1" si="288"/>
        <v>0</v>
      </c>
      <c r="I487" s="10">
        <f t="shared" ca="1" si="289"/>
        <v>0</v>
      </c>
      <c r="J487" s="10" t="str">
        <f t="shared" ca="1" si="290"/>
        <v>Monday01:00-02:300</v>
      </c>
      <c r="K487" s="10" t="str">
        <f t="shared" ca="1" si="291"/>
        <v>Monday01:00-02:300</v>
      </c>
      <c r="L487" s="14">
        <f t="shared" ca="1" si="280"/>
        <v>18</v>
      </c>
      <c r="M487" s="19" t="str">
        <f t="shared" ca="1" si="292"/>
        <v/>
      </c>
      <c r="N487" s="19"/>
      <c r="O487" s="19" t="str">
        <f t="shared" ca="1" si="293"/>
        <v>0
L-QC2
708 --- 0</v>
      </c>
    </row>
    <row r="488" spans="1:15">
      <c r="A488" s="10">
        <v>478</v>
      </c>
      <c r="B488" s="10" t="s">
        <v>12</v>
      </c>
      <c r="C488" s="10" t="str">
        <f t="shared" si="285"/>
        <v>01:00-02:30</v>
      </c>
      <c r="D488" s="10" t="s">
        <v>57</v>
      </c>
      <c r="E488" s="10">
        <f t="shared" si="282"/>
        <v>112</v>
      </c>
      <c r="F488" s="10" t="str">
        <f t="shared" ca="1" si="294"/>
        <v>L-ENG</v>
      </c>
      <c r="G488" s="10">
        <f t="shared" ca="1" si="295"/>
        <v>0</v>
      </c>
      <c r="H488" s="10">
        <f t="shared" ca="1" si="288"/>
        <v>0</v>
      </c>
      <c r="I488" s="10">
        <f t="shared" ca="1" si="289"/>
        <v>0</v>
      </c>
      <c r="J488" s="10" t="str">
        <f t="shared" ca="1" si="290"/>
        <v>Monday01:00-02:300</v>
      </c>
      <c r="K488" s="10" t="str">
        <f t="shared" ca="1" si="291"/>
        <v>Monday01:00-02:300</v>
      </c>
      <c r="L488" s="14">
        <f t="shared" ca="1" si="280"/>
        <v>18</v>
      </c>
      <c r="M488" s="19" t="str">
        <f t="shared" ca="1" si="292"/>
        <v/>
      </c>
      <c r="N488" s="19"/>
      <c r="O488" s="19" t="str">
        <f t="shared" ca="1" si="293"/>
        <v>0
L-ENG --- 0</v>
      </c>
    </row>
    <row r="489" spans="1:15">
      <c r="A489" s="10">
        <v>479</v>
      </c>
      <c r="B489" s="10" t="s">
        <v>12</v>
      </c>
      <c r="C489" s="10" t="str">
        <f t="shared" si="285"/>
        <v>01:00-02:30</v>
      </c>
      <c r="D489" s="10" t="s">
        <v>57</v>
      </c>
      <c r="E489" s="10">
        <f t="shared" si="282"/>
        <v>113</v>
      </c>
      <c r="F489" s="10">
        <f t="shared" ca="1" si="294"/>
        <v>501</v>
      </c>
      <c r="G489" s="10">
        <f t="shared" ca="1" si="295"/>
        <v>0</v>
      </c>
      <c r="H489" s="10">
        <f t="shared" ca="1" si="288"/>
        <v>0</v>
      </c>
      <c r="I489" s="10">
        <f t="shared" ca="1" si="289"/>
        <v>0</v>
      </c>
      <c r="J489" s="10" t="str">
        <f t="shared" ca="1" si="290"/>
        <v>Monday01:00-02:300</v>
      </c>
      <c r="K489" s="10" t="str">
        <f t="shared" ca="1" si="291"/>
        <v>Monday01:00-02:300</v>
      </c>
      <c r="L489" s="14">
        <f t="shared" ca="1" si="280"/>
        <v>18</v>
      </c>
      <c r="M489" s="19" t="str">
        <f t="shared" ca="1" si="292"/>
        <v/>
      </c>
      <c r="N489" s="19"/>
      <c r="O489" s="19" t="str">
        <f t="shared" ca="1" si="293"/>
        <v>0
501 --- 0</v>
      </c>
    </row>
    <row r="490" spans="1:15">
      <c r="A490" s="10">
        <v>480</v>
      </c>
      <c r="B490" s="10" t="s">
        <v>12</v>
      </c>
      <c r="C490" s="10" t="str">
        <f t="shared" si="285"/>
        <v>01:00-02:30</v>
      </c>
      <c r="D490" s="10" t="s">
        <v>57</v>
      </c>
      <c r="E490" s="10">
        <f t="shared" si="282"/>
        <v>114</v>
      </c>
      <c r="F490" s="10" t="str">
        <f t="shared" ca="1" si="294"/>
        <v>L-Elec 505</v>
      </c>
      <c r="G490" s="10">
        <f t="shared" ca="1" si="295"/>
        <v>0</v>
      </c>
      <c r="H490" s="10">
        <f t="shared" ca="1" si="288"/>
        <v>0</v>
      </c>
      <c r="I490" s="10">
        <f t="shared" ca="1" si="289"/>
        <v>0</v>
      </c>
      <c r="J490" s="10" t="str">
        <f t="shared" ca="1" si="290"/>
        <v>Monday01:00-02:300</v>
      </c>
      <c r="K490" s="10" t="str">
        <f t="shared" ca="1" si="291"/>
        <v>Monday01:00-02:300</v>
      </c>
      <c r="L490" s="14">
        <f t="shared" ca="1" si="280"/>
        <v>18</v>
      </c>
      <c r="M490" s="19" t="str">
        <f t="shared" ca="1" si="292"/>
        <v/>
      </c>
      <c r="N490" s="19"/>
      <c r="O490" s="19" t="str">
        <f t="shared" ca="1" si="293"/>
        <v>0
L-Elec 505 --- 0</v>
      </c>
    </row>
    <row r="491" spans="1:15">
      <c r="A491" s="10">
        <v>481</v>
      </c>
      <c r="B491" s="10" t="s">
        <v>12</v>
      </c>
      <c r="C491" s="10" t="str">
        <f t="shared" si="285"/>
        <v>01:00-02:30</v>
      </c>
      <c r="D491" s="10" t="s">
        <v>57</v>
      </c>
      <c r="E491" s="10">
        <f t="shared" si="282"/>
        <v>115</v>
      </c>
      <c r="F491" s="10" t="str">
        <f t="shared" ca="1" si="294"/>
        <v>L-mec</v>
      </c>
      <c r="G491" s="10">
        <f t="shared" ca="1" si="295"/>
        <v>0</v>
      </c>
      <c r="H491" s="10">
        <f t="shared" ca="1" si="288"/>
        <v>0</v>
      </c>
      <c r="I491" s="10">
        <f t="shared" ca="1" si="289"/>
        <v>0</v>
      </c>
      <c r="J491" s="10" t="str">
        <f t="shared" ca="1" si="290"/>
        <v>Monday01:00-02:300</v>
      </c>
      <c r="K491" s="10" t="str">
        <f t="shared" ca="1" si="291"/>
        <v>Monday01:00-02:300</v>
      </c>
      <c r="L491" s="14">
        <f t="shared" ca="1" si="280"/>
        <v>18</v>
      </c>
      <c r="M491" s="19" t="str">
        <f t="shared" ca="1" si="292"/>
        <v/>
      </c>
      <c r="N491" s="19"/>
      <c r="O491" s="19" t="str">
        <f t="shared" ca="1" si="293"/>
        <v>0
L-mec --- 0</v>
      </c>
    </row>
    <row r="492" spans="1:15">
      <c r="A492" s="10">
        <v>482</v>
      </c>
      <c r="B492" s="10" t="s">
        <v>12</v>
      </c>
      <c r="C492" s="10" t="str">
        <f t="shared" si="285"/>
        <v>01:00-02:30</v>
      </c>
      <c r="D492" s="10" t="s">
        <v>57</v>
      </c>
      <c r="E492" s="10">
        <f t="shared" si="282"/>
        <v>116</v>
      </c>
      <c r="F492" s="10">
        <f t="shared" ca="1" si="294"/>
        <v>502</v>
      </c>
      <c r="G492" s="10">
        <f t="shared" ca="1" si="295"/>
        <v>0</v>
      </c>
      <c r="H492" s="10">
        <f t="shared" ca="1" si="288"/>
        <v>0</v>
      </c>
      <c r="I492" s="10">
        <f t="shared" ca="1" si="289"/>
        <v>0</v>
      </c>
      <c r="J492" s="10" t="str">
        <f t="shared" ca="1" si="290"/>
        <v>Monday01:00-02:300</v>
      </c>
      <c r="K492" s="10" t="str">
        <f t="shared" ca="1" si="291"/>
        <v>Monday01:00-02:300</v>
      </c>
      <c r="L492" s="14">
        <f t="shared" ca="1" si="280"/>
        <v>18</v>
      </c>
      <c r="M492" s="19" t="str">
        <f t="shared" ca="1" si="292"/>
        <v/>
      </c>
      <c r="N492" s="19"/>
      <c r="O492" s="19" t="str">
        <f t="shared" ca="1" si="293"/>
        <v>0
502 --- 0</v>
      </c>
    </row>
    <row r="493" spans="1:15">
      <c r="A493" s="10">
        <v>483</v>
      </c>
      <c r="B493" s="10" t="s">
        <v>12</v>
      </c>
      <c r="C493" s="10" t="str">
        <f t="shared" si="285"/>
        <v>01:00-02:30</v>
      </c>
      <c r="D493" s="10" t="s">
        <v>57</v>
      </c>
      <c r="E493" s="10">
        <f t="shared" si="282"/>
        <v>117</v>
      </c>
      <c r="F493" s="10" t="str">
        <f t="shared" ca="1" si="294"/>
        <v>L-Chem</v>
      </c>
      <c r="G493" s="10">
        <f t="shared" ca="1" si="295"/>
        <v>0</v>
      </c>
      <c r="H493" s="10">
        <f t="shared" ca="1" si="288"/>
        <v>0</v>
      </c>
      <c r="I493" s="10">
        <f t="shared" ca="1" si="289"/>
        <v>0</v>
      </c>
      <c r="J493" s="10" t="str">
        <f t="shared" ca="1" si="290"/>
        <v>Monday01:00-02:300</v>
      </c>
      <c r="K493" s="10" t="str">
        <f t="shared" ca="1" si="291"/>
        <v>Monday01:00-02:300</v>
      </c>
      <c r="L493" s="14">
        <f t="shared" ca="1" si="280"/>
        <v>18</v>
      </c>
      <c r="M493" s="19" t="str">
        <f t="shared" ca="1" si="292"/>
        <v/>
      </c>
      <c r="N493" s="19"/>
      <c r="O493" s="19" t="str">
        <f t="shared" ca="1" si="293"/>
        <v>0
L-Chem --- 0</v>
      </c>
    </row>
    <row r="494" spans="1:15">
      <c r="A494" s="10">
        <v>484</v>
      </c>
      <c r="B494" s="10" t="s">
        <v>12</v>
      </c>
      <c r="C494" s="10" t="str">
        <f t="shared" si="285"/>
        <v>01:00-02:30</v>
      </c>
      <c r="D494" s="10" t="s">
        <v>57</v>
      </c>
      <c r="E494" s="10">
        <f t="shared" si="282"/>
        <v>118</v>
      </c>
      <c r="F494" s="10">
        <f t="shared" ca="1" si="294"/>
        <v>0</v>
      </c>
      <c r="G494" s="10">
        <f t="shared" ca="1" si="295"/>
        <v>0</v>
      </c>
      <c r="H494" s="10">
        <f t="shared" ca="1" si="288"/>
        <v>0</v>
      </c>
      <c r="I494" s="10">
        <f t="shared" ca="1" si="289"/>
        <v>0</v>
      </c>
      <c r="J494" s="10" t="str">
        <f t="shared" ca="1" si="290"/>
        <v>Monday01:00-02:300</v>
      </c>
      <c r="K494" s="10" t="str">
        <f t="shared" ca="1" si="291"/>
        <v>Monday01:00-02:300</v>
      </c>
      <c r="L494" s="14">
        <f t="shared" ca="1" si="280"/>
        <v>18</v>
      </c>
      <c r="M494" s="19" t="str">
        <f t="shared" ca="1" si="292"/>
        <v/>
      </c>
      <c r="N494" s="19"/>
      <c r="O494" s="19" t="str">
        <f t="shared" ca="1" si="293"/>
        <v>0
0 --- 0</v>
      </c>
    </row>
    <row r="495" spans="1:15">
      <c r="A495" s="10">
        <v>485</v>
      </c>
      <c r="B495" s="10" t="s">
        <v>12</v>
      </c>
      <c r="C495" s="10" t="str">
        <f t="shared" ref="C495:C644" si="296">LOOKUP(D495,$L$1:$L$6,$K$1:$K$6)</f>
        <v>2:30-04:00</v>
      </c>
      <c r="D495" s="10" t="s">
        <v>58</v>
      </c>
      <c r="E495" s="10">
        <f>E467</f>
        <v>91</v>
      </c>
      <c r="F495" s="10">
        <f ca="1">INDIRECT(CONCATENATE("Sheet1!",CHAR(CODE(D495)),E495),1)</f>
        <v>701</v>
      </c>
      <c r="G495" s="10" t="str">
        <f ca="1">INDIRECT(CONCATENATE("Sheet1!",CHAR(CODE(D495)+1),E495),1)</f>
        <v>TE428(L4T2)B</v>
      </c>
      <c r="H495" s="10">
        <f t="shared" ca="1" si="237"/>
        <v>0</v>
      </c>
      <c r="I495" s="10" t="str">
        <f t="shared" ref="I495:I644" ca="1" si="297">IFERROR(MID(G495,SEARCH("(",G495,1),12),G495)</f>
        <v>(L4T2)B</v>
      </c>
      <c r="J495" s="10" t="str">
        <f t="shared" ca="1" si="207"/>
        <v>Monday2:30-04:000</v>
      </c>
      <c r="K495" s="10" t="str">
        <f t="shared" ca="1" si="208"/>
        <v>Monday2:30-04:00(L4T2)B</v>
      </c>
      <c r="L495" s="14">
        <f t="shared" ca="1" si="280"/>
        <v>22</v>
      </c>
      <c r="M495" s="19" t="str">
        <f t="shared" ref="M495:M644" ca="1" si="298">IFERROR(MID(I495,2,4),I495)</f>
        <v>L4T2</v>
      </c>
      <c r="N495" s="19"/>
      <c r="O495" s="19" t="str">
        <f t="shared" ca="1" si="209"/>
        <v>TE428(L4T2)B
701 --- 0</v>
      </c>
    </row>
    <row r="496" spans="1:15">
      <c r="A496" s="10">
        <v>486</v>
      </c>
      <c r="B496" s="10" t="s">
        <v>12</v>
      </c>
      <c r="C496" s="10" t="str">
        <f t="shared" si="296"/>
        <v>2:30-04:00</v>
      </c>
      <c r="D496" s="10" t="s">
        <v>58</v>
      </c>
      <c r="E496" s="10">
        <f t="shared" ref="E496:E522" si="299">E495+1</f>
        <v>92</v>
      </c>
      <c r="F496" s="10">
        <f t="shared" ref="F496:F506" ca="1" si="300">INDIRECT(CONCATENATE("Sheet1!",CHAR(CODE(D496)),E496),1)</f>
        <v>702</v>
      </c>
      <c r="G496" s="10">
        <f t="shared" ref="G496:G506" ca="1" si="301">INDIRECT(CONCATENATE("Sheet1!",CHAR(CODE(D496)+1),E496),1)</f>
        <v>0</v>
      </c>
      <c r="H496" s="10">
        <f t="shared" ca="1" si="237"/>
        <v>0</v>
      </c>
      <c r="I496" s="10">
        <f t="shared" ca="1" si="297"/>
        <v>0</v>
      </c>
      <c r="J496" s="10" t="str">
        <f t="shared" ref="J496:J645" ca="1" si="302">CONCATENATE(B496,C496,H496)</f>
        <v>Monday2:30-04:000</v>
      </c>
      <c r="K496" s="10" t="str">
        <f t="shared" ref="K496:K645" ca="1" si="303">CONCATENATE(B496,C496,I496)</f>
        <v>Monday2:30-04:000</v>
      </c>
      <c r="L496" s="14">
        <f t="shared" ca="1" si="280"/>
        <v>22</v>
      </c>
      <c r="M496" s="19" t="str">
        <f t="shared" ca="1" si="298"/>
        <v/>
      </c>
      <c r="N496" s="19"/>
      <c r="O496" s="19" t="str">
        <f t="shared" ref="O496:O645" ca="1" si="304">CONCATENATE(G496,CHAR(10),F496," --- ",H496)</f>
        <v>0
702 --- 0</v>
      </c>
    </row>
    <row r="497" spans="1:15">
      <c r="A497" s="10">
        <v>487</v>
      </c>
      <c r="B497" s="10" t="s">
        <v>12</v>
      </c>
      <c r="C497" s="10" t="str">
        <f t="shared" si="296"/>
        <v>2:30-04:00</v>
      </c>
      <c r="D497" s="10" t="s">
        <v>58</v>
      </c>
      <c r="E497" s="10">
        <f t="shared" si="299"/>
        <v>93</v>
      </c>
      <c r="F497" s="10">
        <f t="shared" ca="1" si="300"/>
        <v>703</v>
      </c>
      <c r="G497" s="10" t="str">
        <f t="shared" ca="1" si="301"/>
        <v>TE312(L3T1)A</v>
      </c>
      <c r="H497" s="10" t="str">
        <f t="shared" ca="1" si="237"/>
        <v>MR1</v>
      </c>
      <c r="I497" s="10" t="str">
        <f t="shared" ca="1" si="297"/>
        <v>(L3T1)A</v>
      </c>
      <c r="J497" s="10" t="str">
        <f t="shared" ca="1" si="302"/>
        <v>Monday2:30-04:00MR1</v>
      </c>
      <c r="K497" s="10" t="str">
        <f t="shared" ca="1" si="303"/>
        <v>Monday2:30-04:00(L3T1)A</v>
      </c>
      <c r="L497" s="14">
        <f t="shared" ca="1" si="280"/>
        <v>1</v>
      </c>
      <c r="M497" s="19" t="str">
        <f t="shared" ca="1" si="298"/>
        <v>L3T1</v>
      </c>
      <c r="N497" s="19"/>
      <c r="O497" s="19" t="str">
        <f t="shared" ca="1" si="304"/>
        <v>TE312(L3T1)A
703 --- MR1</v>
      </c>
    </row>
    <row r="498" spans="1:15">
      <c r="A498" s="10">
        <v>488</v>
      </c>
      <c r="B498" s="10" t="s">
        <v>12</v>
      </c>
      <c r="C498" s="10" t="str">
        <f t="shared" si="296"/>
        <v>2:30-04:00</v>
      </c>
      <c r="D498" s="10" t="s">
        <v>58</v>
      </c>
      <c r="E498" s="10">
        <f t="shared" si="299"/>
        <v>94</v>
      </c>
      <c r="F498" s="10">
        <f t="shared" ca="1" si="300"/>
        <v>704</v>
      </c>
      <c r="G498" s="10" t="str">
        <f t="shared" ca="1" si="301"/>
        <v>TE226(L2T2)A</v>
      </c>
      <c r="H498" s="10" t="str">
        <f t="shared" ca="1" si="237"/>
        <v>SR</v>
      </c>
      <c r="I498" s="10" t="str">
        <f t="shared" ca="1" si="297"/>
        <v>(L2T2)A</v>
      </c>
      <c r="J498" s="10" t="str">
        <f t="shared" ca="1" si="302"/>
        <v>Monday2:30-04:00SR</v>
      </c>
      <c r="K498" s="10" t="str">
        <f t="shared" ca="1" si="303"/>
        <v>Monday2:30-04:00(L2T2)A</v>
      </c>
      <c r="L498" s="14">
        <f t="shared" ca="1" si="280"/>
        <v>1</v>
      </c>
      <c r="M498" s="19" t="str">
        <f t="shared" ca="1" si="298"/>
        <v>L2T2</v>
      </c>
      <c r="N498" s="19"/>
      <c r="O498" s="19" t="str">
        <f t="shared" ca="1" si="304"/>
        <v>TE226(L2T2)A
704 --- SR</v>
      </c>
    </row>
    <row r="499" spans="1:15">
      <c r="A499" s="10">
        <v>489</v>
      </c>
      <c r="B499" s="10" t="s">
        <v>12</v>
      </c>
      <c r="C499" s="10" t="str">
        <f t="shared" si="296"/>
        <v>2:30-04:00</v>
      </c>
      <c r="D499" s="10" t="s">
        <v>58</v>
      </c>
      <c r="E499" s="10">
        <f t="shared" si="299"/>
        <v>95</v>
      </c>
      <c r="F499" s="10">
        <f t="shared" ca="1" si="300"/>
        <v>705</v>
      </c>
      <c r="G499" s="10">
        <f t="shared" ca="1" si="301"/>
        <v>0</v>
      </c>
      <c r="H499" s="10">
        <f t="shared" ca="1" si="237"/>
        <v>0</v>
      </c>
      <c r="I499" s="10">
        <f t="shared" ca="1" si="297"/>
        <v>0</v>
      </c>
      <c r="J499" s="10" t="str">
        <f t="shared" ca="1" si="302"/>
        <v>Monday2:30-04:000</v>
      </c>
      <c r="K499" s="10" t="str">
        <f t="shared" ca="1" si="303"/>
        <v>Monday2:30-04:000</v>
      </c>
      <c r="L499" s="14">
        <f t="shared" ca="1" si="280"/>
        <v>22</v>
      </c>
      <c r="M499" s="19" t="str">
        <f t="shared" ca="1" si="298"/>
        <v/>
      </c>
      <c r="N499" s="19"/>
      <c r="O499" s="19" t="str">
        <f t="shared" ca="1" si="304"/>
        <v>0
705 --- 0</v>
      </c>
    </row>
    <row r="500" spans="1:15">
      <c r="A500" s="10">
        <v>490</v>
      </c>
      <c r="B500" s="10" t="s">
        <v>12</v>
      </c>
      <c r="C500" s="10" t="str">
        <f t="shared" si="296"/>
        <v>2:30-04:00</v>
      </c>
      <c r="D500" s="10" t="s">
        <v>58</v>
      </c>
      <c r="E500" s="10">
        <f t="shared" si="299"/>
        <v>96</v>
      </c>
      <c r="F500" s="10">
        <f t="shared" ca="1" si="300"/>
        <v>402</v>
      </c>
      <c r="G500" s="10">
        <f t="shared" ca="1" si="301"/>
        <v>0</v>
      </c>
      <c r="H500" s="10">
        <f t="shared" ca="1" si="237"/>
        <v>0</v>
      </c>
      <c r="I500" s="10">
        <f t="shared" ca="1" si="297"/>
        <v>0</v>
      </c>
      <c r="J500" s="10" t="str">
        <f t="shared" ca="1" si="302"/>
        <v>Monday2:30-04:000</v>
      </c>
      <c r="K500" s="10" t="str">
        <f t="shared" ca="1" si="303"/>
        <v>Monday2:30-04:000</v>
      </c>
      <c r="L500" s="14">
        <f t="shared" ca="1" si="280"/>
        <v>22</v>
      </c>
      <c r="M500" s="19" t="str">
        <f t="shared" ca="1" si="298"/>
        <v/>
      </c>
      <c r="N500" s="19"/>
      <c r="O500" s="19" t="str">
        <f t="shared" ca="1" si="304"/>
        <v>0
402 --- 0</v>
      </c>
    </row>
    <row r="501" spans="1:15">
      <c r="A501" s="10">
        <v>491</v>
      </c>
      <c r="B501" s="10" t="s">
        <v>12</v>
      </c>
      <c r="C501" s="10" t="str">
        <f t="shared" si="296"/>
        <v>2:30-04:00</v>
      </c>
      <c r="D501" s="10" t="s">
        <v>58</v>
      </c>
      <c r="E501" s="10">
        <f t="shared" si="299"/>
        <v>97</v>
      </c>
      <c r="F501" s="10">
        <f t="shared" ca="1" si="300"/>
        <v>801</v>
      </c>
      <c r="G501" s="10" t="str">
        <f t="shared" ca="1" si="301"/>
        <v>TE213(L2T1)D</v>
      </c>
      <c r="H501" s="10" t="str">
        <f t="shared" ca="1" si="237"/>
        <v>AI</v>
      </c>
      <c r="I501" s="10" t="str">
        <f t="shared" ca="1" si="297"/>
        <v>(L2T1)D</v>
      </c>
      <c r="J501" s="10" t="str">
        <f t="shared" ca="1" si="302"/>
        <v>Monday2:30-04:00AI</v>
      </c>
      <c r="K501" s="10" t="str">
        <f t="shared" ca="1" si="303"/>
        <v>Monday2:30-04:00(L2T1)D</v>
      </c>
      <c r="L501" s="14">
        <f t="shared" ca="1" si="280"/>
        <v>1</v>
      </c>
      <c r="M501" s="19" t="str">
        <f t="shared" ca="1" si="298"/>
        <v>L2T1</v>
      </c>
      <c r="N501" s="19"/>
      <c r="O501" s="19" t="str">
        <f t="shared" ca="1" si="304"/>
        <v>TE213(L2T1)D
801 --- AI</v>
      </c>
    </row>
    <row r="502" spans="1:15">
      <c r="A502" s="10">
        <v>492</v>
      </c>
      <c r="B502" s="10" t="s">
        <v>12</v>
      </c>
      <c r="C502" s="10" t="str">
        <f t="shared" si="296"/>
        <v>2:30-04:00</v>
      </c>
      <c r="D502" s="10" t="s">
        <v>58</v>
      </c>
      <c r="E502" s="10">
        <f t="shared" si="299"/>
        <v>98</v>
      </c>
      <c r="F502" s="10">
        <f t="shared" ca="1" si="300"/>
        <v>802</v>
      </c>
      <c r="G502" s="10" t="str">
        <f t="shared" ca="1" si="301"/>
        <v>TE419(L4T1)D</v>
      </c>
      <c r="H502" s="10" t="str">
        <f t="shared" ca="1" si="237"/>
        <v>AN</v>
      </c>
      <c r="I502" s="10" t="str">
        <f t="shared" ca="1" si="297"/>
        <v>(L4T1)D</v>
      </c>
      <c r="J502" s="10" t="str">
        <f t="shared" ca="1" si="302"/>
        <v>Monday2:30-04:00AN</v>
      </c>
      <c r="K502" s="10" t="str">
        <f t="shared" ca="1" si="303"/>
        <v>Monday2:30-04:00(L4T1)D</v>
      </c>
      <c r="L502" s="14">
        <f t="shared" ca="1" si="280"/>
        <v>1</v>
      </c>
      <c r="M502" s="19" t="str">
        <f t="shared" ca="1" si="298"/>
        <v>L4T1</v>
      </c>
      <c r="N502" s="19"/>
      <c r="O502" s="19" t="str">
        <f t="shared" ca="1" si="304"/>
        <v>TE419(L4T1)D
802 --- AN</v>
      </c>
    </row>
    <row r="503" spans="1:15">
      <c r="A503" s="10">
        <v>493</v>
      </c>
      <c r="B503" s="10" t="s">
        <v>12</v>
      </c>
      <c r="C503" s="10" t="str">
        <f t="shared" si="296"/>
        <v>2:30-04:00</v>
      </c>
      <c r="D503" s="10" t="s">
        <v>58</v>
      </c>
      <c r="E503" s="10">
        <f t="shared" si="299"/>
        <v>99</v>
      </c>
      <c r="F503" s="10">
        <f t="shared" ca="1" si="300"/>
        <v>803</v>
      </c>
      <c r="G503" s="10">
        <f t="shared" ca="1" si="301"/>
        <v>0</v>
      </c>
      <c r="H503" s="10">
        <f t="shared" ca="1" si="237"/>
        <v>0</v>
      </c>
      <c r="I503" s="10">
        <f t="shared" ca="1" si="297"/>
        <v>0</v>
      </c>
      <c r="J503" s="10" t="str">
        <f t="shared" ca="1" si="302"/>
        <v>Monday2:30-04:000</v>
      </c>
      <c r="K503" s="10" t="str">
        <f t="shared" ca="1" si="303"/>
        <v>Monday2:30-04:000</v>
      </c>
      <c r="L503" s="14">
        <f t="shared" ca="1" si="280"/>
        <v>22</v>
      </c>
      <c r="M503" s="19" t="str">
        <f t="shared" ca="1" si="298"/>
        <v/>
      </c>
      <c r="N503" s="19"/>
      <c r="O503" s="19" t="str">
        <f t="shared" ca="1" si="304"/>
        <v>0
803 --- 0</v>
      </c>
    </row>
    <row r="504" spans="1:15">
      <c r="A504" s="10">
        <v>494</v>
      </c>
      <c r="B504" s="10" t="s">
        <v>12</v>
      </c>
      <c r="C504" s="10" t="str">
        <f t="shared" si="296"/>
        <v>2:30-04:00</v>
      </c>
      <c r="D504" s="10" t="s">
        <v>58</v>
      </c>
      <c r="E504" s="10">
        <f t="shared" si="299"/>
        <v>100</v>
      </c>
      <c r="F504" s="10">
        <f t="shared" ca="1" si="300"/>
        <v>807</v>
      </c>
      <c r="G504" s="10" t="str">
        <f t="shared" ca="1" si="301"/>
        <v>civil</v>
      </c>
      <c r="H504" s="10">
        <f t="shared" ca="1" si="237"/>
        <v>0</v>
      </c>
      <c r="I504" s="10" t="str">
        <f t="shared" ca="1" si="297"/>
        <v>civil</v>
      </c>
      <c r="J504" s="10" t="str">
        <f t="shared" ca="1" si="302"/>
        <v>Monday2:30-04:000</v>
      </c>
      <c r="K504" s="10" t="str">
        <f t="shared" ca="1" si="303"/>
        <v>Monday2:30-04:00civil</v>
      </c>
      <c r="L504" s="14">
        <f t="shared" ca="1" si="280"/>
        <v>22</v>
      </c>
      <c r="M504" s="19" t="str">
        <f t="shared" ca="1" si="298"/>
        <v>ivil</v>
      </c>
      <c r="N504" s="19"/>
      <c r="O504" s="19" t="str">
        <f t="shared" ca="1" si="304"/>
        <v>civil
807 --- 0</v>
      </c>
    </row>
    <row r="505" spans="1:15">
      <c r="A505" s="10">
        <v>495</v>
      </c>
      <c r="B505" s="10" t="s">
        <v>12</v>
      </c>
      <c r="C505" s="10" t="str">
        <f t="shared" si="296"/>
        <v>2:30-04:00</v>
      </c>
      <c r="D505" s="10" t="s">
        <v>58</v>
      </c>
      <c r="E505" s="10">
        <f t="shared" si="299"/>
        <v>101</v>
      </c>
      <c r="F505" s="10">
        <f t="shared" ca="1" si="300"/>
        <v>711</v>
      </c>
      <c r="G505" s="10">
        <f t="shared" ca="1" si="301"/>
        <v>0</v>
      </c>
      <c r="H505" s="10">
        <f t="shared" ca="1" si="237"/>
        <v>0</v>
      </c>
      <c r="I505" s="10">
        <f t="shared" ca="1" si="297"/>
        <v>0</v>
      </c>
      <c r="J505" s="10" t="str">
        <f t="shared" ca="1" si="302"/>
        <v>Monday2:30-04:000</v>
      </c>
      <c r="K505" s="10" t="str">
        <f t="shared" ca="1" si="303"/>
        <v>Monday2:30-04:000</v>
      </c>
      <c r="L505" s="14">
        <f t="shared" ca="1" si="280"/>
        <v>22</v>
      </c>
      <c r="M505" s="19" t="str">
        <f t="shared" ca="1" si="298"/>
        <v/>
      </c>
      <c r="N505" s="19"/>
      <c r="O505" s="19" t="str">
        <f t="shared" ca="1" si="304"/>
        <v>0
711 --- 0</v>
      </c>
    </row>
    <row r="506" spans="1:15">
      <c r="A506" s="10">
        <v>496</v>
      </c>
      <c r="B506" s="10" t="s">
        <v>12</v>
      </c>
      <c r="C506" s="10" t="str">
        <f t="shared" si="296"/>
        <v>2:30-04:00</v>
      </c>
      <c r="D506" s="10" t="s">
        <v>58</v>
      </c>
      <c r="E506" s="10">
        <f t="shared" si="299"/>
        <v>102</v>
      </c>
      <c r="F506" s="10">
        <f t="shared" ca="1" si="300"/>
        <v>712</v>
      </c>
      <c r="G506" s="10">
        <f t="shared" ca="1" si="301"/>
        <v>0</v>
      </c>
      <c r="H506" s="10">
        <f t="shared" ca="1" si="237"/>
        <v>0</v>
      </c>
      <c r="I506" s="10">
        <f t="shared" ca="1" si="297"/>
        <v>0</v>
      </c>
      <c r="J506" s="10" t="str">
        <f t="shared" ca="1" si="302"/>
        <v>Monday2:30-04:000</v>
      </c>
      <c r="K506" s="10" t="str">
        <f t="shared" ca="1" si="303"/>
        <v>Monday2:30-04:000</v>
      </c>
      <c r="L506" s="14">
        <f t="shared" ca="1" si="280"/>
        <v>22</v>
      </c>
      <c r="M506" s="19" t="str">
        <f t="shared" ca="1" si="298"/>
        <v/>
      </c>
      <c r="N506" s="19"/>
      <c r="O506" s="19" t="str">
        <f t="shared" ca="1" si="304"/>
        <v>0
712 --- 0</v>
      </c>
    </row>
    <row r="507" spans="1:15">
      <c r="A507" s="10">
        <v>497</v>
      </c>
      <c r="B507" s="10" t="s">
        <v>12</v>
      </c>
      <c r="C507" s="10" t="str">
        <f t="shared" ref="C507:C522" si="305">LOOKUP(D507,$L$1:$L$6,$K$1:$K$6)</f>
        <v>2:30-04:00</v>
      </c>
      <c r="D507" s="10" t="s">
        <v>58</v>
      </c>
      <c r="E507" s="10">
        <f t="shared" si="299"/>
        <v>103</v>
      </c>
      <c r="F507" s="10">
        <f t="shared" ref="F507:F522" ca="1" si="306">INDIRECT(CONCATENATE("Sheet1!",CHAR(CODE(D507)),E507),1)</f>
        <v>303</v>
      </c>
      <c r="G507" s="10">
        <f t="shared" ref="G507:G522" ca="1" si="307">INDIRECT(CONCATENATE("Sheet1!",CHAR(CODE(D507)+1),E507),1)</f>
        <v>0</v>
      </c>
      <c r="H507" s="10">
        <f t="shared" ref="H507:H519" ca="1" si="308">INDIRECT(CONCATENATE("Sheet1!",CHAR(CODE(D507)+2),E507),1)</f>
        <v>0</v>
      </c>
      <c r="I507" s="10">
        <f t="shared" ref="I507:I522" ca="1" si="309">IFERROR(MID(G507,SEARCH("(",G507,1),12),G507)</f>
        <v>0</v>
      </c>
      <c r="J507" s="10" t="str">
        <f t="shared" ref="J507:J522" ca="1" si="310">CONCATENATE(B507,C507,H507)</f>
        <v>Monday2:30-04:000</v>
      </c>
      <c r="K507" s="10" t="str">
        <f t="shared" ref="K507:K522" ca="1" si="311">CONCATENATE(B507,C507,I507)</f>
        <v>Monday2:30-04:000</v>
      </c>
      <c r="L507" s="14">
        <f t="shared" ca="1" si="280"/>
        <v>22</v>
      </c>
      <c r="M507" s="19" t="str">
        <f t="shared" ref="M507:M522" ca="1" si="312">IFERROR(MID(I507,2,4),I507)</f>
        <v/>
      </c>
      <c r="N507" s="19"/>
      <c r="O507" s="19" t="str">
        <f t="shared" ref="O507:O522" ca="1" si="313">CONCATENATE(G507,CHAR(10),F507," --- ",H507)</f>
        <v>0
303 --- 0</v>
      </c>
    </row>
    <row r="508" spans="1:15">
      <c r="A508" s="10">
        <v>498</v>
      </c>
      <c r="B508" s="10" t="s">
        <v>12</v>
      </c>
      <c r="C508" s="10" t="str">
        <f t="shared" si="305"/>
        <v>2:30-04:00</v>
      </c>
      <c r="D508" s="10" t="s">
        <v>58</v>
      </c>
      <c r="E508" s="10">
        <f t="shared" si="299"/>
        <v>104</v>
      </c>
      <c r="F508" s="10" t="str">
        <f t="shared" ca="1" si="306"/>
        <v>L-Yarn1</v>
      </c>
      <c r="G508" s="10">
        <f t="shared" ca="1" si="307"/>
        <v>0</v>
      </c>
      <c r="H508" s="10">
        <f t="shared" ref="H508:H517" ca="1" si="314">INDIRECT(CONCATENATE("Sheet1!",CHAR(CODE(D508)+5),E508),1)</f>
        <v>0</v>
      </c>
      <c r="I508" s="10">
        <f t="shared" ca="1" si="309"/>
        <v>0</v>
      </c>
      <c r="J508" s="10" t="str">
        <f t="shared" ca="1" si="310"/>
        <v>Monday2:30-04:000</v>
      </c>
      <c r="K508" s="10" t="str">
        <f t="shared" ca="1" si="311"/>
        <v>Monday2:30-04:000</v>
      </c>
      <c r="L508" s="14">
        <f t="shared" ca="1" si="280"/>
        <v>22</v>
      </c>
      <c r="M508" s="19" t="str">
        <f t="shared" ca="1" si="312"/>
        <v/>
      </c>
      <c r="N508" s="19"/>
      <c r="O508" s="19" t="str">
        <f t="shared" ca="1" si="313"/>
        <v>0
L-Yarn1 --- 0</v>
      </c>
    </row>
    <row r="509" spans="1:15">
      <c r="A509" s="10">
        <v>499</v>
      </c>
      <c r="B509" s="10" t="s">
        <v>12</v>
      </c>
      <c r="C509" s="10" t="str">
        <f t="shared" si="305"/>
        <v>2:30-04:00</v>
      </c>
      <c r="D509" s="10" t="s">
        <v>58</v>
      </c>
      <c r="E509" s="10">
        <f t="shared" si="299"/>
        <v>105</v>
      </c>
      <c r="F509" s="10" t="str">
        <f t="shared" ca="1" si="306"/>
        <v>L-Yarn2</v>
      </c>
      <c r="G509" s="10">
        <f t="shared" ca="1" si="307"/>
        <v>0</v>
      </c>
      <c r="H509" s="10">
        <f t="shared" ca="1" si="314"/>
        <v>0</v>
      </c>
      <c r="I509" s="10">
        <f t="shared" ca="1" si="309"/>
        <v>0</v>
      </c>
      <c r="J509" s="10" t="str">
        <f t="shared" ca="1" si="310"/>
        <v>Monday2:30-04:000</v>
      </c>
      <c r="K509" s="10" t="str">
        <f t="shared" ca="1" si="311"/>
        <v>Monday2:30-04:000</v>
      </c>
      <c r="L509" s="14">
        <f t="shared" ca="1" si="280"/>
        <v>22</v>
      </c>
      <c r="M509" s="19" t="str">
        <f t="shared" ca="1" si="312"/>
        <v/>
      </c>
      <c r="N509" s="19"/>
      <c r="O509" s="19" t="str">
        <f t="shared" ca="1" si="313"/>
        <v>0
L-Yarn2 --- 0</v>
      </c>
    </row>
    <row r="510" spans="1:15">
      <c r="A510" s="10">
        <v>500</v>
      </c>
      <c r="B510" s="10" t="s">
        <v>12</v>
      </c>
      <c r="C510" s="10" t="str">
        <f t="shared" si="305"/>
        <v>2:30-04:00</v>
      </c>
      <c r="D510" s="10" t="s">
        <v>58</v>
      </c>
      <c r="E510" s="10">
        <f t="shared" si="299"/>
        <v>106</v>
      </c>
      <c r="F510" s="10" t="str">
        <f t="shared" ca="1" si="306"/>
        <v>L-Fab</v>
      </c>
      <c r="G510" s="10" t="str">
        <f t="shared" ca="1" si="307"/>
        <v>TE314(L3T1)B</v>
      </c>
      <c r="H510" s="10" t="str">
        <f t="shared" ca="1" si="314"/>
        <v>AG</v>
      </c>
      <c r="I510" s="10" t="str">
        <f t="shared" ca="1" si="309"/>
        <v>(L3T1)B</v>
      </c>
      <c r="J510" s="10" t="str">
        <f t="shared" ca="1" si="310"/>
        <v>Monday2:30-04:00AG</v>
      </c>
      <c r="K510" s="10" t="str">
        <f t="shared" ca="1" si="311"/>
        <v>Monday2:30-04:00(L3T1)B</v>
      </c>
      <c r="L510" s="14">
        <f t="shared" ca="1" si="280"/>
        <v>1</v>
      </c>
      <c r="M510" s="19" t="str">
        <f t="shared" ca="1" si="312"/>
        <v>L3T1</v>
      </c>
      <c r="N510" s="19"/>
      <c r="O510" s="19" t="str">
        <f t="shared" ca="1" si="313"/>
        <v>TE314(L3T1)B
L-Fab --- AG</v>
      </c>
    </row>
    <row r="511" spans="1:15">
      <c r="A511" s="10">
        <v>501</v>
      </c>
      <c r="B511" s="10" t="s">
        <v>12</v>
      </c>
      <c r="C511" s="10" t="str">
        <f t="shared" si="305"/>
        <v>2:30-04:00</v>
      </c>
      <c r="D511" s="10" t="s">
        <v>58</v>
      </c>
      <c r="E511" s="10">
        <f t="shared" si="299"/>
        <v>107</v>
      </c>
      <c r="F511" s="10" t="str">
        <f t="shared" ca="1" si="306"/>
        <v>L-Col</v>
      </c>
      <c r="G511" s="10">
        <f t="shared" ca="1" si="307"/>
        <v>0</v>
      </c>
      <c r="H511" s="10">
        <f t="shared" ca="1" si="314"/>
        <v>0</v>
      </c>
      <c r="I511" s="10">
        <f t="shared" ca="1" si="309"/>
        <v>0</v>
      </c>
      <c r="J511" s="10" t="str">
        <f t="shared" ca="1" si="310"/>
        <v>Monday2:30-04:000</v>
      </c>
      <c r="K511" s="10" t="str">
        <f t="shared" ca="1" si="311"/>
        <v>Monday2:30-04:000</v>
      </c>
      <c r="L511" s="14">
        <f t="shared" ca="1" si="280"/>
        <v>22</v>
      </c>
      <c r="M511" s="19" t="str">
        <f t="shared" ca="1" si="312"/>
        <v/>
      </c>
      <c r="N511" s="19"/>
      <c r="O511" s="19" t="str">
        <f t="shared" ca="1" si="313"/>
        <v>0
L-Col --- 0</v>
      </c>
    </row>
    <row r="512" spans="1:15">
      <c r="A512" s="10">
        <v>502</v>
      </c>
      <c r="B512" s="10" t="s">
        <v>12</v>
      </c>
      <c r="C512" s="10" t="str">
        <f t="shared" si="305"/>
        <v>2:30-04:00</v>
      </c>
      <c r="D512" s="10" t="s">
        <v>58</v>
      </c>
      <c r="E512" s="10">
        <f t="shared" si="299"/>
        <v>108</v>
      </c>
      <c r="F512" s="10" t="str">
        <f t="shared" ca="1" si="306"/>
        <v>L-App</v>
      </c>
      <c r="G512" s="10">
        <f t="shared" ca="1" si="307"/>
        <v>0</v>
      </c>
      <c r="H512" s="10">
        <f t="shared" ca="1" si="314"/>
        <v>0</v>
      </c>
      <c r="I512" s="10">
        <f t="shared" ca="1" si="309"/>
        <v>0</v>
      </c>
      <c r="J512" s="10" t="str">
        <f t="shared" ca="1" si="310"/>
        <v>Monday2:30-04:000</v>
      </c>
      <c r="K512" s="10" t="str">
        <f t="shared" ca="1" si="311"/>
        <v>Monday2:30-04:000</v>
      </c>
      <c r="L512" s="14">
        <f t="shared" ca="1" si="280"/>
        <v>22</v>
      </c>
      <c r="M512" s="19" t="str">
        <f t="shared" ca="1" si="312"/>
        <v/>
      </c>
      <c r="N512" s="19"/>
      <c r="O512" s="19" t="str">
        <f t="shared" ca="1" si="313"/>
        <v>0
L-App --- 0</v>
      </c>
    </row>
    <row r="513" spans="1:15">
      <c r="A513" s="10">
        <v>503</v>
      </c>
      <c r="B513" s="10" t="s">
        <v>12</v>
      </c>
      <c r="C513" s="10" t="str">
        <f t="shared" si="305"/>
        <v>2:30-04:00</v>
      </c>
      <c r="D513" s="10" t="s">
        <v>58</v>
      </c>
      <c r="E513" s="10">
        <f t="shared" si="299"/>
        <v>109</v>
      </c>
      <c r="F513" s="10" t="str">
        <f t="shared" ca="1" si="306"/>
        <v>L-QC1
709</v>
      </c>
      <c r="G513" s="10" t="str">
        <f t="shared" ca="1" si="307"/>
        <v>TE324(L3T2)B</v>
      </c>
      <c r="H513" s="10" t="str">
        <f t="shared" ca="1" si="314"/>
        <v>FS</v>
      </c>
      <c r="I513" s="10" t="str">
        <f t="shared" ca="1" si="309"/>
        <v>(L3T2)B</v>
      </c>
      <c r="J513" s="10" t="str">
        <f t="shared" ca="1" si="310"/>
        <v>Monday2:30-04:00FS</v>
      </c>
      <c r="K513" s="10" t="str">
        <f t="shared" ca="1" si="311"/>
        <v>Monday2:30-04:00(L3T2)B</v>
      </c>
      <c r="L513" s="14">
        <f t="shared" ca="1" si="280"/>
        <v>1</v>
      </c>
      <c r="M513" s="19" t="str">
        <f t="shared" ca="1" si="312"/>
        <v>L3T2</v>
      </c>
      <c r="N513" s="19"/>
      <c r="O513" s="19" t="str">
        <f t="shared" ca="1" si="313"/>
        <v>TE324(L3T2)B
L-QC1
709 --- FS</v>
      </c>
    </row>
    <row r="514" spans="1:15">
      <c r="A514" s="10">
        <v>504</v>
      </c>
      <c r="B514" s="10" t="s">
        <v>12</v>
      </c>
      <c r="C514" s="10" t="str">
        <f t="shared" si="305"/>
        <v>2:30-04:00</v>
      </c>
      <c r="D514" s="10" t="s">
        <v>58</v>
      </c>
      <c r="E514" s="10">
        <f t="shared" si="299"/>
        <v>110</v>
      </c>
      <c r="F514" s="10" t="str">
        <f t="shared" ca="1" si="306"/>
        <v>L-Drw</v>
      </c>
      <c r="G514" s="10">
        <f t="shared" ca="1" si="307"/>
        <v>0</v>
      </c>
      <c r="H514" s="10">
        <f t="shared" ca="1" si="314"/>
        <v>0</v>
      </c>
      <c r="I514" s="10">
        <f t="shared" ca="1" si="309"/>
        <v>0</v>
      </c>
      <c r="J514" s="10" t="str">
        <f t="shared" ca="1" si="310"/>
        <v>Monday2:30-04:000</v>
      </c>
      <c r="K514" s="10" t="str">
        <f t="shared" ca="1" si="311"/>
        <v>Monday2:30-04:000</v>
      </c>
      <c r="L514" s="14">
        <f t="shared" ca="1" si="280"/>
        <v>22</v>
      </c>
      <c r="M514" s="19" t="str">
        <f t="shared" ca="1" si="312"/>
        <v/>
      </c>
      <c r="N514" s="19"/>
      <c r="O514" s="19" t="str">
        <f t="shared" ca="1" si="313"/>
        <v>0
L-Drw --- 0</v>
      </c>
    </row>
    <row r="515" spans="1:15">
      <c r="A515" s="10">
        <v>505</v>
      </c>
      <c r="B515" s="10" t="s">
        <v>12</v>
      </c>
      <c r="C515" s="10" t="str">
        <f t="shared" si="305"/>
        <v>2:30-04:00</v>
      </c>
      <c r="D515" s="10" t="s">
        <v>58</v>
      </c>
      <c r="E515" s="10">
        <f t="shared" si="299"/>
        <v>111</v>
      </c>
      <c r="F515" s="10" t="str">
        <f t="shared" ca="1" si="306"/>
        <v>L-QC2
708</v>
      </c>
      <c r="G515" s="10">
        <f t="shared" ca="1" si="307"/>
        <v>0</v>
      </c>
      <c r="H515" s="10">
        <f t="shared" ca="1" si="314"/>
        <v>0</v>
      </c>
      <c r="I515" s="10">
        <f t="shared" ca="1" si="309"/>
        <v>0</v>
      </c>
      <c r="J515" s="10" t="str">
        <f t="shared" ca="1" si="310"/>
        <v>Monday2:30-04:000</v>
      </c>
      <c r="K515" s="10" t="str">
        <f t="shared" ca="1" si="311"/>
        <v>Monday2:30-04:000</v>
      </c>
      <c r="L515" s="14">
        <f t="shared" ca="1" si="280"/>
        <v>22</v>
      </c>
      <c r="M515" s="19" t="str">
        <f t="shared" ca="1" si="312"/>
        <v/>
      </c>
      <c r="N515" s="19"/>
      <c r="O515" s="19" t="str">
        <f t="shared" ca="1" si="313"/>
        <v>0
L-QC2
708 --- 0</v>
      </c>
    </row>
    <row r="516" spans="1:15">
      <c r="A516" s="10">
        <v>506</v>
      </c>
      <c r="B516" s="10" t="s">
        <v>12</v>
      </c>
      <c r="C516" s="10" t="str">
        <f t="shared" si="305"/>
        <v>2:30-04:00</v>
      </c>
      <c r="D516" s="10" t="s">
        <v>58</v>
      </c>
      <c r="E516" s="10">
        <f t="shared" si="299"/>
        <v>112</v>
      </c>
      <c r="F516" s="10" t="str">
        <f t="shared" ca="1" si="306"/>
        <v>L-ENG</v>
      </c>
      <c r="G516" s="10">
        <f t="shared" ca="1" si="307"/>
        <v>0</v>
      </c>
      <c r="H516" s="10">
        <f t="shared" ca="1" si="314"/>
        <v>0</v>
      </c>
      <c r="I516" s="10">
        <f t="shared" ca="1" si="309"/>
        <v>0</v>
      </c>
      <c r="J516" s="10" t="str">
        <f t="shared" ca="1" si="310"/>
        <v>Monday2:30-04:000</v>
      </c>
      <c r="K516" s="10" t="str">
        <f t="shared" ca="1" si="311"/>
        <v>Monday2:30-04:000</v>
      </c>
      <c r="L516" s="14">
        <f t="shared" ca="1" si="280"/>
        <v>22</v>
      </c>
      <c r="M516" s="19" t="str">
        <f t="shared" ca="1" si="312"/>
        <v/>
      </c>
      <c r="N516" s="19"/>
      <c r="O516" s="19" t="str">
        <f t="shared" ca="1" si="313"/>
        <v>0
L-ENG --- 0</v>
      </c>
    </row>
    <row r="517" spans="1:15">
      <c r="A517" s="10">
        <v>507</v>
      </c>
      <c r="B517" s="10" t="s">
        <v>12</v>
      </c>
      <c r="C517" s="10" t="str">
        <f t="shared" si="305"/>
        <v>2:30-04:00</v>
      </c>
      <c r="D517" s="10" t="s">
        <v>58</v>
      </c>
      <c r="E517" s="10">
        <f t="shared" si="299"/>
        <v>113</v>
      </c>
      <c r="F517" s="10">
        <f t="shared" ca="1" si="306"/>
        <v>501</v>
      </c>
      <c r="G517" s="10" t="str">
        <f t="shared" ca="1" si="307"/>
        <v>PHY-112(L1T1)B</v>
      </c>
      <c r="H517" s="10">
        <f t="shared" ca="1" si="314"/>
        <v>0</v>
      </c>
      <c r="I517" s="10" t="str">
        <f t="shared" ca="1" si="309"/>
        <v>(L1T1)B</v>
      </c>
      <c r="J517" s="10" t="str">
        <f t="shared" ca="1" si="310"/>
        <v>Monday2:30-04:000</v>
      </c>
      <c r="K517" s="10" t="str">
        <f t="shared" ca="1" si="311"/>
        <v>Monday2:30-04:00(L1T1)B</v>
      </c>
      <c r="L517" s="14">
        <f t="shared" ca="1" si="280"/>
        <v>22</v>
      </c>
      <c r="M517" s="19" t="str">
        <f t="shared" ca="1" si="312"/>
        <v>L1T1</v>
      </c>
      <c r="N517" s="19"/>
      <c r="O517" s="19" t="str">
        <f t="shared" ca="1" si="313"/>
        <v>PHY-112(L1T1)B
501 --- 0</v>
      </c>
    </row>
    <row r="518" spans="1:15">
      <c r="A518" s="10">
        <v>508</v>
      </c>
      <c r="B518" s="10" t="s">
        <v>12</v>
      </c>
      <c r="C518" s="10" t="str">
        <f t="shared" si="305"/>
        <v>2:30-04:00</v>
      </c>
      <c r="D518" s="10" t="s">
        <v>58</v>
      </c>
      <c r="E518" s="10">
        <f t="shared" si="299"/>
        <v>114</v>
      </c>
      <c r="F518" s="10" t="str">
        <f t="shared" ca="1" si="306"/>
        <v>L-Elec 505</v>
      </c>
      <c r="G518" s="10">
        <f t="shared" ca="1" si="307"/>
        <v>0</v>
      </c>
      <c r="H518" s="10">
        <f t="shared" ca="1" si="308"/>
        <v>0</v>
      </c>
      <c r="I518" s="10">
        <f t="shared" ca="1" si="309"/>
        <v>0</v>
      </c>
      <c r="J518" s="10" t="str">
        <f t="shared" ca="1" si="310"/>
        <v>Monday2:30-04:000</v>
      </c>
      <c r="K518" s="10" t="str">
        <f t="shared" ca="1" si="311"/>
        <v>Monday2:30-04:000</v>
      </c>
      <c r="L518" s="14">
        <f t="shared" ca="1" si="280"/>
        <v>22</v>
      </c>
      <c r="M518" s="19" t="str">
        <f t="shared" ca="1" si="312"/>
        <v/>
      </c>
      <c r="N518" s="19"/>
      <c r="O518" s="19" t="str">
        <f t="shared" ca="1" si="313"/>
        <v>0
L-Elec 505 --- 0</v>
      </c>
    </row>
    <row r="519" spans="1:15">
      <c r="A519" s="10">
        <v>509</v>
      </c>
      <c r="B519" s="10" t="s">
        <v>12</v>
      </c>
      <c r="C519" s="10" t="str">
        <f t="shared" si="305"/>
        <v>2:30-04:00</v>
      </c>
      <c r="D519" s="10" t="s">
        <v>58</v>
      </c>
      <c r="E519" s="10">
        <f t="shared" si="299"/>
        <v>115</v>
      </c>
      <c r="F519" s="10" t="str">
        <f t="shared" ca="1" si="306"/>
        <v>L-mec</v>
      </c>
      <c r="G519" s="10">
        <f t="shared" ca="1" si="307"/>
        <v>0</v>
      </c>
      <c r="H519" s="10">
        <f t="shared" ca="1" si="308"/>
        <v>0</v>
      </c>
      <c r="I519" s="10">
        <f t="shared" ca="1" si="309"/>
        <v>0</v>
      </c>
      <c r="J519" s="10" t="str">
        <f t="shared" ca="1" si="310"/>
        <v>Monday2:30-04:000</v>
      </c>
      <c r="K519" s="10" t="str">
        <f t="shared" ca="1" si="311"/>
        <v>Monday2:30-04:000</v>
      </c>
      <c r="L519" s="14">
        <f t="shared" ca="1" si="280"/>
        <v>22</v>
      </c>
      <c r="M519" s="19" t="str">
        <f t="shared" ca="1" si="312"/>
        <v/>
      </c>
      <c r="N519" s="19"/>
      <c r="O519" s="19" t="str">
        <f t="shared" ca="1" si="313"/>
        <v>0
L-mec --- 0</v>
      </c>
    </row>
    <row r="520" spans="1:15">
      <c r="A520" s="10">
        <v>510</v>
      </c>
      <c r="B520" s="10" t="s">
        <v>12</v>
      </c>
      <c r="C520" s="10" t="str">
        <f t="shared" si="305"/>
        <v>2:30-04:00</v>
      </c>
      <c r="D520" s="10" t="s">
        <v>58</v>
      </c>
      <c r="E520" s="10">
        <f t="shared" si="299"/>
        <v>116</v>
      </c>
      <c r="F520" s="10">
        <f t="shared" ca="1" si="306"/>
        <v>502</v>
      </c>
      <c r="G520" s="10">
        <f t="shared" ca="1" si="307"/>
        <v>0</v>
      </c>
      <c r="H520" s="10">
        <f t="shared" ref="H520:H522" ca="1" si="315">INDIRECT(CONCATENATE("Sheet1!",CHAR(CODE(D520)+5),E520),1)</f>
        <v>0</v>
      </c>
      <c r="I520" s="10">
        <f t="shared" ca="1" si="309"/>
        <v>0</v>
      </c>
      <c r="J520" s="10" t="str">
        <f t="shared" ca="1" si="310"/>
        <v>Monday2:30-04:000</v>
      </c>
      <c r="K520" s="10" t="str">
        <f t="shared" ca="1" si="311"/>
        <v>Monday2:30-04:000</v>
      </c>
      <c r="L520" s="14">
        <f t="shared" ca="1" si="280"/>
        <v>22</v>
      </c>
      <c r="M520" s="19" t="str">
        <f t="shared" ca="1" si="312"/>
        <v/>
      </c>
      <c r="N520" s="19"/>
      <c r="O520" s="19" t="str">
        <f t="shared" ca="1" si="313"/>
        <v>0
502 --- 0</v>
      </c>
    </row>
    <row r="521" spans="1:15">
      <c r="A521" s="10">
        <v>511</v>
      </c>
      <c r="B521" s="10" t="s">
        <v>12</v>
      </c>
      <c r="C521" s="10" t="str">
        <f t="shared" si="305"/>
        <v>2:30-04:00</v>
      </c>
      <c r="D521" s="10" t="s">
        <v>58</v>
      </c>
      <c r="E521" s="10">
        <f t="shared" si="299"/>
        <v>117</v>
      </c>
      <c r="F521" s="10" t="str">
        <f t="shared" ca="1" si="306"/>
        <v>L-Chem</v>
      </c>
      <c r="G521" s="10">
        <f t="shared" ca="1" si="307"/>
        <v>0</v>
      </c>
      <c r="H521" s="10">
        <f t="shared" ca="1" si="315"/>
        <v>0</v>
      </c>
      <c r="I521" s="10">
        <f t="shared" ca="1" si="309"/>
        <v>0</v>
      </c>
      <c r="J521" s="10" t="str">
        <f t="shared" ca="1" si="310"/>
        <v>Monday2:30-04:000</v>
      </c>
      <c r="K521" s="10" t="str">
        <f t="shared" ca="1" si="311"/>
        <v>Monday2:30-04:000</v>
      </c>
      <c r="L521" s="14">
        <f t="shared" ca="1" si="280"/>
        <v>22</v>
      </c>
      <c r="M521" s="19" t="str">
        <f t="shared" ca="1" si="312"/>
        <v/>
      </c>
      <c r="N521" s="19"/>
      <c r="O521" s="19" t="str">
        <f t="shared" ca="1" si="313"/>
        <v>0
L-Chem --- 0</v>
      </c>
    </row>
    <row r="522" spans="1:15">
      <c r="A522" s="10">
        <v>512</v>
      </c>
      <c r="B522" s="10" t="s">
        <v>12</v>
      </c>
      <c r="C522" s="10" t="str">
        <f t="shared" si="305"/>
        <v>2:30-04:00</v>
      </c>
      <c r="D522" s="10" t="s">
        <v>58</v>
      </c>
      <c r="E522" s="10">
        <f t="shared" si="299"/>
        <v>118</v>
      </c>
      <c r="F522" s="10">
        <f t="shared" ca="1" si="306"/>
        <v>0</v>
      </c>
      <c r="G522" s="10">
        <f t="shared" ca="1" si="307"/>
        <v>0</v>
      </c>
      <c r="H522" s="10">
        <f t="shared" ca="1" si="315"/>
        <v>0</v>
      </c>
      <c r="I522" s="10">
        <f t="shared" ca="1" si="309"/>
        <v>0</v>
      </c>
      <c r="J522" s="10" t="str">
        <f t="shared" ca="1" si="310"/>
        <v>Monday2:30-04:000</v>
      </c>
      <c r="K522" s="10" t="str">
        <f t="shared" ca="1" si="311"/>
        <v>Monday2:30-04:000</v>
      </c>
      <c r="L522" s="14">
        <f t="shared" ca="1" si="280"/>
        <v>22</v>
      </c>
      <c r="M522" s="19" t="str">
        <f t="shared" ca="1" si="312"/>
        <v/>
      </c>
      <c r="N522" s="19"/>
      <c r="O522" s="19" t="str">
        <f t="shared" ca="1" si="313"/>
        <v>0
0 --- 0</v>
      </c>
    </row>
    <row r="523" spans="1:15">
      <c r="A523" s="10">
        <v>513</v>
      </c>
      <c r="B523" s="10" t="s">
        <v>12</v>
      </c>
      <c r="C523" s="10" t="str">
        <f t="shared" si="296"/>
        <v>04:00-05:30</v>
      </c>
      <c r="D523" s="10" t="s">
        <v>59</v>
      </c>
      <c r="E523" s="10">
        <f>E495</f>
        <v>91</v>
      </c>
      <c r="F523" s="10">
        <f ca="1">INDIRECT(CONCATENATE("Sheet1!",CHAR(CODE(D523)-3),E523),1)</f>
        <v>701</v>
      </c>
      <c r="G523" s="10" t="str">
        <f ca="1">INDIRECT(CONCATENATE("Sheet1!",CHAR(CODE(D523)-2),E523),1)</f>
        <v>TE428(L4T2)B</v>
      </c>
      <c r="H523" s="10" t="str">
        <f t="shared" ca="1" si="237"/>
        <v>AAM</v>
      </c>
      <c r="I523" s="10" t="str">
        <f t="shared" ca="1" si="297"/>
        <v>(L4T2)B</v>
      </c>
      <c r="J523" s="10" t="str">
        <f t="shared" ca="1" si="302"/>
        <v>Monday04:00-05:30AAM</v>
      </c>
      <c r="K523" s="10" t="str">
        <f t="shared" ca="1" si="303"/>
        <v>Monday04:00-05:30(L4T2)B</v>
      </c>
      <c r="L523" s="14">
        <f t="shared" ref="L523:L586" ca="1" si="316">COUNTIFS($J$11:$J$1051,J523)</f>
        <v>1</v>
      </c>
      <c r="M523" s="19" t="str">
        <f t="shared" ca="1" si="298"/>
        <v>L4T2</v>
      </c>
      <c r="N523" s="19"/>
      <c r="O523" s="19" t="str">
        <f t="shared" ca="1" si="304"/>
        <v>TE428(L4T2)B
701 --- AAM</v>
      </c>
    </row>
    <row r="524" spans="1:15">
      <c r="A524" s="10">
        <v>514</v>
      </c>
      <c r="B524" s="10" t="s">
        <v>12</v>
      </c>
      <c r="C524" s="10" t="str">
        <f t="shared" si="296"/>
        <v>04:00-05:30</v>
      </c>
      <c r="D524" s="10" t="s">
        <v>59</v>
      </c>
      <c r="E524" s="10">
        <f t="shared" ref="E524:E550" si="317">E523+1</f>
        <v>92</v>
      </c>
      <c r="F524" s="10">
        <f t="shared" ref="F524:F534" ca="1" si="318">INDIRECT(CONCATENATE("Sheet1!",CHAR(CODE(D524)),E524),1)</f>
        <v>702</v>
      </c>
      <c r="G524" s="10">
        <f t="shared" ref="G524:G534" ca="1" si="319">INDIRECT(CONCATENATE("Sheet1!",CHAR(CODE(D524)+1),E524),1)</f>
        <v>0</v>
      </c>
      <c r="H524" s="10">
        <f t="shared" ca="1" si="237"/>
        <v>0</v>
      </c>
      <c r="I524" s="10">
        <f t="shared" ca="1" si="297"/>
        <v>0</v>
      </c>
      <c r="J524" s="10" t="str">
        <f t="shared" ca="1" si="302"/>
        <v>Monday04:00-05:300</v>
      </c>
      <c r="K524" s="10" t="str">
        <f t="shared" ca="1" si="303"/>
        <v>Monday04:00-05:300</v>
      </c>
      <c r="L524" s="14">
        <f t="shared" ca="1" si="316"/>
        <v>19</v>
      </c>
      <c r="M524" s="19" t="str">
        <f t="shared" ca="1" si="298"/>
        <v/>
      </c>
      <c r="N524" s="19"/>
      <c r="O524" s="19" t="str">
        <f t="shared" ca="1" si="304"/>
        <v>0
702 --- 0</v>
      </c>
    </row>
    <row r="525" spans="1:15">
      <c r="A525" s="10">
        <v>515</v>
      </c>
      <c r="B525" s="10" t="s">
        <v>12</v>
      </c>
      <c r="C525" s="10" t="str">
        <f t="shared" si="296"/>
        <v>04:00-05:30</v>
      </c>
      <c r="D525" s="10" t="s">
        <v>59</v>
      </c>
      <c r="E525" s="10">
        <f t="shared" si="317"/>
        <v>93</v>
      </c>
      <c r="F525" s="10">
        <f t="shared" ca="1" si="318"/>
        <v>703</v>
      </c>
      <c r="G525" s="10" t="str">
        <f t="shared" ca="1" si="319"/>
        <v>TE133(L1T3)B</v>
      </c>
      <c r="H525" s="10" t="str">
        <f t="shared" ca="1" si="237"/>
        <v>KZ</v>
      </c>
      <c r="I525" s="10" t="str">
        <f t="shared" ca="1" si="297"/>
        <v>(L1T3)B</v>
      </c>
      <c r="J525" s="10" t="str">
        <f t="shared" ca="1" si="302"/>
        <v>Monday04:00-05:30KZ</v>
      </c>
      <c r="K525" s="10" t="str">
        <f t="shared" ca="1" si="303"/>
        <v>Monday04:00-05:30(L1T3)B</v>
      </c>
      <c r="L525" s="14">
        <f t="shared" ca="1" si="316"/>
        <v>1</v>
      </c>
      <c r="M525" s="19" t="str">
        <f t="shared" ca="1" si="298"/>
        <v>L1T3</v>
      </c>
      <c r="N525" s="19"/>
      <c r="O525" s="19" t="str">
        <f t="shared" ca="1" si="304"/>
        <v>TE133(L1T3)B
703 --- KZ</v>
      </c>
    </row>
    <row r="526" spans="1:15">
      <c r="A526" s="10">
        <v>516</v>
      </c>
      <c r="B526" s="10" t="s">
        <v>12</v>
      </c>
      <c r="C526" s="10" t="str">
        <f t="shared" si="296"/>
        <v>04:00-05:30</v>
      </c>
      <c r="D526" s="10" t="s">
        <v>59</v>
      </c>
      <c r="E526" s="10">
        <f t="shared" si="317"/>
        <v>94</v>
      </c>
      <c r="F526" s="10">
        <f t="shared" ca="1" si="318"/>
        <v>704</v>
      </c>
      <c r="G526" s="10">
        <f t="shared" ca="1" si="319"/>
        <v>0</v>
      </c>
      <c r="H526" s="10">
        <f t="shared" ca="1" si="237"/>
        <v>0</v>
      </c>
      <c r="I526" s="10">
        <f t="shared" ca="1" si="297"/>
        <v>0</v>
      </c>
      <c r="J526" s="10" t="str">
        <f t="shared" ca="1" si="302"/>
        <v>Monday04:00-05:300</v>
      </c>
      <c r="K526" s="10" t="str">
        <f t="shared" ca="1" si="303"/>
        <v>Monday04:00-05:300</v>
      </c>
      <c r="L526" s="14">
        <f t="shared" ca="1" si="316"/>
        <v>19</v>
      </c>
      <c r="M526" s="19" t="str">
        <f t="shared" ca="1" si="298"/>
        <v/>
      </c>
      <c r="N526" s="19"/>
      <c r="O526" s="19" t="str">
        <f t="shared" ca="1" si="304"/>
        <v>0
704 --- 0</v>
      </c>
    </row>
    <row r="527" spans="1:15">
      <c r="A527" s="10">
        <v>517</v>
      </c>
      <c r="B527" s="10" t="s">
        <v>12</v>
      </c>
      <c r="C527" s="10" t="str">
        <f t="shared" si="296"/>
        <v>04:00-05:30</v>
      </c>
      <c r="D527" s="10" t="s">
        <v>59</v>
      </c>
      <c r="E527" s="10">
        <f t="shared" si="317"/>
        <v>95</v>
      </c>
      <c r="F527" s="10">
        <f t="shared" ca="1" si="318"/>
        <v>705</v>
      </c>
      <c r="G527" s="10" t="str">
        <f t="shared" ca="1" si="319"/>
        <v>TE4110(L4T1)D</v>
      </c>
      <c r="H527" s="10" t="str">
        <f t="shared" ca="1" si="237"/>
        <v>NL1</v>
      </c>
      <c r="I527" s="10" t="str">
        <f t="shared" ca="1" si="297"/>
        <v>(L4T1)D</v>
      </c>
      <c r="J527" s="10" t="str">
        <f t="shared" ca="1" si="302"/>
        <v>Monday04:00-05:30NL1</v>
      </c>
      <c r="K527" s="10" t="str">
        <f t="shared" ca="1" si="303"/>
        <v>Monday04:00-05:30(L4T1)D</v>
      </c>
      <c r="L527" s="14">
        <f t="shared" ca="1" si="316"/>
        <v>1</v>
      </c>
      <c r="M527" s="19" t="str">
        <f t="shared" ca="1" si="298"/>
        <v>L4T1</v>
      </c>
      <c r="N527" s="19"/>
      <c r="O527" s="19" t="str">
        <f t="shared" ca="1" si="304"/>
        <v>TE4110(L4T1)D
705 --- NL1</v>
      </c>
    </row>
    <row r="528" spans="1:15">
      <c r="A528" s="10">
        <v>518</v>
      </c>
      <c r="B528" s="10" t="s">
        <v>12</v>
      </c>
      <c r="C528" s="10" t="str">
        <f t="shared" si="296"/>
        <v>04:00-05:30</v>
      </c>
      <c r="D528" s="10" t="s">
        <v>59</v>
      </c>
      <c r="E528" s="10">
        <f t="shared" si="317"/>
        <v>96</v>
      </c>
      <c r="F528" s="10">
        <f t="shared" ca="1" si="318"/>
        <v>402</v>
      </c>
      <c r="G528" s="10" t="str">
        <f t="shared" ca="1" si="319"/>
        <v>TE417(L4T1)A</v>
      </c>
      <c r="H528" s="10" t="str">
        <f t="shared" ref="H528:H534" ca="1" si="320">INDIRECT(CONCATENATE("Sheet1!",CHAR(CODE(D528)+2),E528),1)</f>
        <v>MRK</v>
      </c>
      <c r="I528" s="10" t="str">
        <f t="shared" ca="1" si="297"/>
        <v>(L4T1)A</v>
      </c>
      <c r="J528" s="10" t="str">
        <f t="shared" ca="1" si="302"/>
        <v>Monday04:00-05:30MRK</v>
      </c>
      <c r="K528" s="10" t="str">
        <f t="shared" ca="1" si="303"/>
        <v>Monday04:00-05:30(L4T1)A</v>
      </c>
      <c r="L528" s="14">
        <f t="shared" ca="1" si="316"/>
        <v>1</v>
      </c>
      <c r="M528" s="19" t="str">
        <f t="shared" ca="1" si="298"/>
        <v>L4T1</v>
      </c>
      <c r="N528" s="19"/>
      <c r="O528" s="19" t="str">
        <f t="shared" ca="1" si="304"/>
        <v>TE417(L4T1)A
402 --- MRK</v>
      </c>
    </row>
    <row r="529" spans="1:15">
      <c r="A529" s="10">
        <v>519</v>
      </c>
      <c r="B529" s="10" t="s">
        <v>12</v>
      </c>
      <c r="C529" s="10" t="str">
        <f t="shared" si="296"/>
        <v>04:00-05:30</v>
      </c>
      <c r="D529" s="10" t="s">
        <v>59</v>
      </c>
      <c r="E529" s="10">
        <f t="shared" si="317"/>
        <v>97</v>
      </c>
      <c r="F529" s="10">
        <f t="shared" ca="1" si="318"/>
        <v>801</v>
      </c>
      <c r="G529" s="10" t="str">
        <f t="shared" ca="1" si="319"/>
        <v>TE221(L2T2)A</v>
      </c>
      <c r="H529" s="10" t="str">
        <f t="shared" ca="1" si="320"/>
        <v>SM</v>
      </c>
      <c r="I529" s="10" t="str">
        <f t="shared" ca="1" si="297"/>
        <v>(L2T2)A</v>
      </c>
      <c r="J529" s="10" t="str">
        <f t="shared" ca="1" si="302"/>
        <v>Monday04:00-05:30SM</v>
      </c>
      <c r="K529" s="10" t="str">
        <f t="shared" ca="1" si="303"/>
        <v>Monday04:00-05:30(L2T2)A</v>
      </c>
      <c r="L529" s="14">
        <f t="shared" ca="1" si="316"/>
        <v>1</v>
      </c>
      <c r="M529" s="19" t="str">
        <f t="shared" ca="1" si="298"/>
        <v>L2T2</v>
      </c>
      <c r="N529" s="19"/>
      <c r="O529" s="19" t="str">
        <f t="shared" ca="1" si="304"/>
        <v>TE221(L2T2)A
801 --- SM</v>
      </c>
    </row>
    <row r="530" spans="1:15">
      <c r="A530" s="10">
        <v>520</v>
      </c>
      <c r="B530" s="10" t="s">
        <v>12</v>
      </c>
      <c r="C530" s="10" t="str">
        <f t="shared" si="296"/>
        <v>04:00-05:30</v>
      </c>
      <c r="D530" s="10" t="s">
        <v>59</v>
      </c>
      <c r="E530" s="10">
        <f t="shared" si="317"/>
        <v>98</v>
      </c>
      <c r="F530" s="10">
        <f t="shared" ca="1" si="318"/>
        <v>802</v>
      </c>
      <c r="G530" s="10" t="str">
        <f t="shared" ca="1" si="319"/>
        <v>TE425(L4T2)A</v>
      </c>
      <c r="H530" s="10" t="str">
        <f t="shared" ca="1" si="320"/>
        <v>ZU</v>
      </c>
      <c r="I530" s="10" t="str">
        <f t="shared" ca="1" si="297"/>
        <v>(L4T2)A</v>
      </c>
      <c r="J530" s="10" t="str">
        <f t="shared" ca="1" si="302"/>
        <v>Monday04:00-05:30ZU</v>
      </c>
      <c r="K530" s="10" t="str">
        <f t="shared" ca="1" si="303"/>
        <v>Monday04:00-05:30(L4T2)A</v>
      </c>
      <c r="L530" s="14">
        <f t="shared" ca="1" si="316"/>
        <v>1</v>
      </c>
      <c r="M530" s="19" t="str">
        <f t="shared" ca="1" si="298"/>
        <v>L4T2</v>
      </c>
      <c r="N530" s="19"/>
      <c r="O530" s="19" t="str">
        <f t="shared" ca="1" si="304"/>
        <v>TE425(L4T2)A
802 --- ZU</v>
      </c>
    </row>
    <row r="531" spans="1:15">
      <c r="A531" s="10">
        <v>521</v>
      </c>
      <c r="B531" s="10" t="s">
        <v>12</v>
      </c>
      <c r="C531" s="10" t="str">
        <f t="shared" si="296"/>
        <v>04:00-05:30</v>
      </c>
      <c r="D531" s="10" t="s">
        <v>59</v>
      </c>
      <c r="E531" s="10">
        <f t="shared" si="317"/>
        <v>99</v>
      </c>
      <c r="F531" s="10">
        <f t="shared" ca="1" si="318"/>
        <v>803</v>
      </c>
      <c r="G531" s="10" t="str">
        <f t="shared" ca="1" si="319"/>
        <v>GED-211(L2T1)D</v>
      </c>
      <c r="H531" s="10" t="str">
        <f t="shared" ca="1" si="320"/>
        <v>FHS</v>
      </c>
      <c r="I531" s="10" t="str">
        <f t="shared" ca="1" si="297"/>
        <v>(L2T1)D</v>
      </c>
      <c r="J531" s="10" t="str">
        <f t="shared" ca="1" si="302"/>
        <v>Monday04:00-05:30FHS</v>
      </c>
      <c r="K531" s="10" t="str">
        <f t="shared" ca="1" si="303"/>
        <v>Monday04:00-05:30(L2T1)D</v>
      </c>
      <c r="L531" s="14">
        <f t="shared" ca="1" si="316"/>
        <v>1</v>
      </c>
      <c r="M531" s="19" t="str">
        <f t="shared" ca="1" si="298"/>
        <v>L2T1</v>
      </c>
      <c r="N531" s="19"/>
      <c r="O531" s="19" t="str">
        <f t="shared" ca="1" si="304"/>
        <v>GED-211(L2T1)D
803 --- FHS</v>
      </c>
    </row>
    <row r="532" spans="1:15">
      <c r="A532" s="10">
        <v>522</v>
      </c>
      <c r="B532" s="10" t="s">
        <v>12</v>
      </c>
      <c r="C532" s="10" t="str">
        <f t="shared" si="296"/>
        <v>04:00-05:30</v>
      </c>
      <c r="D532" s="10" t="s">
        <v>59</v>
      </c>
      <c r="E532" s="10">
        <f t="shared" si="317"/>
        <v>100</v>
      </c>
      <c r="F532" s="10">
        <f t="shared" ca="1" si="318"/>
        <v>807</v>
      </c>
      <c r="G532" s="10" t="str">
        <f t="shared" ca="1" si="319"/>
        <v>civil</v>
      </c>
      <c r="H532" s="10">
        <f t="shared" ca="1" si="320"/>
        <v>0</v>
      </c>
      <c r="I532" s="10" t="str">
        <f t="shared" ca="1" si="297"/>
        <v>civil</v>
      </c>
      <c r="J532" s="10" t="str">
        <f t="shared" ca="1" si="302"/>
        <v>Monday04:00-05:300</v>
      </c>
      <c r="K532" s="10" t="str">
        <f t="shared" ca="1" si="303"/>
        <v>Monday04:00-05:30civil</v>
      </c>
      <c r="L532" s="14">
        <f t="shared" ca="1" si="316"/>
        <v>19</v>
      </c>
      <c r="M532" s="19" t="str">
        <f t="shared" ca="1" si="298"/>
        <v>ivil</v>
      </c>
      <c r="N532" s="19"/>
      <c r="O532" s="19" t="str">
        <f t="shared" ca="1" si="304"/>
        <v>civil
807 --- 0</v>
      </c>
    </row>
    <row r="533" spans="1:15">
      <c r="A533" s="10">
        <v>523</v>
      </c>
      <c r="B533" s="10" t="s">
        <v>12</v>
      </c>
      <c r="C533" s="10" t="str">
        <f t="shared" si="296"/>
        <v>04:00-05:30</v>
      </c>
      <c r="D533" s="10" t="s">
        <v>59</v>
      </c>
      <c r="E533" s="10">
        <f t="shared" si="317"/>
        <v>101</v>
      </c>
      <c r="F533" s="10">
        <f t="shared" ca="1" si="318"/>
        <v>711</v>
      </c>
      <c r="G533" s="10">
        <f t="shared" ca="1" si="319"/>
        <v>0</v>
      </c>
      <c r="H533" s="10">
        <f t="shared" ca="1" si="320"/>
        <v>0</v>
      </c>
      <c r="I533" s="10">
        <f t="shared" ca="1" si="297"/>
        <v>0</v>
      </c>
      <c r="J533" s="10" t="str">
        <f t="shared" ca="1" si="302"/>
        <v>Monday04:00-05:300</v>
      </c>
      <c r="K533" s="10" t="str">
        <f t="shared" ca="1" si="303"/>
        <v>Monday04:00-05:300</v>
      </c>
      <c r="L533" s="14">
        <f t="shared" ca="1" si="316"/>
        <v>19</v>
      </c>
      <c r="M533" s="19" t="str">
        <f t="shared" ca="1" si="298"/>
        <v/>
      </c>
      <c r="N533" s="19"/>
      <c r="O533" s="19" t="str">
        <f t="shared" ca="1" si="304"/>
        <v>0
711 --- 0</v>
      </c>
    </row>
    <row r="534" spans="1:15">
      <c r="A534" s="10">
        <v>524</v>
      </c>
      <c r="B534" s="10" t="s">
        <v>12</v>
      </c>
      <c r="C534" s="10" t="str">
        <f t="shared" si="296"/>
        <v>04:00-05:30</v>
      </c>
      <c r="D534" s="10" t="s">
        <v>59</v>
      </c>
      <c r="E534" s="10">
        <f t="shared" si="317"/>
        <v>102</v>
      </c>
      <c r="F534" s="10">
        <f t="shared" ca="1" si="318"/>
        <v>712</v>
      </c>
      <c r="G534" s="10">
        <f t="shared" ca="1" si="319"/>
        <v>0</v>
      </c>
      <c r="H534" s="10">
        <f t="shared" ca="1" si="320"/>
        <v>0</v>
      </c>
      <c r="I534" s="10">
        <f t="shared" ca="1" si="297"/>
        <v>0</v>
      </c>
      <c r="J534" s="10" t="str">
        <f t="shared" ca="1" si="302"/>
        <v>Monday04:00-05:300</v>
      </c>
      <c r="K534" s="10" t="str">
        <f t="shared" ca="1" si="303"/>
        <v>Monday04:00-05:300</v>
      </c>
      <c r="L534" s="14">
        <f t="shared" ca="1" si="316"/>
        <v>19</v>
      </c>
      <c r="M534" s="19" t="str">
        <f t="shared" ca="1" si="298"/>
        <v/>
      </c>
      <c r="N534" s="19"/>
      <c r="O534" s="19" t="str">
        <f t="shared" ca="1" si="304"/>
        <v>0
712 --- 0</v>
      </c>
    </row>
    <row r="535" spans="1:15">
      <c r="A535" s="10">
        <v>525</v>
      </c>
      <c r="B535" s="10" t="s">
        <v>12</v>
      </c>
      <c r="C535" s="10" t="str">
        <f t="shared" ref="C535:C550" si="321">LOOKUP(D535,$L$1:$L$6,$K$1:$K$6)</f>
        <v>04:00-05:30</v>
      </c>
      <c r="D535" s="10" t="s">
        <v>59</v>
      </c>
      <c r="E535" s="10">
        <f t="shared" si="317"/>
        <v>103</v>
      </c>
      <c r="F535" s="10">
        <f t="shared" ref="F535" ca="1" si="322">INDIRECT(CONCATENATE("Sheet1!",CHAR(CODE(D535)),E535),1)</f>
        <v>303</v>
      </c>
      <c r="G535" s="10">
        <f t="shared" ref="G535" ca="1" si="323">INDIRECT(CONCATENATE("Sheet1!",CHAR(CODE(D535)+1),E535),1)</f>
        <v>0</v>
      </c>
      <c r="H535" s="10">
        <f t="shared" ref="H535:H550" ca="1" si="324">INDIRECT(CONCATENATE("Sheet1!",CHAR(CODE(D535)+2),E535),1)</f>
        <v>0</v>
      </c>
      <c r="I535" s="10">
        <f t="shared" ref="I535:I550" ca="1" si="325">IFERROR(MID(G535,SEARCH("(",G535,1),12),G535)</f>
        <v>0</v>
      </c>
      <c r="J535" s="10" t="str">
        <f t="shared" ref="J535:J550" ca="1" si="326">CONCATENATE(B535,C535,H535)</f>
        <v>Monday04:00-05:300</v>
      </c>
      <c r="K535" s="10" t="str">
        <f t="shared" ref="K535:K550" ca="1" si="327">CONCATENATE(B535,C535,I535)</f>
        <v>Monday04:00-05:300</v>
      </c>
      <c r="L535" s="14">
        <f t="shared" ca="1" si="316"/>
        <v>19</v>
      </c>
      <c r="M535" s="19" t="str">
        <f t="shared" ref="M535:M550" ca="1" si="328">IFERROR(MID(I535,2,4),I535)</f>
        <v/>
      </c>
      <c r="N535" s="19"/>
      <c r="O535" s="19" t="str">
        <f t="shared" ref="O535:O550" ca="1" si="329">CONCATENATE(G535,CHAR(10),F535," --- ",H535)</f>
        <v>0
303 --- 0</v>
      </c>
    </row>
    <row r="536" spans="1:15">
      <c r="A536" s="10">
        <v>526</v>
      </c>
      <c r="B536" s="10" t="s">
        <v>12</v>
      </c>
      <c r="C536" s="10" t="str">
        <f t="shared" si="321"/>
        <v>04:00-05:30</v>
      </c>
      <c r="D536" s="10" t="s">
        <v>59</v>
      </c>
      <c r="E536" s="10">
        <f t="shared" si="317"/>
        <v>104</v>
      </c>
      <c r="F536" s="10" t="str">
        <f t="shared" ref="F536:F550" ca="1" si="330">INDIRECT(CONCATENATE("Sheet1!",CHAR(CODE(D536)-3),E536),1)</f>
        <v>L-Yarn1</v>
      </c>
      <c r="G536" s="10">
        <f t="shared" ref="G536:G550" ca="1" si="331">INDIRECT(CONCATENATE("Sheet1!",CHAR(CODE(D536)-2),E536),1)</f>
        <v>0</v>
      </c>
      <c r="H536" s="10">
        <f t="shared" ca="1" si="324"/>
        <v>0</v>
      </c>
      <c r="I536" s="10">
        <f t="shared" ca="1" si="325"/>
        <v>0</v>
      </c>
      <c r="J536" s="10" t="str">
        <f t="shared" ca="1" si="326"/>
        <v>Monday04:00-05:300</v>
      </c>
      <c r="K536" s="10" t="str">
        <f t="shared" ca="1" si="327"/>
        <v>Monday04:00-05:300</v>
      </c>
      <c r="L536" s="14">
        <f t="shared" ca="1" si="316"/>
        <v>19</v>
      </c>
      <c r="M536" s="19" t="str">
        <f t="shared" ca="1" si="328"/>
        <v/>
      </c>
      <c r="N536" s="19"/>
      <c r="O536" s="19" t="str">
        <f t="shared" ca="1" si="329"/>
        <v>0
L-Yarn1 --- 0</v>
      </c>
    </row>
    <row r="537" spans="1:15">
      <c r="A537" s="10">
        <v>527</v>
      </c>
      <c r="B537" s="10" t="s">
        <v>12</v>
      </c>
      <c r="C537" s="10" t="str">
        <f t="shared" si="321"/>
        <v>04:00-05:30</v>
      </c>
      <c r="D537" s="10" t="s">
        <v>59</v>
      </c>
      <c r="E537" s="10">
        <f t="shared" si="317"/>
        <v>105</v>
      </c>
      <c r="F537" s="10" t="str">
        <f t="shared" ca="1" si="330"/>
        <v>L-Yarn2</v>
      </c>
      <c r="G537" s="10">
        <f t="shared" ca="1" si="331"/>
        <v>0</v>
      </c>
      <c r="H537" s="10">
        <f t="shared" ca="1" si="324"/>
        <v>0</v>
      </c>
      <c r="I537" s="10">
        <f t="shared" ca="1" si="325"/>
        <v>0</v>
      </c>
      <c r="J537" s="10" t="str">
        <f t="shared" ca="1" si="326"/>
        <v>Monday04:00-05:300</v>
      </c>
      <c r="K537" s="10" t="str">
        <f t="shared" ca="1" si="327"/>
        <v>Monday04:00-05:300</v>
      </c>
      <c r="L537" s="14">
        <f t="shared" ca="1" si="316"/>
        <v>19</v>
      </c>
      <c r="M537" s="19" t="str">
        <f t="shared" ca="1" si="328"/>
        <v/>
      </c>
      <c r="N537" s="19"/>
      <c r="O537" s="19" t="str">
        <f t="shared" ca="1" si="329"/>
        <v>0
L-Yarn2 --- 0</v>
      </c>
    </row>
    <row r="538" spans="1:15">
      <c r="A538" s="10">
        <v>528</v>
      </c>
      <c r="B538" s="10" t="s">
        <v>12</v>
      </c>
      <c r="C538" s="10" t="str">
        <f t="shared" si="321"/>
        <v>04:00-05:30</v>
      </c>
      <c r="D538" s="10" t="s">
        <v>59</v>
      </c>
      <c r="E538" s="10">
        <f t="shared" si="317"/>
        <v>106</v>
      </c>
      <c r="F538" s="10" t="str">
        <f t="shared" ca="1" si="330"/>
        <v>L-Fab</v>
      </c>
      <c r="G538" s="10" t="str">
        <f t="shared" ca="1" si="331"/>
        <v>TE314(L3T1)B</v>
      </c>
      <c r="H538" s="10" t="str">
        <f t="shared" ca="1" si="324"/>
        <v>AG</v>
      </c>
      <c r="I538" s="10" t="str">
        <f t="shared" ca="1" si="325"/>
        <v>(L3T1)B</v>
      </c>
      <c r="J538" s="10" t="str">
        <f t="shared" ca="1" si="326"/>
        <v>Monday04:00-05:30AG</v>
      </c>
      <c r="K538" s="10" t="str">
        <f t="shared" ca="1" si="327"/>
        <v>Monday04:00-05:30(L3T1)B</v>
      </c>
      <c r="L538" s="14">
        <f t="shared" ca="1" si="316"/>
        <v>1</v>
      </c>
      <c r="M538" s="19" t="str">
        <f t="shared" ca="1" si="328"/>
        <v>L3T1</v>
      </c>
      <c r="N538" s="19"/>
      <c r="O538" s="19" t="str">
        <f t="shared" ca="1" si="329"/>
        <v>TE314(L3T1)B
L-Fab --- AG</v>
      </c>
    </row>
    <row r="539" spans="1:15">
      <c r="A539" s="10">
        <v>529</v>
      </c>
      <c r="B539" s="10" t="s">
        <v>12</v>
      </c>
      <c r="C539" s="10" t="str">
        <f t="shared" si="321"/>
        <v>04:00-05:30</v>
      </c>
      <c r="D539" s="10" t="s">
        <v>59</v>
      </c>
      <c r="E539" s="10">
        <f t="shared" si="317"/>
        <v>107</v>
      </c>
      <c r="F539" s="10" t="str">
        <f t="shared" ca="1" si="330"/>
        <v>L-Col</v>
      </c>
      <c r="G539" s="10">
        <f t="shared" ca="1" si="331"/>
        <v>0</v>
      </c>
      <c r="H539" s="10">
        <f t="shared" ca="1" si="324"/>
        <v>0</v>
      </c>
      <c r="I539" s="10">
        <f t="shared" ca="1" si="325"/>
        <v>0</v>
      </c>
      <c r="J539" s="10" t="str">
        <f t="shared" ca="1" si="326"/>
        <v>Monday04:00-05:300</v>
      </c>
      <c r="K539" s="10" t="str">
        <f t="shared" ca="1" si="327"/>
        <v>Monday04:00-05:300</v>
      </c>
      <c r="L539" s="14">
        <f t="shared" ca="1" si="316"/>
        <v>19</v>
      </c>
      <c r="M539" s="19" t="str">
        <f t="shared" ca="1" si="328"/>
        <v/>
      </c>
      <c r="N539" s="19"/>
      <c r="O539" s="19" t="str">
        <f t="shared" ca="1" si="329"/>
        <v>0
L-Col --- 0</v>
      </c>
    </row>
    <row r="540" spans="1:15">
      <c r="A540" s="10">
        <v>530</v>
      </c>
      <c r="B540" s="10" t="s">
        <v>12</v>
      </c>
      <c r="C540" s="10" t="str">
        <f t="shared" si="321"/>
        <v>04:00-05:30</v>
      </c>
      <c r="D540" s="10" t="s">
        <v>59</v>
      </c>
      <c r="E540" s="10">
        <f t="shared" si="317"/>
        <v>108</v>
      </c>
      <c r="F540" s="10" t="str">
        <f t="shared" ca="1" si="330"/>
        <v>L-App</v>
      </c>
      <c r="G540" s="10">
        <f t="shared" ca="1" si="331"/>
        <v>0</v>
      </c>
      <c r="H540" s="10">
        <f t="shared" ca="1" si="324"/>
        <v>0</v>
      </c>
      <c r="I540" s="10">
        <f t="shared" ca="1" si="325"/>
        <v>0</v>
      </c>
      <c r="J540" s="10" t="str">
        <f t="shared" ca="1" si="326"/>
        <v>Monday04:00-05:300</v>
      </c>
      <c r="K540" s="10" t="str">
        <f t="shared" ca="1" si="327"/>
        <v>Monday04:00-05:300</v>
      </c>
      <c r="L540" s="14">
        <f t="shared" ca="1" si="316"/>
        <v>19</v>
      </c>
      <c r="M540" s="19" t="str">
        <f t="shared" ca="1" si="328"/>
        <v/>
      </c>
      <c r="N540" s="19"/>
      <c r="O540" s="19" t="str">
        <f t="shared" ca="1" si="329"/>
        <v>0
L-App --- 0</v>
      </c>
    </row>
    <row r="541" spans="1:15">
      <c r="A541" s="10">
        <v>531</v>
      </c>
      <c r="B541" s="10" t="s">
        <v>12</v>
      </c>
      <c r="C541" s="10" t="str">
        <f t="shared" si="321"/>
        <v>04:00-05:30</v>
      </c>
      <c r="D541" s="10" t="s">
        <v>59</v>
      </c>
      <c r="E541" s="10">
        <f t="shared" si="317"/>
        <v>109</v>
      </c>
      <c r="F541" s="10" t="str">
        <f t="shared" ca="1" si="330"/>
        <v>L-QC1
709</v>
      </c>
      <c r="G541" s="10" t="str">
        <f t="shared" ca="1" si="331"/>
        <v>TE324(L3T2)B</v>
      </c>
      <c r="H541" s="10" t="str">
        <f t="shared" ca="1" si="324"/>
        <v>FS</v>
      </c>
      <c r="I541" s="10" t="str">
        <f t="shared" ca="1" si="325"/>
        <v>(L3T2)B</v>
      </c>
      <c r="J541" s="10" t="str">
        <f t="shared" ca="1" si="326"/>
        <v>Monday04:00-05:30FS</v>
      </c>
      <c r="K541" s="10" t="str">
        <f t="shared" ca="1" si="327"/>
        <v>Monday04:00-05:30(L3T2)B</v>
      </c>
      <c r="L541" s="14">
        <f t="shared" ca="1" si="316"/>
        <v>1</v>
      </c>
      <c r="M541" s="19" t="str">
        <f t="shared" ca="1" si="328"/>
        <v>L3T2</v>
      </c>
      <c r="N541" s="19"/>
      <c r="O541" s="19" t="str">
        <f t="shared" ca="1" si="329"/>
        <v>TE324(L3T2)B
L-QC1
709 --- FS</v>
      </c>
    </row>
    <row r="542" spans="1:15">
      <c r="A542" s="10">
        <v>532</v>
      </c>
      <c r="B542" s="10" t="s">
        <v>12</v>
      </c>
      <c r="C542" s="10" t="str">
        <f t="shared" si="321"/>
        <v>04:00-05:30</v>
      </c>
      <c r="D542" s="10" t="s">
        <v>59</v>
      </c>
      <c r="E542" s="10">
        <f t="shared" si="317"/>
        <v>110</v>
      </c>
      <c r="F542" s="10" t="str">
        <f t="shared" ca="1" si="330"/>
        <v>L-Drw</v>
      </c>
      <c r="G542" s="10">
        <f t="shared" ca="1" si="331"/>
        <v>0</v>
      </c>
      <c r="H542" s="10">
        <f t="shared" ca="1" si="324"/>
        <v>0</v>
      </c>
      <c r="I542" s="10">
        <f t="shared" ca="1" si="325"/>
        <v>0</v>
      </c>
      <c r="J542" s="10" t="str">
        <f t="shared" ca="1" si="326"/>
        <v>Monday04:00-05:300</v>
      </c>
      <c r="K542" s="10" t="str">
        <f t="shared" ca="1" si="327"/>
        <v>Monday04:00-05:300</v>
      </c>
      <c r="L542" s="14">
        <f t="shared" ca="1" si="316"/>
        <v>19</v>
      </c>
      <c r="M542" s="19" t="str">
        <f t="shared" ca="1" si="328"/>
        <v/>
      </c>
      <c r="N542" s="19"/>
      <c r="O542" s="19" t="str">
        <f t="shared" ca="1" si="329"/>
        <v>0
L-Drw --- 0</v>
      </c>
    </row>
    <row r="543" spans="1:15">
      <c r="A543" s="10">
        <v>533</v>
      </c>
      <c r="B543" s="10" t="s">
        <v>12</v>
      </c>
      <c r="C543" s="10" t="str">
        <f t="shared" si="321"/>
        <v>04:00-05:30</v>
      </c>
      <c r="D543" s="10" t="s">
        <v>59</v>
      </c>
      <c r="E543" s="10">
        <f t="shared" si="317"/>
        <v>111</v>
      </c>
      <c r="F543" s="10" t="str">
        <f t="shared" ca="1" si="330"/>
        <v>L-QC2
708</v>
      </c>
      <c r="G543" s="10">
        <f t="shared" ca="1" si="331"/>
        <v>0</v>
      </c>
      <c r="H543" s="10">
        <f t="shared" ca="1" si="324"/>
        <v>0</v>
      </c>
      <c r="I543" s="10">
        <f t="shared" ca="1" si="325"/>
        <v>0</v>
      </c>
      <c r="J543" s="10" t="str">
        <f t="shared" ca="1" si="326"/>
        <v>Monday04:00-05:300</v>
      </c>
      <c r="K543" s="10" t="str">
        <f t="shared" ca="1" si="327"/>
        <v>Monday04:00-05:300</v>
      </c>
      <c r="L543" s="14">
        <f t="shared" ca="1" si="316"/>
        <v>19</v>
      </c>
      <c r="M543" s="19" t="str">
        <f t="shared" ca="1" si="328"/>
        <v/>
      </c>
      <c r="N543" s="19"/>
      <c r="O543" s="19" t="str">
        <f t="shared" ca="1" si="329"/>
        <v>0
L-QC2
708 --- 0</v>
      </c>
    </row>
    <row r="544" spans="1:15">
      <c r="A544" s="10">
        <v>534</v>
      </c>
      <c r="B544" s="10" t="s">
        <v>12</v>
      </c>
      <c r="C544" s="10" t="str">
        <f t="shared" si="321"/>
        <v>04:00-05:30</v>
      </c>
      <c r="D544" s="10" t="s">
        <v>59</v>
      </c>
      <c r="E544" s="10">
        <f t="shared" si="317"/>
        <v>112</v>
      </c>
      <c r="F544" s="10" t="str">
        <f t="shared" ca="1" si="330"/>
        <v>L-ENG</v>
      </c>
      <c r="G544" s="10">
        <f t="shared" ca="1" si="331"/>
        <v>0</v>
      </c>
      <c r="H544" s="10">
        <f t="shared" ca="1" si="324"/>
        <v>0</v>
      </c>
      <c r="I544" s="10">
        <f t="shared" ca="1" si="325"/>
        <v>0</v>
      </c>
      <c r="J544" s="10" t="str">
        <f t="shared" ca="1" si="326"/>
        <v>Monday04:00-05:300</v>
      </c>
      <c r="K544" s="10" t="str">
        <f t="shared" ca="1" si="327"/>
        <v>Monday04:00-05:300</v>
      </c>
      <c r="L544" s="14">
        <f t="shared" ca="1" si="316"/>
        <v>19</v>
      </c>
      <c r="M544" s="19" t="str">
        <f t="shared" ca="1" si="328"/>
        <v/>
      </c>
      <c r="N544" s="19"/>
      <c r="O544" s="19" t="str">
        <f t="shared" ca="1" si="329"/>
        <v>0
L-ENG --- 0</v>
      </c>
    </row>
    <row r="545" spans="1:15">
      <c r="A545" s="10">
        <v>535</v>
      </c>
      <c r="B545" s="10" t="s">
        <v>12</v>
      </c>
      <c r="C545" s="10" t="str">
        <f t="shared" si="321"/>
        <v>04:00-05:30</v>
      </c>
      <c r="D545" s="10" t="s">
        <v>59</v>
      </c>
      <c r="E545" s="10">
        <f t="shared" si="317"/>
        <v>113</v>
      </c>
      <c r="F545" s="10">
        <f t="shared" ca="1" si="330"/>
        <v>501</v>
      </c>
      <c r="G545" s="10" t="str">
        <f t="shared" ca="1" si="331"/>
        <v>PHY-112(L1T1)B</v>
      </c>
      <c r="H545" s="10">
        <f t="shared" ca="1" si="324"/>
        <v>0</v>
      </c>
      <c r="I545" s="10" t="str">
        <f t="shared" ca="1" si="325"/>
        <v>(L1T1)B</v>
      </c>
      <c r="J545" s="10" t="str">
        <f t="shared" ca="1" si="326"/>
        <v>Monday04:00-05:300</v>
      </c>
      <c r="K545" s="10" t="str">
        <f t="shared" ca="1" si="327"/>
        <v>Monday04:00-05:30(L1T1)B</v>
      </c>
      <c r="L545" s="14">
        <f t="shared" ca="1" si="316"/>
        <v>19</v>
      </c>
      <c r="M545" s="19" t="str">
        <f t="shared" ca="1" si="328"/>
        <v>L1T1</v>
      </c>
      <c r="N545" s="19"/>
      <c r="O545" s="19" t="str">
        <f t="shared" ca="1" si="329"/>
        <v>PHY-112(L1T1)B
501 --- 0</v>
      </c>
    </row>
    <row r="546" spans="1:15">
      <c r="A546" s="10">
        <v>536</v>
      </c>
      <c r="B546" s="10" t="s">
        <v>12</v>
      </c>
      <c r="C546" s="10" t="str">
        <f t="shared" si="321"/>
        <v>04:00-05:30</v>
      </c>
      <c r="D546" s="10" t="s">
        <v>59</v>
      </c>
      <c r="E546" s="10">
        <f t="shared" si="317"/>
        <v>114</v>
      </c>
      <c r="F546" s="10" t="str">
        <f t="shared" ca="1" si="330"/>
        <v>L-Elec 505</v>
      </c>
      <c r="G546" s="10">
        <f t="shared" ca="1" si="331"/>
        <v>0</v>
      </c>
      <c r="H546" s="10">
        <f t="shared" ca="1" si="324"/>
        <v>0</v>
      </c>
      <c r="I546" s="10">
        <f t="shared" ca="1" si="325"/>
        <v>0</v>
      </c>
      <c r="J546" s="10" t="str">
        <f t="shared" ca="1" si="326"/>
        <v>Monday04:00-05:300</v>
      </c>
      <c r="K546" s="10" t="str">
        <f t="shared" ca="1" si="327"/>
        <v>Monday04:00-05:300</v>
      </c>
      <c r="L546" s="14">
        <f t="shared" ca="1" si="316"/>
        <v>19</v>
      </c>
      <c r="M546" s="19" t="str">
        <f t="shared" ca="1" si="328"/>
        <v/>
      </c>
      <c r="N546" s="19"/>
      <c r="O546" s="19" t="str">
        <f t="shared" ca="1" si="329"/>
        <v>0
L-Elec 505 --- 0</v>
      </c>
    </row>
    <row r="547" spans="1:15">
      <c r="A547" s="10">
        <v>537</v>
      </c>
      <c r="B547" s="10" t="s">
        <v>12</v>
      </c>
      <c r="C547" s="10" t="str">
        <f t="shared" si="321"/>
        <v>04:00-05:30</v>
      </c>
      <c r="D547" s="10" t="s">
        <v>59</v>
      </c>
      <c r="E547" s="10">
        <f t="shared" si="317"/>
        <v>115</v>
      </c>
      <c r="F547" s="10" t="str">
        <f t="shared" ca="1" si="330"/>
        <v>L-mec</v>
      </c>
      <c r="G547" s="10">
        <f t="shared" ca="1" si="331"/>
        <v>0</v>
      </c>
      <c r="H547" s="10">
        <f t="shared" ca="1" si="324"/>
        <v>0</v>
      </c>
      <c r="I547" s="10">
        <f t="shared" ca="1" si="325"/>
        <v>0</v>
      </c>
      <c r="J547" s="10" t="str">
        <f t="shared" ca="1" si="326"/>
        <v>Monday04:00-05:300</v>
      </c>
      <c r="K547" s="10" t="str">
        <f t="shared" ca="1" si="327"/>
        <v>Monday04:00-05:300</v>
      </c>
      <c r="L547" s="14">
        <f t="shared" ca="1" si="316"/>
        <v>19</v>
      </c>
      <c r="M547" s="19" t="str">
        <f t="shared" ca="1" si="328"/>
        <v/>
      </c>
      <c r="N547" s="19"/>
      <c r="O547" s="19" t="str">
        <f t="shared" ca="1" si="329"/>
        <v>0
L-mec --- 0</v>
      </c>
    </row>
    <row r="548" spans="1:15">
      <c r="A548" s="10">
        <v>538</v>
      </c>
      <c r="B548" s="10" t="s">
        <v>12</v>
      </c>
      <c r="C548" s="10" t="str">
        <f t="shared" si="321"/>
        <v>04:00-05:30</v>
      </c>
      <c r="D548" s="10" t="s">
        <v>59</v>
      </c>
      <c r="E548" s="10">
        <f t="shared" si="317"/>
        <v>116</v>
      </c>
      <c r="F548" s="10">
        <f t="shared" ca="1" si="330"/>
        <v>502</v>
      </c>
      <c r="G548" s="10">
        <f t="shared" ca="1" si="331"/>
        <v>0</v>
      </c>
      <c r="H548" s="10">
        <f t="shared" ca="1" si="324"/>
        <v>0</v>
      </c>
      <c r="I548" s="10">
        <f t="shared" ca="1" si="325"/>
        <v>0</v>
      </c>
      <c r="J548" s="10" t="str">
        <f t="shared" ca="1" si="326"/>
        <v>Monday04:00-05:300</v>
      </c>
      <c r="K548" s="10" t="str">
        <f t="shared" ca="1" si="327"/>
        <v>Monday04:00-05:300</v>
      </c>
      <c r="L548" s="14">
        <f t="shared" ca="1" si="316"/>
        <v>19</v>
      </c>
      <c r="M548" s="19" t="str">
        <f t="shared" ca="1" si="328"/>
        <v/>
      </c>
      <c r="N548" s="19"/>
      <c r="O548" s="19" t="str">
        <f t="shared" ca="1" si="329"/>
        <v>0
502 --- 0</v>
      </c>
    </row>
    <row r="549" spans="1:15">
      <c r="A549" s="10">
        <v>539</v>
      </c>
      <c r="B549" s="10" t="s">
        <v>12</v>
      </c>
      <c r="C549" s="10" t="str">
        <f t="shared" si="321"/>
        <v>04:00-05:30</v>
      </c>
      <c r="D549" s="10" t="s">
        <v>59</v>
      </c>
      <c r="E549" s="10">
        <f t="shared" si="317"/>
        <v>117</v>
      </c>
      <c r="F549" s="10" t="str">
        <f t="shared" ca="1" si="330"/>
        <v>L-Chem</v>
      </c>
      <c r="G549" s="10">
        <f t="shared" ca="1" si="331"/>
        <v>0</v>
      </c>
      <c r="H549" s="10">
        <f t="shared" ca="1" si="324"/>
        <v>0</v>
      </c>
      <c r="I549" s="10">
        <f t="shared" ca="1" si="325"/>
        <v>0</v>
      </c>
      <c r="J549" s="10" t="str">
        <f t="shared" ca="1" si="326"/>
        <v>Monday04:00-05:300</v>
      </c>
      <c r="K549" s="10" t="str">
        <f t="shared" ca="1" si="327"/>
        <v>Monday04:00-05:300</v>
      </c>
      <c r="L549" s="14">
        <f t="shared" ca="1" si="316"/>
        <v>19</v>
      </c>
      <c r="M549" s="19" t="str">
        <f t="shared" ca="1" si="328"/>
        <v/>
      </c>
      <c r="N549" s="19"/>
      <c r="O549" s="19" t="str">
        <f t="shared" ca="1" si="329"/>
        <v>0
L-Chem --- 0</v>
      </c>
    </row>
    <row r="550" spans="1:15">
      <c r="A550" s="10">
        <v>540</v>
      </c>
      <c r="B550" s="10" t="s">
        <v>12</v>
      </c>
      <c r="C550" s="10" t="str">
        <f t="shared" si="321"/>
        <v>04:00-05:30</v>
      </c>
      <c r="D550" s="10" t="s">
        <v>59</v>
      </c>
      <c r="E550" s="10">
        <f t="shared" si="317"/>
        <v>118</v>
      </c>
      <c r="F550" s="10">
        <f t="shared" ca="1" si="330"/>
        <v>0</v>
      </c>
      <c r="G550" s="10">
        <f t="shared" ca="1" si="331"/>
        <v>0</v>
      </c>
      <c r="H550" s="10">
        <f t="shared" ca="1" si="324"/>
        <v>0</v>
      </c>
      <c r="I550" s="10">
        <f t="shared" ca="1" si="325"/>
        <v>0</v>
      </c>
      <c r="J550" s="10" t="str">
        <f t="shared" ca="1" si="326"/>
        <v>Monday04:00-05:300</v>
      </c>
      <c r="K550" s="10" t="str">
        <f t="shared" ca="1" si="327"/>
        <v>Monday04:00-05:300</v>
      </c>
      <c r="L550" s="14">
        <f t="shared" ca="1" si="316"/>
        <v>19</v>
      </c>
      <c r="M550" s="19" t="str">
        <f t="shared" ca="1" si="328"/>
        <v/>
      </c>
      <c r="N550" s="19"/>
      <c r="O550" s="19" t="str">
        <f t="shared" ca="1" si="329"/>
        <v>0
0 --- 0</v>
      </c>
    </row>
    <row r="551" spans="1:15">
      <c r="A551" s="10">
        <v>541</v>
      </c>
      <c r="B551" s="10" t="s">
        <v>13</v>
      </c>
      <c r="C551" s="10" t="str">
        <f t="shared" si="296"/>
        <v>08:30-10:00</v>
      </c>
      <c r="D551" s="10" t="s">
        <v>54</v>
      </c>
      <c r="E551" s="10">
        <v>131</v>
      </c>
      <c r="F551" s="10">
        <f ca="1">INDIRECT(CONCATENATE("Sheet1!",CHAR(CODE(D551)),E551),1)</f>
        <v>701</v>
      </c>
      <c r="G551" s="10" t="str">
        <f ca="1">INDIRECT(CONCATENATE("Sheet1!",CHAR(CODE(D551)+1),E551),1)</f>
        <v>ETE</v>
      </c>
      <c r="H551" s="10">
        <f ca="1">INDIRECT(CONCATENATE("Sheet1!",CHAR(CODE(D551)+2),E551),1)</f>
        <v>0</v>
      </c>
      <c r="I551" s="10" t="str">
        <f t="shared" ca="1" si="297"/>
        <v>ETE</v>
      </c>
      <c r="J551" s="10" t="str">
        <f t="shared" ca="1" si="302"/>
        <v>Tuesday08:30-10:000</v>
      </c>
      <c r="K551" s="10" t="str">
        <f t="shared" ca="1" si="303"/>
        <v>Tuesday08:30-10:00ETE</v>
      </c>
      <c r="L551" s="14">
        <f t="shared" ca="1" si="316"/>
        <v>24</v>
      </c>
      <c r="M551" s="19" t="str">
        <f t="shared" ca="1" si="298"/>
        <v>TE</v>
      </c>
      <c r="N551" s="19"/>
      <c r="O551" s="19" t="str">
        <f t="shared" ca="1" si="304"/>
        <v>ETE
701 --- 0</v>
      </c>
    </row>
    <row r="552" spans="1:15">
      <c r="A552" s="10">
        <v>542</v>
      </c>
      <c r="B552" s="10" t="s">
        <v>13</v>
      </c>
      <c r="C552" s="10" t="str">
        <f t="shared" si="296"/>
        <v>08:30-10:00</v>
      </c>
      <c r="D552" s="10" t="s">
        <v>54</v>
      </c>
      <c r="E552" s="10">
        <f>E551+1</f>
        <v>132</v>
      </c>
      <c r="F552" s="10">
        <f t="shared" ref="F552:F562" ca="1" si="332">INDIRECT(CONCATENATE("Sheet1!",CHAR(CODE(D552)),E552),1)</f>
        <v>702</v>
      </c>
      <c r="G552" s="10" t="str">
        <f t="shared" ref="G552:G562" ca="1" si="333">INDIRECT(CONCATENATE("Sheet1!",CHAR(CODE(D552)+1),E552),1)</f>
        <v>TE4111(L4T1)A</v>
      </c>
      <c r="H552" s="10" t="str">
        <f t="shared" ref="H552:H705" ca="1" si="334">INDIRECT(CONCATENATE("Sheet1!",CHAR(CODE(D552)+2),E552),1)</f>
        <v>MMH</v>
      </c>
      <c r="I552" s="10" t="str">
        <f t="shared" ca="1" si="297"/>
        <v>(L4T1)A</v>
      </c>
      <c r="J552" s="10" t="str">
        <f t="shared" ca="1" si="302"/>
        <v>Tuesday08:30-10:00MMH</v>
      </c>
      <c r="K552" s="10" t="str">
        <f t="shared" ca="1" si="303"/>
        <v>Tuesday08:30-10:00(L4T1)A</v>
      </c>
      <c r="L552" s="14">
        <f t="shared" ca="1" si="316"/>
        <v>1</v>
      </c>
      <c r="M552" s="19" t="str">
        <f t="shared" ca="1" si="298"/>
        <v>L4T1</v>
      </c>
      <c r="N552" s="19"/>
      <c r="O552" s="19" t="str">
        <f t="shared" ca="1" si="304"/>
        <v>TE4111(L4T1)A
702 --- MMH</v>
      </c>
    </row>
    <row r="553" spans="1:15">
      <c r="A553" s="10">
        <v>543</v>
      </c>
      <c r="B553" s="10" t="s">
        <v>13</v>
      </c>
      <c r="C553" s="10" t="str">
        <f t="shared" si="296"/>
        <v>08:30-10:00</v>
      </c>
      <c r="D553" s="10" t="s">
        <v>54</v>
      </c>
      <c r="E553" s="10">
        <f t="shared" ref="E553:E580" si="335">E552+1</f>
        <v>133</v>
      </c>
      <c r="F553" s="10">
        <f t="shared" ca="1" si="332"/>
        <v>703</v>
      </c>
      <c r="G553" s="10">
        <f t="shared" ca="1" si="333"/>
        <v>0</v>
      </c>
      <c r="H553" s="10">
        <f t="shared" ca="1" si="334"/>
        <v>0</v>
      </c>
      <c r="I553" s="10">
        <f t="shared" ca="1" si="297"/>
        <v>0</v>
      </c>
      <c r="J553" s="10" t="str">
        <f t="shared" ca="1" si="302"/>
        <v>Tuesday08:30-10:000</v>
      </c>
      <c r="K553" s="10" t="str">
        <f t="shared" ca="1" si="303"/>
        <v>Tuesday08:30-10:000</v>
      </c>
      <c r="L553" s="14">
        <f t="shared" ca="1" si="316"/>
        <v>24</v>
      </c>
      <c r="M553" s="19" t="str">
        <f t="shared" ca="1" si="298"/>
        <v/>
      </c>
      <c r="N553" s="19"/>
      <c r="O553" s="19" t="str">
        <f t="shared" ca="1" si="304"/>
        <v>0
703 --- 0</v>
      </c>
    </row>
    <row r="554" spans="1:15">
      <c r="A554" s="10">
        <v>544</v>
      </c>
      <c r="B554" s="10" t="s">
        <v>13</v>
      </c>
      <c r="C554" s="10" t="str">
        <f t="shared" si="296"/>
        <v>08:30-10:00</v>
      </c>
      <c r="D554" s="10" t="s">
        <v>54</v>
      </c>
      <c r="E554" s="10">
        <f t="shared" si="335"/>
        <v>134</v>
      </c>
      <c r="F554" s="10">
        <f t="shared" ca="1" si="332"/>
        <v>704</v>
      </c>
      <c r="G554" s="10" t="str">
        <f t="shared" ca="1" si="333"/>
        <v>TE333(L3T3)A</v>
      </c>
      <c r="H554" s="10" t="str">
        <f t="shared" ca="1" si="334"/>
        <v>TAC</v>
      </c>
      <c r="I554" s="10" t="str">
        <f t="shared" ca="1" si="297"/>
        <v>(L3T3)A</v>
      </c>
      <c r="J554" s="10" t="str">
        <f t="shared" ca="1" si="302"/>
        <v>Tuesday08:30-10:00TAC</v>
      </c>
      <c r="K554" s="10" t="str">
        <f t="shared" ca="1" si="303"/>
        <v>Tuesday08:30-10:00(L3T3)A</v>
      </c>
      <c r="L554" s="14">
        <f t="shared" ca="1" si="316"/>
        <v>1</v>
      </c>
      <c r="M554" s="19" t="str">
        <f t="shared" ca="1" si="298"/>
        <v>L3T3</v>
      </c>
      <c r="N554" s="19"/>
      <c r="O554" s="19" t="str">
        <f t="shared" ca="1" si="304"/>
        <v>TE333(L3T3)A
704 --- TAC</v>
      </c>
    </row>
    <row r="555" spans="1:15">
      <c r="A555" s="10">
        <v>545</v>
      </c>
      <c r="B555" s="10" t="s">
        <v>13</v>
      </c>
      <c r="C555" s="10" t="str">
        <f t="shared" si="296"/>
        <v>08:30-10:00</v>
      </c>
      <c r="D555" s="10" t="s">
        <v>54</v>
      </c>
      <c r="E555" s="10">
        <f t="shared" si="335"/>
        <v>135</v>
      </c>
      <c r="F555" s="10">
        <f t="shared" ca="1" si="332"/>
        <v>705</v>
      </c>
      <c r="G555" s="10" t="str">
        <f t="shared" ca="1" si="333"/>
        <v>TE132(L1T3)A</v>
      </c>
      <c r="H555" s="10" t="str">
        <f t="shared" ca="1" si="334"/>
        <v>NL1</v>
      </c>
      <c r="I555" s="10" t="str">
        <f t="shared" ca="1" si="297"/>
        <v>(L1T3)A</v>
      </c>
      <c r="J555" s="10" t="str">
        <f t="shared" ca="1" si="302"/>
        <v>Tuesday08:30-10:00NL1</v>
      </c>
      <c r="K555" s="10" t="str">
        <f t="shared" ca="1" si="303"/>
        <v>Tuesday08:30-10:00(L1T3)A</v>
      </c>
      <c r="L555" s="14">
        <f t="shared" ca="1" si="316"/>
        <v>1</v>
      </c>
      <c r="M555" s="19" t="str">
        <f t="shared" ca="1" si="298"/>
        <v>L1T3</v>
      </c>
      <c r="N555" s="19"/>
      <c r="O555" s="19" t="str">
        <f t="shared" ca="1" si="304"/>
        <v>TE132(L1T3)A
705 --- NL1</v>
      </c>
    </row>
    <row r="556" spans="1:15">
      <c r="A556" s="10">
        <v>546</v>
      </c>
      <c r="B556" s="10" t="s">
        <v>13</v>
      </c>
      <c r="C556" s="10" t="str">
        <f t="shared" si="296"/>
        <v>08:30-10:00</v>
      </c>
      <c r="D556" s="10" t="s">
        <v>54</v>
      </c>
      <c r="E556" s="10">
        <f t="shared" si="335"/>
        <v>136</v>
      </c>
      <c r="F556" s="10">
        <f t="shared" ca="1" si="332"/>
        <v>402</v>
      </c>
      <c r="G556" s="10">
        <f t="shared" ca="1" si="333"/>
        <v>0</v>
      </c>
      <c r="H556" s="10">
        <f t="shared" ca="1" si="334"/>
        <v>0</v>
      </c>
      <c r="I556" s="10">
        <f t="shared" ca="1" si="297"/>
        <v>0</v>
      </c>
      <c r="J556" s="10" t="str">
        <f t="shared" ca="1" si="302"/>
        <v>Tuesday08:30-10:000</v>
      </c>
      <c r="K556" s="10" t="str">
        <f t="shared" ca="1" si="303"/>
        <v>Tuesday08:30-10:000</v>
      </c>
      <c r="L556" s="14">
        <f t="shared" ca="1" si="316"/>
        <v>24</v>
      </c>
      <c r="M556" s="19" t="str">
        <f t="shared" ca="1" si="298"/>
        <v/>
      </c>
      <c r="N556" s="19"/>
      <c r="O556" s="19" t="str">
        <f t="shared" ca="1" si="304"/>
        <v>0
402 --- 0</v>
      </c>
    </row>
    <row r="557" spans="1:15">
      <c r="A557" s="10">
        <v>547</v>
      </c>
      <c r="B557" s="10" t="s">
        <v>13</v>
      </c>
      <c r="C557" s="10" t="str">
        <f t="shared" si="296"/>
        <v>08:30-10:00</v>
      </c>
      <c r="D557" s="10" t="s">
        <v>54</v>
      </c>
      <c r="E557" s="10">
        <f t="shared" si="335"/>
        <v>137</v>
      </c>
      <c r="F557" s="10">
        <f t="shared" ca="1" si="332"/>
        <v>801</v>
      </c>
      <c r="G557" s="10" t="str">
        <f t="shared" ca="1" si="333"/>
        <v>MKT-231(L2T3)A</v>
      </c>
      <c r="H557" s="10" t="str">
        <f t="shared" ca="1" si="334"/>
        <v>MAB</v>
      </c>
      <c r="I557" s="10" t="str">
        <f t="shared" ca="1" si="297"/>
        <v>(L2T3)A</v>
      </c>
      <c r="J557" s="10" t="str">
        <f t="shared" ca="1" si="302"/>
        <v>Tuesday08:30-10:00MAB</v>
      </c>
      <c r="K557" s="10" t="str">
        <f t="shared" ca="1" si="303"/>
        <v>Tuesday08:30-10:00(L2T3)A</v>
      </c>
      <c r="L557" s="14">
        <f t="shared" ca="1" si="316"/>
        <v>1</v>
      </c>
      <c r="M557" s="19" t="str">
        <f t="shared" ca="1" si="298"/>
        <v>L2T3</v>
      </c>
      <c r="N557" s="19"/>
      <c r="O557" s="19" t="str">
        <f t="shared" ca="1" si="304"/>
        <v>MKT-231(L2T3)A
801 --- MAB</v>
      </c>
    </row>
    <row r="558" spans="1:15">
      <c r="A558" s="10">
        <v>548</v>
      </c>
      <c r="B558" s="10" t="s">
        <v>13</v>
      </c>
      <c r="C558" s="10" t="str">
        <f t="shared" si="296"/>
        <v>08:30-10:00</v>
      </c>
      <c r="D558" s="10" t="s">
        <v>54</v>
      </c>
      <c r="E558" s="10">
        <f t="shared" si="335"/>
        <v>138</v>
      </c>
      <c r="F558" s="10">
        <f t="shared" ca="1" si="332"/>
        <v>802</v>
      </c>
      <c r="G558" s="10">
        <f t="shared" ca="1" si="333"/>
        <v>0</v>
      </c>
      <c r="H558" s="10">
        <f t="shared" ca="1" si="334"/>
        <v>0</v>
      </c>
      <c r="I558" s="10">
        <f t="shared" ca="1" si="297"/>
        <v>0</v>
      </c>
      <c r="J558" s="10" t="str">
        <f t="shared" ca="1" si="302"/>
        <v>Tuesday08:30-10:000</v>
      </c>
      <c r="K558" s="10" t="str">
        <f t="shared" ca="1" si="303"/>
        <v>Tuesday08:30-10:000</v>
      </c>
      <c r="L558" s="14">
        <f t="shared" ca="1" si="316"/>
        <v>24</v>
      </c>
      <c r="M558" s="19" t="str">
        <f t="shared" ca="1" si="298"/>
        <v/>
      </c>
      <c r="N558" s="19"/>
      <c r="O558" s="19" t="str">
        <f t="shared" ca="1" si="304"/>
        <v>0
802 --- 0</v>
      </c>
    </row>
    <row r="559" spans="1:15">
      <c r="A559" s="10">
        <v>549</v>
      </c>
      <c r="B559" s="10" t="s">
        <v>13</v>
      </c>
      <c r="C559" s="10" t="str">
        <f t="shared" si="296"/>
        <v>08:30-10:00</v>
      </c>
      <c r="D559" s="10" t="s">
        <v>54</v>
      </c>
      <c r="E559" s="10">
        <f t="shared" si="335"/>
        <v>139</v>
      </c>
      <c r="F559" s="10">
        <f t="shared" ca="1" si="332"/>
        <v>803</v>
      </c>
      <c r="G559" s="10">
        <f t="shared" ca="1" si="333"/>
        <v>0</v>
      </c>
      <c r="H559" s="10">
        <f t="shared" ca="1" si="334"/>
        <v>0</v>
      </c>
      <c r="I559" s="10">
        <f t="shared" ca="1" si="297"/>
        <v>0</v>
      </c>
      <c r="J559" s="10" t="str">
        <f t="shared" ca="1" si="302"/>
        <v>Tuesday08:30-10:000</v>
      </c>
      <c r="K559" s="10" t="str">
        <f t="shared" ca="1" si="303"/>
        <v>Tuesday08:30-10:000</v>
      </c>
      <c r="L559" s="14">
        <f t="shared" ca="1" si="316"/>
        <v>24</v>
      </c>
      <c r="M559" s="19" t="str">
        <f t="shared" ca="1" si="298"/>
        <v/>
      </c>
      <c r="N559" s="19"/>
      <c r="O559" s="19" t="str">
        <f t="shared" ca="1" si="304"/>
        <v>0
803 --- 0</v>
      </c>
    </row>
    <row r="560" spans="1:15">
      <c r="A560" s="10">
        <v>550</v>
      </c>
      <c r="B560" s="10" t="s">
        <v>13</v>
      </c>
      <c r="C560" s="10" t="str">
        <f t="shared" si="296"/>
        <v>08:30-10:00</v>
      </c>
      <c r="D560" s="10" t="s">
        <v>54</v>
      </c>
      <c r="E560" s="10">
        <f t="shared" si="335"/>
        <v>140</v>
      </c>
      <c r="F560" s="10">
        <f t="shared" ca="1" si="332"/>
        <v>807</v>
      </c>
      <c r="G560" s="10" t="str">
        <f t="shared" ca="1" si="333"/>
        <v>civil</v>
      </c>
      <c r="H560" s="10">
        <f t="shared" ca="1" si="334"/>
        <v>0</v>
      </c>
      <c r="I560" s="10" t="str">
        <f t="shared" ca="1" si="297"/>
        <v>civil</v>
      </c>
      <c r="J560" s="10" t="str">
        <f t="shared" ca="1" si="302"/>
        <v>Tuesday08:30-10:000</v>
      </c>
      <c r="K560" s="10" t="str">
        <f t="shared" ca="1" si="303"/>
        <v>Tuesday08:30-10:00civil</v>
      </c>
      <c r="L560" s="14">
        <f t="shared" ca="1" si="316"/>
        <v>24</v>
      </c>
      <c r="M560" s="19" t="str">
        <f t="shared" ca="1" si="298"/>
        <v>ivil</v>
      </c>
      <c r="N560" s="19"/>
      <c r="O560" s="19" t="str">
        <f t="shared" ca="1" si="304"/>
        <v>civil
807 --- 0</v>
      </c>
    </row>
    <row r="561" spans="1:15">
      <c r="A561" s="10">
        <v>551</v>
      </c>
      <c r="B561" s="10" t="s">
        <v>13</v>
      </c>
      <c r="C561" s="10" t="str">
        <f t="shared" si="296"/>
        <v>08:30-10:00</v>
      </c>
      <c r="D561" s="10" t="s">
        <v>54</v>
      </c>
      <c r="E561" s="10">
        <f t="shared" si="335"/>
        <v>141</v>
      </c>
      <c r="F561" s="10">
        <f t="shared" ca="1" si="332"/>
        <v>711</v>
      </c>
      <c r="G561" s="10">
        <f t="shared" ca="1" si="333"/>
        <v>0</v>
      </c>
      <c r="H561" s="10">
        <f t="shared" ca="1" si="334"/>
        <v>0</v>
      </c>
      <c r="I561" s="10">
        <f t="shared" ca="1" si="297"/>
        <v>0</v>
      </c>
      <c r="J561" s="10" t="str">
        <f t="shared" ca="1" si="302"/>
        <v>Tuesday08:30-10:000</v>
      </c>
      <c r="K561" s="10" t="str">
        <f t="shared" ca="1" si="303"/>
        <v>Tuesday08:30-10:000</v>
      </c>
      <c r="L561" s="14">
        <f t="shared" ca="1" si="316"/>
        <v>24</v>
      </c>
      <c r="M561" s="19" t="str">
        <f t="shared" ca="1" si="298"/>
        <v/>
      </c>
      <c r="N561" s="19"/>
      <c r="O561" s="19" t="str">
        <f t="shared" ca="1" si="304"/>
        <v>0
711 --- 0</v>
      </c>
    </row>
    <row r="562" spans="1:15">
      <c r="A562" s="10">
        <v>552</v>
      </c>
      <c r="B562" s="10" t="s">
        <v>13</v>
      </c>
      <c r="C562" s="10" t="str">
        <f t="shared" si="296"/>
        <v>08:30-10:00</v>
      </c>
      <c r="D562" s="10" t="s">
        <v>54</v>
      </c>
      <c r="E562" s="10">
        <f t="shared" si="335"/>
        <v>142</v>
      </c>
      <c r="F562" s="10">
        <f t="shared" ca="1" si="332"/>
        <v>712</v>
      </c>
      <c r="G562" s="10" t="str">
        <f t="shared" ca="1" si="333"/>
        <v>DIC</v>
      </c>
      <c r="H562" s="10">
        <f t="shared" ca="1" si="334"/>
        <v>0</v>
      </c>
      <c r="I562" s="10" t="str">
        <f t="shared" ca="1" si="297"/>
        <v>DIC</v>
      </c>
      <c r="J562" s="10" t="str">
        <f t="shared" ca="1" si="302"/>
        <v>Tuesday08:30-10:000</v>
      </c>
      <c r="K562" s="10" t="str">
        <f t="shared" ca="1" si="303"/>
        <v>Tuesday08:30-10:00DIC</v>
      </c>
      <c r="L562" s="14">
        <f t="shared" ca="1" si="316"/>
        <v>24</v>
      </c>
      <c r="M562" s="19" t="str">
        <f t="shared" ca="1" si="298"/>
        <v>IC</v>
      </c>
      <c r="N562" s="19"/>
      <c r="O562" s="19" t="str">
        <f t="shared" ca="1" si="304"/>
        <v>DIC
712 --- 0</v>
      </c>
    </row>
    <row r="563" spans="1:15">
      <c r="A563" s="10">
        <v>553</v>
      </c>
      <c r="B563" s="10" t="s">
        <v>13</v>
      </c>
      <c r="C563" s="10" t="str">
        <f t="shared" ref="C563:C580" si="336">LOOKUP(D563,$L$1:$L$6,$K$1:$K$6)</f>
        <v>08:30-10:00</v>
      </c>
      <c r="D563" s="10" t="s">
        <v>54</v>
      </c>
      <c r="E563" s="10">
        <f t="shared" si="335"/>
        <v>143</v>
      </c>
      <c r="F563" s="10">
        <f t="shared" ref="F563:F580" ca="1" si="337">INDIRECT(CONCATENATE("Sheet1!",CHAR(CODE(D563)),E563),1)</f>
        <v>302</v>
      </c>
      <c r="G563" s="10">
        <f t="shared" ref="G563:G580" ca="1" si="338">INDIRECT(CONCATENATE("Sheet1!",CHAR(CODE(D563)+1),E563),1)</f>
        <v>0</v>
      </c>
      <c r="H563" s="10">
        <f t="shared" ref="H563:H577" ca="1" si="339">INDIRECT(CONCATENATE("Sheet1!",CHAR(CODE(D563)+2),E563),1)</f>
        <v>0</v>
      </c>
      <c r="I563" s="10">
        <f t="shared" ref="I563:I580" ca="1" si="340">IFERROR(MID(G563,SEARCH("(",G563,1),12),G563)</f>
        <v>0</v>
      </c>
      <c r="J563" s="10" t="str">
        <f t="shared" ref="J563:J580" ca="1" si="341">CONCATENATE(B563,C563,H563)</f>
        <v>Tuesday08:30-10:000</v>
      </c>
      <c r="K563" s="10" t="str">
        <f t="shared" ref="K563:K580" ca="1" si="342">CONCATENATE(B563,C563,I563)</f>
        <v>Tuesday08:30-10:000</v>
      </c>
      <c r="L563" s="14">
        <f t="shared" ca="1" si="316"/>
        <v>24</v>
      </c>
      <c r="M563" s="19" t="str">
        <f t="shared" ref="M563:M580" ca="1" si="343">IFERROR(MID(I563,2,4),I563)</f>
        <v/>
      </c>
      <c r="N563" s="19"/>
      <c r="O563" s="19" t="str">
        <f t="shared" ref="O563:O580" ca="1" si="344">CONCATENATE(G563,CHAR(10),F563," --- ",H563)</f>
        <v>0
302 --- 0</v>
      </c>
    </row>
    <row r="564" spans="1:15">
      <c r="A564" s="10">
        <v>554</v>
      </c>
      <c r="B564" s="10" t="s">
        <v>13</v>
      </c>
      <c r="C564" s="10" t="str">
        <f t="shared" si="336"/>
        <v>08:30-10:00</v>
      </c>
      <c r="D564" s="10" t="s">
        <v>54</v>
      </c>
      <c r="E564" s="10">
        <f t="shared" si="335"/>
        <v>144</v>
      </c>
      <c r="F564" s="10">
        <f t="shared" ca="1" si="337"/>
        <v>303</v>
      </c>
      <c r="G564" s="10">
        <f t="shared" ca="1" si="338"/>
        <v>0</v>
      </c>
      <c r="H564" s="10">
        <f t="shared" ca="1" si="339"/>
        <v>0</v>
      </c>
      <c r="I564" s="10">
        <f t="shared" ca="1" si="340"/>
        <v>0</v>
      </c>
      <c r="J564" s="10" t="str">
        <f t="shared" ca="1" si="341"/>
        <v>Tuesday08:30-10:000</v>
      </c>
      <c r="K564" s="10" t="str">
        <f t="shared" ca="1" si="342"/>
        <v>Tuesday08:30-10:000</v>
      </c>
      <c r="L564" s="14">
        <f t="shared" ca="1" si="316"/>
        <v>24</v>
      </c>
      <c r="M564" s="19" t="str">
        <f t="shared" ca="1" si="343"/>
        <v/>
      </c>
      <c r="N564" s="19"/>
      <c r="O564" s="19" t="str">
        <f t="shared" ca="1" si="344"/>
        <v>0
303 --- 0</v>
      </c>
    </row>
    <row r="565" spans="1:15">
      <c r="A565" s="10">
        <v>555</v>
      </c>
      <c r="B565" s="10" t="s">
        <v>13</v>
      </c>
      <c r="C565" s="10" t="str">
        <f t="shared" si="336"/>
        <v>08:30-10:00</v>
      </c>
      <c r="D565" s="10" t="s">
        <v>54</v>
      </c>
      <c r="E565" s="10">
        <f t="shared" si="335"/>
        <v>145</v>
      </c>
      <c r="F565" s="10">
        <f t="shared" ca="1" si="337"/>
        <v>0</v>
      </c>
      <c r="G565" s="10">
        <f t="shared" ca="1" si="338"/>
        <v>0</v>
      </c>
      <c r="H565" s="10">
        <f t="shared" ref="H565:H575" ca="1" si="345">INDIRECT(CONCATENATE("Sheet1!",CHAR(CODE(D565)+5),E565),1)</f>
        <v>0</v>
      </c>
      <c r="I565" s="10">
        <f t="shared" ca="1" si="340"/>
        <v>0</v>
      </c>
      <c r="J565" s="10" t="str">
        <f t="shared" ca="1" si="341"/>
        <v>Tuesday08:30-10:000</v>
      </c>
      <c r="K565" s="10" t="str">
        <f t="shared" ca="1" si="342"/>
        <v>Tuesday08:30-10:000</v>
      </c>
      <c r="L565" s="14">
        <f t="shared" ca="1" si="316"/>
        <v>24</v>
      </c>
      <c r="M565" s="19" t="str">
        <f t="shared" ca="1" si="343"/>
        <v/>
      </c>
      <c r="N565" s="19"/>
      <c r="O565" s="19" t="str">
        <f t="shared" ca="1" si="344"/>
        <v>0
0 --- 0</v>
      </c>
    </row>
    <row r="566" spans="1:15">
      <c r="A566" s="10">
        <v>556</v>
      </c>
      <c r="B566" s="10" t="s">
        <v>13</v>
      </c>
      <c r="C566" s="10" t="str">
        <f t="shared" si="336"/>
        <v>08:30-10:00</v>
      </c>
      <c r="D566" s="10" t="s">
        <v>54</v>
      </c>
      <c r="E566" s="10">
        <f t="shared" si="335"/>
        <v>146</v>
      </c>
      <c r="F566" s="10">
        <f t="shared" ca="1" si="337"/>
        <v>0</v>
      </c>
      <c r="G566" s="10">
        <f t="shared" ca="1" si="338"/>
        <v>0</v>
      </c>
      <c r="H566" s="10">
        <f t="shared" ca="1" si="345"/>
        <v>0</v>
      </c>
      <c r="I566" s="10">
        <f t="shared" ca="1" si="340"/>
        <v>0</v>
      </c>
      <c r="J566" s="10" t="str">
        <f t="shared" ca="1" si="341"/>
        <v>Tuesday08:30-10:000</v>
      </c>
      <c r="K566" s="10" t="str">
        <f t="shared" ca="1" si="342"/>
        <v>Tuesday08:30-10:000</v>
      </c>
      <c r="L566" s="14">
        <f t="shared" ca="1" si="316"/>
        <v>24</v>
      </c>
      <c r="M566" s="19" t="str">
        <f t="shared" ca="1" si="343"/>
        <v/>
      </c>
      <c r="N566" s="19"/>
      <c r="O566" s="19" t="str">
        <f t="shared" ca="1" si="344"/>
        <v>0
0 --- 0</v>
      </c>
    </row>
    <row r="567" spans="1:15">
      <c r="A567" s="10">
        <v>557</v>
      </c>
      <c r="B567" s="10" t="s">
        <v>13</v>
      </c>
      <c r="C567" s="10" t="str">
        <f t="shared" si="336"/>
        <v>08:30-10:00</v>
      </c>
      <c r="D567" s="10" t="s">
        <v>54</v>
      </c>
      <c r="E567" s="10">
        <f t="shared" si="335"/>
        <v>147</v>
      </c>
      <c r="F567" s="10" t="str">
        <f t="shared" ca="1" si="337"/>
        <v>L-Yarn1</v>
      </c>
      <c r="G567" s="10" t="str">
        <f t="shared" ca="1" si="338"/>
        <v>TE212(L2T1)D</v>
      </c>
      <c r="H567" s="10" t="str">
        <f t="shared" ca="1" si="345"/>
        <v>NHM</v>
      </c>
      <c r="I567" s="10" t="str">
        <f t="shared" ca="1" si="340"/>
        <v>(L2T1)D</v>
      </c>
      <c r="J567" s="10" t="str">
        <f t="shared" ca="1" si="341"/>
        <v>Tuesday08:30-10:00NHM</v>
      </c>
      <c r="K567" s="10" t="str">
        <f t="shared" ca="1" si="342"/>
        <v>Tuesday08:30-10:00(L2T1)D</v>
      </c>
      <c r="L567" s="14">
        <f t="shared" ca="1" si="316"/>
        <v>1</v>
      </c>
      <c r="M567" s="19" t="str">
        <f t="shared" ca="1" si="343"/>
        <v>L2T1</v>
      </c>
      <c r="N567" s="19"/>
      <c r="O567" s="19" t="str">
        <f t="shared" ca="1" si="344"/>
        <v>TE212(L2T1)D
L-Yarn1 --- NHM</v>
      </c>
    </row>
    <row r="568" spans="1:15">
      <c r="A568" s="10">
        <v>558</v>
      </c>
      <c r="B568" s="10" t="s">
        <v>13</v>
      </c>
      <c r="C568" s="10" t="str">
        <f t="shared" si="336"/>
        <v>08:30-10:00</v>
      </c>
      <c r="D568" s="10" t="s">
        <v>54</v>
      </c>
      <c r="E568" s="10">
        <f t="shared" si="335"/>
        <v>148</v>
      </c>
      <c r="F568" s="10" t="str">
        <f t="shared" ca="1" si="337"/>
        <v>L-Yarn2</v>
      </c>
      <c r="G568" s="10">
        <f t="shared" ca="1" si="338"/>
        <v>0</v>
      </c>
      <c r="H568" s="10">
        <f t="shared" ca="1" si="345"/>
        <v>0</v>
      </c>
      <c r="I568" s="10">
        <f t="shared" ca="1" si="340"/>
        <v>0</v>
      </c>
      <c r="J568" s="10" t="str">
        <f t="shared" ca="1" si="341"/>
        <v>Tuesday08:30-10:000</v>
      </c>
      <c r="K568" s="10" t="str">
        <f t="shared" ca="1" si="342"/>
        <v>Tuesday08:30-10:000</v>
      </c>
      <c r="L568" s="14">
        <f t="shared" ca="1" si="316"/>
        <v>24</v>
      </c>
      <c r="M568" s="19" t="str">
        <f t="shared" ca="1" si="343"/>
        <v/>
      </c>
      <c r="N568" s="19"/>
      <c r="O568" s="19" t="str">
        <f t="shared" ca="1" si="344"/>
        <v>0
L-Yarn2 --- 0</v>
      </c>
    </row>
    <row r="569" spans="1:15">
      <c r="A569" s="10">
        <v>559</v>
      </c>
      <c r="B569" s="10" t="s">
        <v>13</v>
      </c>
      <c r="C569" s="10" t="str">
        <f t="shared" si="336"/>
        <v>08:30-10:00</v>
      </c>
      <c r="D569" s="10" t="s">
        <v>54</v>
      </c>
      <c r="E569" s="10">
        <f t="shared" si="335"/>
        <v>149</v>
      </c>
      <c r="F569" s="10" t="str">
        <f t="shared" ca="1" si="337"/>
        <v>L-Fab</v>
      </c>
      <c r="G569" s="10">
        <f t="shared" ca="1" si="338"/>
        <v>0</v>
      </c>
      <c r="H569" s="10">
        <f t="shared" ca="1" si="345"/>
        <v>0</v>
      </c>
      <c r="I569" s="10">
        <f t="shared" ca="1" si="340"/>
        <v>0</v>
      </c>
      <c r="J569" s="10" t="str">
        <f t="shared" ca="1" si="341"/>
        <v>Tuesday08:30-10:000</v>
      </c>
      <c r="K569" s="10" t="str">
        <f t="shared" ca="1" si="342"/>
        <v>Tuesday08:30-10:000</v>
      </c>
      <c r="L569" s="14">
        <f t="shared" ca="1" si="316"/>
        <v>24</v>
      </c>
      <c r="M569" s="19" t="str">
        <f t="shared" ca="1" si="343"/>
        <v/>
      </c>
      <c r="N569" s="19"/>
      <c r="O569" s="19" t="str">
        <f t="shared" ca="1" si="344"/>
        <v>0
L-Fab --- 0</v>
      </c>
    </row>
    <row r="570" spans="1:15">
      <c r="A570" s="10">
        <v>560</v>
      </c>
      <c r="B570" s="10" t="s">
        <v>13</v>
      </c>
      <c r="C570" s="10" t="str">
        <f t="shared" si="336"/>
        <v>08:30-10:00</v>
      </c>
      <c r="D570" s="10" t="s">
        <v>54</v>
      </c>
      <c r="E570" s="10">
        <f t="shared" si="335"/>
        <v>150</v>
      </c>
      <c r="F570" s="10" t="str">
        <f t="shared" ca="1" si="337"/>
        <v>L-Col</v>
      </c>
      <c r="G570" s="10" t="str">
        <f t="shared" ca="1" si="338"/>
        <v>TE425(L4T2)A</v>
      </c>
      <c r="H570" s="10">
        <f t="shared" ca="1" si="345"/>
        <v>0</v>
      </c>
      <c r="I570" s="10" t="str">
        <f t="shared" ca="1" si="340"/>
        <v>(L4T2)A</v>
      </c>
      <c r="J570" s="10" t="str">
        <f t="shared" ca="1" si="341"/>
        <v>Tuesday08:30-10:000</v>
      </c>
      <c r="K570" s="10" t="str">
        <f t="shared" ca="1" si="342"/>
        <v>Tuesday08:30-10:00(L4T2)A</v>
      </c>
      <c r="L570" s="14">
        <f t="shared" ca="1" si="316"/>
        <v>24</v>
      </c>
      <c r="M570" s="19" t="str">
        <f t="shared" ca="1" si="343"/>
        <v>L4T2</v>
      </c>
      <c r="N570" s="19"/>
      <c r="O570" s="19" t="str">
        <f t="shared" ca="1" si="344"/>
        <v>TE425(L4T2)A
L-Col --- 0</v>
      </c>
    </row>
    <row r="571" spans="1:15">
      <c r="A571" s="10">
        <v>561</v>
      </c>
      <c r="B571" s="10" t="s">
        <v>13</v>
      </c>
      <c r="C571" s="10" t="str">
        <f t="shared" si="336"/>
        <v>08:30-10:00</v>
      </c>
      <c r="D571" s="10" t="s">
        <v>54</v>
      </c>
      <c r="E571" s="10">
        <f t="shared" si="335"/>
        <v>151</v>
      </c>
      <c r="F571" s="10" t="str">
        <f t="shared" ca="1" si="337"/>
        <v>L-App</v>
      </c>
      <c r="G571" s="10" t="str">
        <f t="shared" ca="1" si="338"/>
        <v>TE232(L2T3)B</v>
      </c>
      <c r="H571" s="10" t="str">
        <f t="shared" ca="1" si="345"/>
        <v>MRH</v>
      </c>
      <c r="I571" s="10" t="str">
        <f t="shared" ca="1" si="340"/>
        <v>(L2T3)B</v>
      </c>
      <c r="J571" s="10" t="str">
        <f t="shared" ca="1" si="341"/>
        <v>Tuesday08:30-10:00MRH</v>
      </c>
      <c r="K571" s="10" t="str">
        <f t="shared" ca="1" si="342"/>
        <v>Tuesday08:30-10:00(L2T3)B</v>
      </c>
      <c r="L571" s="14">
        <f t="shared" ca="1" si="316"/>
        <v>1</v>
      </c>
      <c r="M571" s="19" t="str">
        <f t="shared" ca="1" si="343"/>
        <v>L2T3</v>
      </c>
      <c r="N571" s="19"/>
      <c r="O571" s="19" t="str">
        <f t="shared" ca="1" si="344"/>
        <v>TE232(L2T3)B
L-App --- MRH</v>
      </c>
    </row>
    <row r="572" spans="1:15">
      <c r="A572" s="10">
        <v>562</v>
      </c>
      <c r="B572" s="10" t="s">
        <v>13</v>
      </c>
      <c r="C572" s="10" t="str">
        <f t="shared" si="336"/>
        <v>08:30-10:00</v>
      </c>
      <c r="D572" s="10" t="s">
        <v>54</v>
      </c>
      <c r="E572" s="10">
        <f t="shared" si="335"/>
        <v>152</v>
      </c>
      <c r="F572" s="10" t="str">
        <f t="shared" ca="1" si="337"/>
        <v>L-QC1
709</v>
      </c>
      <c r="G572" s="10" t="str">
        <f t="shared" ca="1" si="338"/>
        <v>UC</v>
      </c>
      <c r="H572" s="10">
        <f t="shared" ca="1" si="345"/>
        <v>0</v>
      </c>
      <c r="I572" s="10" t="str">
        <f t="shared" ca="1" si="340"/>
        <v>UC</v>
      </c>
      <c r="J572" s="10" t="str">
        <f t="shared" ca="1" si="341"/>
        <v>Tuesday08:30-10:000</v>
      </c>
      <c r="K572" s="10" t="str">
        <f t="shared" ca="1" si="342"/>
        <v>Tuesday08:30-10:00UC</v>
      </c>
      <c r="L572" s="14">
        <f t="shared" ca="1" si="316"/>
        <v>24</v>
      </c>
      <c r="M572" s="19" t="str">
        <f t="shared" ca="1" si="343"/>
        <v>C</v>
      </c>
      <c r="N572" s="19"/>
      <c r="O572" s="19" t="str">
        <f t="shared" ca="1" si="344"/>
        <v>UC
L-QC1
709 --- 0</v>
      </c>
    </row>
    <row r="573" spans="1:15">
      <c r="A573" s="10">
        <v>563</v>
      </c>
      <c r="B573" s="10" t="s">
        <v>13</v>
      </c>
      <c r="C573" s="10" t="str">
        <f t="shared" si="336"/>
        <v>08:30-10:00</v>
      </c>
      <c r="D573" s="10" t="s">
        <v>54</v>
      </c>
      <c r="E573" s="10">
        <f t="shared" si="335"/>
        <v>153</v>
      </c>
      <c r="F573" s="10" t="str">
        <f t="shared" ca="1" si="337"/>
        <v>L-Drw</v>
      </c>
      <c r="G573" s="10">
        <f t="shared" ca="1" si="338"/>
        <v>0</v>
      </c>
      <c r="H573" s="10">
        <f t="shared" ca="1" si="345"/>
        <v>0</v>
      </c>
      <c r="I573" s="10">
        <f t="shared" ca="1" si="340"/>
        <v>0</v>
      </c>
      <c r="J573" s="10" t="str">
        <f t="shared" ca="1" si="341"/>
        <v>Tuesday08:30-10:000</v>
      </c>
      <c r="K573" s="10" t="str">
        <f t="shared" ca="1" si="342"/>
        <v>Tuesday08:30-10:000</v>
      </c>
      <c r="L573" s="14">
        <f t="shared" ca="1" si="316"/>
        <v>24</v>
      </c>
      <c r="M573" s="19" t="str">
        <f t="shared" ca="1" si="343"/>
        <v/>
      </c>
      <c r="N573" s="19"/>
      <c r="O573" s="19" t="str">
        <f t="shared" ca="1" si="344"/>
        <v>0
L-Drw --- 0</v>
      </c>
    </row>
    <row r="574" spans="1:15">
      <c r="A574" s="10">
        <v>564</v>
      </c>
      <c r="B574" s="10" t="s">
        <v>13</v>
      </c>
      <c r="C574" s="10" t="str">
        <f t="shared" si="336"/>
        <v>08:30-10:00</v>
      </c>
      <c r="D574" s="10" t="s">
        <v>54</v>
      </c>
      <c r="E574" s="10">
        <f t="shared" si="335"/>
        <v>154</v>
      </c>
      <c r="F574" s="10" t="str">
        <f t="shared" ca="1" si="337"/>
        <v>L-QC2
708</v>
      </c>
      <c r="G574" s="10">
        <f t="shared" ca="1" si="338"/>
        <v>0</v>
      </c>
      <c r="H574" s="10">
        <f t="shared" ca="1" si="345"/>
        <v>0</v>
      </c>
      <c r="I574" s="10">
        <f t="shared" ca="1" si="340"/>
        <v>0</v>
      </c>
      <c r="J574" s="10" t="str">
        <f t="shared" ca="1" si="341"/>
        <v>Tuesday08:30-10:000</v>
      </c>
      <c r="K574" s="10" t="str">
        <f t="shared" ca="1" si="342"/>
        <v>Tuesday08:30-10:000</v>
      </c>
      <c r="L574" s="14">
        <f t="shared" ca="1" si="316"/>
        <v>24</v>
      </c>
      <c r="M574" s="19" t="str">
        <f t="shared" ca="1" si="343"/>
        <v/>
      </c>
      <c r="N574" s="19"/>
      <c r="O574" s="19" t="str">
        <f t="shared" ca="1" si="344"/>
        <v>0
L-QC2
708 --- 0</v>
      </c>
    </row>
    <row r="575" spans="1:15">
      <c r="A575" s="10">
        <v>565</v>
      </c>
      <c r="B575" s="10" t="s">
        <v>13</v>
      </c>
      <c r="C575" s="10" t="str">
        <f t="shared" si="336"/>
        <v>08:30-10:00</v>
      </c>
      <c r="D575" s="10" t="s">
        <v>54</v>
      </c>
      <c r="E575" s="10">
        <f t="shared" si="335"/>
        <v>155</v>
      </c>
      <c r="F575" s="10" t="str">
        <f t="shared" ca="1" si="337"/>
        <v>L-ENG</v>
      </c>
      <c r="G575" s="10" t="str">
        <f t="shared" ca="1" si="338"/>
        <v xml:space="preserve"> </v>
      </c>
      <c r="H575" s="10">
        <f t="shared" ca="1" si="345"/>
        <v>0</v>
      </c>
      <c r="I575" s="10" t="str">
        <f t="shared" ca="1" si="340"/>
        <v xml:space="preserve"> </v>
      </c>
      <c r="J575" s="10" t="str">
        <f t="shared" ca="1" si="341"/>
        <v>Tuesday08:30-10:000</v>
      </c>
      <c r="K575" s="10" t="str">
        <f t="shared" ca="1" si="342"/>
        <v xml:space="preserve">Tuesday08:30-10:00 </v>
      </c>
      <c r="L575" s="14">
        <f t="shared" ca="1" si="316"/>
        <v>24</v>
      </c>
      <c r="M575" s="19" t="str">
        <f t="shared" ca="1" si="343"/>
        <v/>
      </c>
      <c r="N575" s="19"/>
      <c r="O575" s="19" t="str">
        <f t="shared" ca="1" si="344"/>
        <v xml:space="preserve"> 
L-ENG --- 0</v>
      </c>
    </row>
    <row r="576" spans="1:15">
      <c r="A576" s="10">
        <v>566</v>
      </c>
      <c r="B576" s="10" t="s">
        <v>13</v>
      </c>
      <c r="C576" s="10" t="str">
        <f t="shared" si="336"/>
        <v>08:30-10:00</v>
      </c>
      <c r="D576" s="10" t="s">
        <v>54</v>
      </c>
      <c r="E576" s="10">
        <f t="shared" si="335"/>
        <v>156</v>
      </c>
      <c r="F576" s="10">
        <f t="shared" ca="1" si="337"/>
        <v>501</v>
      </c>
      <c r="G576" s="10">
        <f t="shared" ca="1" si="338"/>
        <v>0</v>
      </c>
      <c r="H576" s="10">
        <f t="shared" ca="1" si="339"/>
        <v>0</v>
      </c>
      <c r="I576" s="10">
        <f t="shared" ca="1" si="340"/>
        <v>0</v>
      </c>
      <c r="J576" s="10" t="str">
        <f t="shared" ca="1" si="341"/>
        <v>Tuesday08:30-10:000</v>
      </c>
      <c r="K576" s="10" t="str">
        <f t="shared" ca="1" si="342"/>
        <v>Tuesday08:30-10:000</v>
      </c>
      <c r="L576" s="14">
        <f t="shared" ca="1" si="316"/>
        <v>24</v>
      </c>
      <c r="M576" s="19" t="str">
        <f t="shared" ca="1" si="343"/>
        <v/>
      </c>
      <c r="N576" s="19"/>
      <c r="O576" s="19" t="str">
        <f t="shared" ca="1" si="344"/>
        <v>0
501 --- 0</v>
      </c>
    </row>
    <row r="577" spans="1:15">
      <c r="A577" s="10">
        <v>567</v>
      </c>
      <c r="B577" s="10" t="s">
        <v>13</v>
      </c>
      <c r="C577" s="10" t="str">
        <f t="shared" si="336"/>
        <v>08:30-10:00</v>
      </c>
      <c r="D577" s="10" t="s">
        <v>54</v>
      </c>
      <c r="E577" s="10">
        <f t="shared" si="335"/>
        <v>157</v>
      </c>
      <c r="F577" s="10" t="str">
        <f t="shared" ca="1" si="337"/>
        <v>L-Elec 505</v>
      </c>
      <c r="G577" s="10">
        <f t="shared" ca="1" si="338"/>
        <v>0</v>
      </c>
      <c r="H577" s="10">
        <f t="shared" ca="1" si="339"/>
        <v>0</v>
      </c>
      <c r="I577" s="10">
        <f t="shared" ca="1" si="340"/>
        <v>0</v>
      </c>
      <c r="J577" s="10" t="str">
        <f t="shared" ca="1" si="341"/>
        <v>Tuesday08:30-10:000</v>
      </c>
      <c r="K577" s="10" t="str">
        <f t="shared" ca="1" si="342"/>
        <v>Tuesday08:30-10:000</v>
      </c>
      <c r="L577" s="14">
        <f t="shared" ca="1" si="316"/>
        <v>24</v>
      </c>
      <c r="M577" s="19" t="str">
        <f t="shared" ca="1" si="343"/>
        <v/>
      </c>
      <c r="N577" s="19"/>
      <c r="O577" s="19" t="str">
        <f t="shared" ca="1" si="344"/>
        <v>0
L-Elec 505 --- 0</v>
      </c>
    </row>
    <row r="578" spans="1:15">
      <c r="A578" s="10">
        <v>568</v>
      </c>
      <c r="B578" s="10" t="s">
        <v>13</v>
      </c>
      <c r="C578" s="10" t="str">
        <f t="shared" si="336"/>
        <v>08:30-10:00</v>
      </c>
      <c r="D578" s="10" t="s">
        <v>54</v>
      </c>
      <c r="E578" s="10">
        <f t="shared" si="335"/>
        <v>158</v>
      </c>
      <c r="F578" s="10" t="str">
        <f t="shared" ca="1" si="337"/>
        <v>L-mec</v>
      </c>
      <c r="G578" s="10">
        <f t="shared" ca="1" si="338"/>
        <v>0</v>
      </c>
      <c r="H578" s="10">
        <f t="shared" ref="H578:H580" ca="1" si="346">INDIRECT(CONCATENATE("Sheet1!",CHAR(CODE(D578)+5),E578),1)</f>
        <v>0</v>
      </c>
      <c r="I578" s="10">
        <f t="shared" ca="1" si="340"/>
        <v>0</v>
      </c>
      <c r="J578" s="10" t="str">
        <f t="shared" ca="1" si="341"/>
        <v>Tuesday08:30-10:000</v>
      </c>
      <c r="K578" s="10" t="str">
        <f t="shared" ca="1" si="342"/>
        <v>Tuesday08:30-10:000</v>
      </c>
      <c r="L578" s="14">
        <f t="shared" ca="1" si="316"/>
        <v>24</v>
      </c>
      <c r="M578" s="19" t="str">
        <f t="shared" ca="1" si="343"/>
        <v/>
      </c>
      <c r="N578" s="19"/>
      <c r="O578" s="19" t="str">
        <f t="shared" ca="1" si="344"/>
        <v>0
L-mec --- 0</v>
      </c>
    </row>
    <row r="579" spans="1:15">
      <c r="A579" s="10">
        <v>569</v>
      </c>
      <c r="B579" s="10" t="s">
        <v>13</v>
      </c>
      <c r="C579" s="10" t="str">
        <f t="shared" si="336"/>
        <v>08:30-10:00</v>
      </c>
      <c r="D579" s="10" t="s">
        <v>54</v>
      </c>
      <c r="E579" s="10">
        <f t="shared" si="335"/>
        <v>159</v>
      </c>
      <c r="F579" s="10">
        <f t="shared" ca="1" si="337"/>
        <v>502</v>
      </c>
      <c r="G579" s="10">
        <f t="shared" ca="1" si="338"/>
        <v>0</v>
      </c>
      <c r="H579" s="10">
        <f t="shared" ca="1" si="346"/>
        <v>0</v>
      </c>
      <c r="I579" s="10">
        <f t="shared" ca="1" si="340"/>
        <v>0</v>
      </c>
      <c r="J579" s="10" t="str">
        <f t="shared" ca="1" si="341"/>
        <v>Tuesday08:30-10:000</v>
      </c>
      <c r="K579" s="10" t="str">
        <f t="shared" ca="1" si="342"/>
        <v>Tuesday08:30-10:000</v>
      </c>
      <c r="L579" s="14">
        <f t="shared" ca="1" si="316"/>
        <v>24</v>
      </c>
      <c r="M579" s="19" t="str">
        <f t="shared" ca="1" si="343"/>
        <v/>
      </c>
      <c r="N579" s="19"/>
      <c r="O579" s="19" t="str">
        <f t="shared" ca="1" si="344"/>
        <v>0
502 --- 0</v>
      </c>
    </row>
    <row r="580" spans="1:15">
      <c r="A580" s="10">
        <v>570</v>
      </c>
      <c r="B580" s="10" t="s">
        <v>13</v>
      </c>
      <c r="C580" s="10" t="str">
        <f t="shared" si="336"/>
        <v>08:30-10:00</v>
      </c>
      <c r="D580" s="10" t="s">
        <v>54</v>
      </c>
      <c r="E580" s="10">
        <f t="shared" si="335"/>
        <v>160</v>
      </c>
      <c r="F580" s="10" t="str">
        <f t="shared" ca="1" si="337"/>
        <v>L-Chem</v>
      </c>
      <c r="G580" s="10" t="str">
        <f t="shared" ca="1" si="338"/>
        <v>CHE-125(L1T2)A</v>
      </c>
      <c r="H580" s="10">
        <f t="shared" ca="1" si="346"/>
        <v>0</v>
      </c>
      <c r="I580" s="10" t="str">
        <f t="shared" ca="1" si="340"/>
        <v>(L1T2)A</v>
      </c>
      <c r="J580" s="10" t="str">
        <f t="shared" ca="1" si="341"/>
        <v>Tuesday08:30-10:000</v>
      </c>
      <c r="K580" s="10" t="str">
        <f t="shared" ca="1" si="342"/>
        <v>Tuesday08:30-10:00(L1T2)A</v>
      </c>
      <c r="L580" s="14">
        <f t="shared" ca="1" si="316"/>
        <v>24</v>
      </c>
      <c r="M580" s="19" t="str">
        <f t="shared" ca="1" si="343"/>
        <v>L1T2</v>
      </c>
      <c r="N580" s="19"/>
      <c r="O580" s="19" t="str">
        <f t="shared" ca="1" si="344"/>
        <v>CHE-125(L1T2)A
L-Chem --- 0</v>
      </c>
    </row>
    <row r="581" spans="1:15">
      <c r="A581" s="10">
        <v>571</v>
      </c>
      <c r="B581" s="10" t="s">
        <v>13</v>
      </c>
      <c r="C581" s="10" t="str">
        <f t="shared" si="296"/>
        <v>10:00-11:30</v>
      </c>
      <c r="D581" s="10" t="s">
        <v>55</v>
      </c>
      <c r="E581" s="10">
        <f>E551</f>
        <v>131</v>
      </c>
      <c r="F581" s="10">
        <f t="shared" ref="F581" ca="1" si="347">INDIRECT(CONCATENATE("Sheet1!",CHAR(CODE(D581)-3),E581),1)</f>
        <v>701</v>
      </c>
      <c r="G581" s="10" t="str">
        <f t="shared" ref="G581" ca="1" si="348">INDIRECT(CONCATENATE("Sheet1!",CHAR(CODE(D581)-2),E581),1)</f>
        <v>ETE</v>
      </c>
      <c r="H581" s="10" t="str">
        <f t="shared" ca="1" si="334"/>
        <v>ZI</v>
      </c>
      <c r="I581" s="10" t="str">
        <f t="shared" ca="1" si="297"/>
        <v>ETE</v>
      </c>
      <c r="J581" s="10" t="str">
        <f t="shared" ca="1" si="302"/>
        <v>Tuesday10:00-11:30ZI</v>
      </c>
      <c r="K581" s="10" t="str">
        <f t="shared" ca="1" si="303"/>
        <v>Tuesday10:00-11:30ETE</v>
      </c>
      <c r="L581" s="14">
        <f t="shared" ca="1" si="316"/>
        <v>1</v>
      </c>
      <c r="M581" s="19" t="str">
        <f t="shared" ca="1" si="298"/>
        <v>TE</v>
      </c>
      <c r="N581" s="19"/>
      <c r="O581" s="19" t="str">
        <f t="shared" ca="1" si="304"/>
        <v>ETE
701 --- ZI</v>
      </c>
    </row>
    <row r="582" spans="1:15">
      <c r="A582" s="10">
        <v>572</v>
      </c>
      <c r="B582" s="10" t="s">
        <v>13</v>
      </c>
      <c r="C582" s="10" t="str">
        <f t="shared" si="296"/>
        <v>10:00-11:30</v>
      </c>
      <c r="D582" s="10" t="s">
        <v>55</v>
      </c>
      <c r="E582" s="10">
        <f>E581+1</f>
        <v>132</v>
      </c>
      <c r="F582" s="10">
        <f t="shared" ref="F582:F592" ca="1" si="349">INDIRECT(CONCATENATE("Sheet1!",CHAR(CODE(D582)),E582),1)</f>
        <v>702</v>
      </c>
      <c r="G582" s="10" t="str">
        <f t="shared" ref="G582:G592" ca="1" si="350">INDIRECT(CONCATENATE("Sheet1!",CHAR(CODE(D582)+1),E582),1)</f>
        <v>TE133(L1T3)A</v>
      </c>
      <c r="H582" s="10" t="str">
        <f t="shared" ca="1" si="334"/>
        <v>KZ</v>
      </c>
      <c r="I582" s="10" t="str">
        <f t="shared" ca="1" si="297"/>
        <v>(L1T3)A</v>
      </c>
      <c r="J582" s="10" t="str">
        <f t="shared" ca="1" si="302"/>
        <v>Tuesday10:00-11:30KZ</v>
      </c>
      <c r="K582" s="10" t="str">
        <f t="shared" ca="1" si="303"/>
        <v>Tuesday10:00-11:30(L1T3)A</v>
      </c>
      <c r="L582" s="14">
        <f t="shared" ca="1" si="316"/>
        <v>1</v>
      </c>
      <c r="M582" s="19" t="str">
        <f t="shared" ca="1" si="298"/>
        <v>L1T3</v>
      </c>
      <c r="N582" s="19"/>
      <c r="O582" s="19" t="str">
        <f t="shared" ca="1" si="304"/>
        <v>TE133(L1T3)A
702 --- KZ</v>
      </c>
    </row>
    <row r="583" spans="1:15">
      <c r="A583" s="10">
        <v>573</v>
      </c>
      <c r="B583" s="10" t="s">
        <v>13</v>
      </c>
      <c r="C583" s="10" t="str">
        <f t="shared" si="296"/>
        <v>10:00-11:30</v>
      </c>
      <c r="D583" s="10" t="s">
        <v>55</v>
      </c>
      <c r="E583" s="10">
        <f t="shared" ref="E583:E610" si="351">E582+1</f>
        <v>133</v>
      </c>
      <c r="F583" s="10">
        <f t="shared" ca="1" si="349"/>
        <v>703</v>
      </c>
      <c r="G583" s="10" t="str">
        <f t="shared" ca="1" si="350"/>
        <v>xxxxxx</v>
      </c>
      <c r="H583" s="10">
        <f t="shared" ca="1" si="334"/>
        <v>0</v>
      </c>
      <c r="I583" s="10" t="str">
        <f t="shared" ca="1" si="297"/>
        <v>xxxxxx</v>
      </c>
      <c r="J583" s="10" t="str">
        <f t="shared" ca="1" si="302"/>
        <v>Tuesday10:00-11:300</v>
      </c>
      <c r="K583" s="10" t="str">
        <f t="shared" ca="1" si="303"/>
        <v>Tuesday10:00-11:30xxxxxx</v>
      </c>
      <c r="L583" s="14">
        <f t="shared" ca="1" si="316"/>
        <v>20</v>
      </c>
      <c r="M583" s="19" t="str">
        <f t="shared" ca="1" si="298"/>
        <v>xxxx</v>
      </c>
      <c r="N583" s="19"/>
      <c r="O583" s="19" t="str">
        <f t="shared" ca="1" si="304"/>
        <v>xxxxxx
703 --- 0</v>
      </c>
    </row>
    <row r="584" spans="1:15">
      <c r="A584" s="10">
        <v>574</v>
      </c>
      <c r="B584" s="10" t="s">
        <v>13</v>
      </c>
      <c r="C584" s="10" t="str">
        <f t="shared" si="296"/>
        <v>10:00-11:30</v>
      </c>
      <c r="D584" s="10" t="s">
        <v>55</v>
      </c>
      <c r="E584" s="10">
        <f t="shared" si="351"/>
        <v>134</v>
      </c>
      <c r="F584" s="10">
        <f t="shared" ca="1" si="349"/>
        <v>704</v>
      </c>
      <c r="G584" s="10" t="str">
        <f t="shared" ca="1" si="350"/>
        <v>TE334(L3T3)A</v>
      </c>
      <c r="H584" s="10" t="str">
        <f t="shared" ca="1" si="334"/>
        <v>MSI</v>
      </c>
      <c r="I584" s="10" t="str">
        <f t="shared" ca="1" si="297"/>
        <v>(L3T3)A</v>
      </c>
      <c r="J584" s="10" t="str">
        <f t="shared" ca="1" si="302"/>
        <v>Tuesday10:00-11:30MSI</v>
      </c>
      <c r="K584" s="10" t="str">
        <f t="shared" ca="1" si="303"/>
        <v>Tuesday10:00-11:30(L3T3)A</v>
      </c>
      <c r="L584" s="14">
        <f t="shared" ca="1" si="316"/>
        <v>1</v>
      </c>
      <c r="M584" s="19" t="str">
        <f t="shared" ca="1" si="298"/>
        <v>L3T3</v>
      </c>
      <c r="N584" s="19"/>
      <c r="O584" s="19" t="str">
        <f t="shared" ca="1" si="304"/>
        <v>TE334(L3T3)A
704 --- MSI</v>
      </c>
    </row>
    <row r="585" spans="1:15">
      <c r="A585" s="10">
        <v>575</v>
      </c>
      <c r="B585" s="10" t="s">
        <v>13</v>
      </c>
      <c r="C585" s="10" t="str">
        <f t="shared" si="296"/>
        <v>10:00-11:30</v>
      </c>
      <c r="D585" s="10" t="s">
        <v>55</v>
      </c>
      <c r="E585" s="10">
        <f t="shared" si="351"/>
        <v>135</v>
      </c>
      <c r="F585" s="10">
        <f t="shared" ca="1" si="349"/>
        <v>705</v>
      </c>
      <c r="G585" s="10" t="str">
        <f t="shared" ca="1" si="350"/>
        <v>TE323(L3T2)A</v>
      </c>
      <c r="H585" s="10" t="str">
        <f t="shared" ca="1" si="334"/>
        <v>FS</v>
      </c>
      <c r="I585" s="10" t="str">
        <f t="shared" ca="1" si="297"/>
        <v>(L3T2)A</v>
      </c>
      <c r="J585" s="10" t="str">
        <f t="shared" ca="1" si="302"/>
        <v>Tuesday10:00-11:30FS</v>
      </c>
      <c r="K585" s="10" t="str">
        <f t="shared" ca="1" si="303"/>
        <v>Tuesday10:00-11:30(L3T2)A</v>
      </c>
      <c r="L585" s="14">
        <f t="shared" ca="1" si="316"/>
        <v>1</v>
      </c>
      <c r="M585" s="19" t="str">
        <f t="shared" ca="1" si="298"/>
        <v>L3T2</v>
      </c>
      <c r="N585" s="19"/>
      <c r="O585" s="19" t="str">
        <f t="shared" ca="1" si="304"/>
        <v>TE323(L3T2)A
705 --- FS</v>
      </c>
    </row>
    <row r="586" spans="1:15">
      <c r="A586" s="10">
        <v>576</v>
      </c>
      <c r="B586" s="10" t="s">
        <v>13</v>
      </c>
      <c r="C586" s="10" t="str">
        <f t="shared" si="296"/>
        <v>10:00-11:30</v>
      </c>
      <c r="D586" s="10" t="s">
        <v>55</v>
      </c>
      <c r="E586" s="10">
        <f t="shared" si="351"/>
        <v>136</v>
      </c>
      <c r="F586" s="10">
        <f t="shared" ca="1" si="349"/>
        <v>402</v>
      </c>
      <c r="G586" s="10" t="str">
        <f t="shared" ca="1" si="350"/>
        <v>TE211(L2T1)B</v>
      </c>
      <c r="H586" s="10" t="str">
        <f t="shared" ca="1" si="334"/>
        <v>AHM</v>
      </c>
      <c r="I586" s="10" t="str">
        <f t="shared" ca="1" si="297"/>
        <v>(L2T1)B</v>
      </c>
      <c r="J586" s="10" t="str">
        <f t="shared" ca="1" si="302"/>
        <v>Tuesday10:00-11:30AHM</v>
      </c>
      <c r="K586" s="10" t="str">
        <f t="shared" ca="1" si="303"/>
        <v>Tuesday10:00-11:30(L2T1)B</v>
      </c>
      <c r="L586" s="14">
        <f t="shared" ca="1" si="316"/>
        <v>1</v>
      </c>
      <c r="M586" s="19" t="str">
        <f t="shared" ca="1" si="298"/>
        <v>L2T1</v>
      </c>
      <c r="N586" s="19"/>
      <c r="O586" s="19" t="str">
        <f t="shared" ca="1" si="304"/>
        <v>TE211(L2T1)B
402 --- AHM</v>
      </c>
    </row>
    <row r="587" spans="1:15">
      <c r="A587" s="10">
        <v>577</v>
      </c>
      <c r="B587" s="10" t="s">
        <v>13</v>
      </c>
      <c r="C587" s="10" t="str">
        <f t="shared" si="296"/>
        <v>10:00-11:30</v>
      </c>
      <c r="D587" s="10" t="s">
        <v>55</v>
      </c>
      <c r="E587" s="10">
        <f t="shared" si="351"/>
        <v>137</v>
      </c>
      <c r="F587" s="10">
        <f t="shared" ca="1" si="349"/>
        <v>801</v>
      </c>
      <c r="G587" s="10" t="str">
        <f t="shared" ca="1" si="350"/>
        <v>TE313(L3T1)B</v>
      </c>
      <c r="H587" s="10" t="str">
        <f t="shared" ca="1" si="334"/>
        <v>AG</v>
      </c>
      <c r="I587" s="10" t="str">
        <f t="shared" ca="1" si="297"/>
        <v>(L3T1)B</v>
      </c>
      <c r="J587" s="10" t="str">
        <f t="shared" ca="1" si="302"/>
        <v>Tuesday10:00-11:30AG</v>
      </c>
      <c r="K587" s="10" t="str">
        <f t="shared" ca="1" si="303"/>
        <v>Tuesday10:00-11:30(L3T1)B</v>
      </c>
      <c r="L587" s="14">
        <f t="shared" ref="L587:L650" ca="1" si="352">COUNTIFS($J$11:$J$1051,J587)</f>
        <v>1</v>
      </c>
      <c r="M587" s="19" t="str">
        <f t="shared" ca="1" si="298"/>
        <v>L3T1</v>
      </c>
      <c r="N587" s="19"/>
      <c r="O587" s="19" t="str">
        <f t="shared" ca="1" si="304"/>
        <v>TE313(L3T1)B
801 --- AG</v>
      </c>
    </row>
    <row r="588" spans="1:15">
      <c r="A588" s="10">
        <v>578</v>
      </c>
      <c r="B588" s="10" t="s">
        <v>13</v>
      </c>
      <c r="C588" s="10" t="str">
        <f t="shared" si="296"/>
        <v>10:00-11:30</v>
      </c>
      <c r="D588" s="10" t="s">
        <v>55</v>
      </c>
      <c r="E588" s="10">
        <f t="shared" si="351"/>
        <v>138</v>
      </c>
      <c r="F588" s="10">
        <f t="shared" ca="1" si="349"/>
        <v>802</v>
      </c>
      <c r="G588" s="10">
        <f t="shared" ca="1" si="350"/>
        <v>0</v>
      </c>
      <c r="H588" s="10">
        <f t="shared" ca="1" si="334"/>
        <v>0</v>
      </c>
      <c r="I588" s="10">
        <f t="shared" ca="1" si="297"/>
        <v>0</v>
      </c>
      <c r="J588" s="10" t="str">
        <f t="shared" ca="1" si="302"/>
        <v>Tuesday10:00-11:300</v>
      </c>
      <c r="K588" s="10" t="str">
        <f t="shared" ca="1" si="303"/>
        <v>Tuesday10:00-11:300</v>
      </c>
      <c r="L588" s="14">
        <f t="shared" ca="1" si="352"/>
        <v>20</v>
      </c>
      <c r="M588" s="19" t="str">
        <f t="shared" ca="1" si="298"/>
        <v/>
      </c>
      <c r="N588" s="19"/>
      <c r="O588" s="19" t="str">
        <f t="shared" ca="1" si="304"/>
        <v>0
802 --- 0</v>
      </c>
    </row>
    <row r="589" spans="1:15">
      <c r="A589" s="10">
        <v>579</v>
      </c>
      <c r="B589" s="10" t="s">
        <v>13</v>
      </c>
      <c r="C589" s="10" t="str">
        <f t="shared" si="296"/>
        <v>10:00-11:30</v>
      </c>
      <c r="D589" s="10" t="s">
        <v>55</v>
      </c>
      <c r="E589" s="10">
        <f t="shared" si="351"/>
        <v>139</v>
      </c>
      <c r="F589" s="10">
        <f t="shared" ca="1" si="349"/>
        <v>803</v>
      </c>
      <c r="G589" s="10" t="str">
        <f t="shared" ca="1" si="350"/>
        <v>TE4110(L4T1)A</v>
      </c>
      <c r="H589" s="10" t="str">
        <f t="shared" ca="1" si="334"/>
        <v>RI</v>
      </c>
      <c r="I589" s="10" t="str">
        <f t="shared" ca="1" si="297"/>
        <v>(L4T1)A</v>
      </c>
      <c r="J589" s="10" t="str">
        <f t="shared" ca="1" si="302"/>
        <v>Tuesday10:00-11:30RI</v>
      </c>
      <c r="K589" s="10" t="str">
        <f t="shared" ca="1" si="303"/>
        <v>Tuesday10:00-11:30(L4T1)A</v>
      </c>
      <c r="L589" s="14">
        <f t="shared" ca="1" si="352"/>
        <v>1</v>
      </c>
      <c r="M589" s="19" t="str">
        <f t="shared" ca="1" si="298"/>
        <v>L4T1</v>
      </c>
      <c r="N589" s="19"/>
      <c r="O589" s="19" t="str">
        <f t="shared" ca="1" si="304"/>
        <v>TE4110(L4T1)A
803 --- RI</v>
      </c>
    </row>
    <row r="590" spans="1:15">
      <c r="A590" s="10">
        <v>580</v>
      </c>
      <c r="B590" s="10" t="s">
        <v>13</v>
      </c>
      <c r="C590" s="10" t="str">
        <f t="shared" si="296"/>
        <v>10:00-11:30</v>
      </c>
      <c r="D590" s="10" t="s">
        <v>55</v>
      </c>
      <c r="E590" s="10">
        <f t="shared" si="351"/>
        <v>140</v>
      </c>
      <c r="F590" s="10">
        <f t="shared" ca="1" si="349"/>
        <v>807</v>
      </c>
      <c r="G590" s="10" t="str">
        <f t="shared" ca="1" si="350"/>
        <v>civil</v>
      </c>
      <c r="H590" s="10">
        <f t="shared" ca="1" si="334"/>
        <v>0</v>
      </c>
      <c r="I590" s="10" t="str">
        <f t="shared" ca="1" si="297"/>
        <v>civil</v>
      </c>
      <c r="J590" s="10" t="str">
        <f t="shared" ca="1" si="302"/>
        <v>Tuesday10:00-11:300</v>
      </c>
      <c r="K590" s="10" t="str">
        <f t="shared" ca="1" si="303"/>
        <v>Tuesday10:00-11:30civil</v>
      </c>
      <c r="L590" s="14">
        <f t="shared" ca="1" si="352"/>
        <v>20</v>
      </c>
      <c r="M590" s="19" t="str">
        <f t="shared" ca="1" si="298"/>
        <v>ivil</v>
      </c>
      <c r="N590" s="19"/>
      <c r="O590" s="19" t="str">
        <f t="shared" ca="1" si="304"/>
        <v>civil
807 --- 0</v>
      </c>
    </row>
    <row r="591" spans="1:15">
      <c r="A591" s="10">
        <v>581</v>
      </c>
      <c r="B591" s="10" t="s">
        <v>13</v>
      </c>
      <c r="C591" s="10" t="str">
        <f t="shared" si="296"/>
        <v>10:00-11:30</v>
      </c>
      <c r="D591" s="10" t="s">
        <v>55</v>
      </c>
      <c r="E591" s="10">
        <f t="shared" si="351"/>
        <v>141</v>
      </c>
      <c r="F591" s="10">
        <f t="shared" ca="1" si="349"/>
        <v>711</v>
      </c>
      <c r="G591" s="10">
        <f t="shared" ca="1" si="350"/>
        <v>0</v>
      </c>
      <c r="H591" s="10">
        <f t="shared" ca="1" si="334"/>
        <v>0</v>
      </c>
      <c r="I591" s="10">
        <f t="shared" ca="1" si="297"/>
        <v>0</v>
      </c>
      <c r="J591" s="10" t="str">
        <f t="shared" ca="1" si="302"/>
        <v>Tuesday10:00-11:300</v>
      </c>
      <c r="K591" s="10" t="str">
        <f t="shared" ca="1" si="303"/>
        <v>Tuesday10:00-11:300</v>
      </c>
      <c r="L591" s="14">
        <f t="shared" ca="1" si="352"/>
        <v>20</v>
      </c>
      <c r="M591" s="19" t="str">
        <f t="shared" ca="1" si="298"/>
        <v/>
      </c>
      <c r="N591" s="19"/>
      <c r="O591" s="19" t="str">
        <f t="shared" ca="1" si="304"/>
        <v>0
711 --- 0</v>
      </c>
    </row>
    <row r="592" spans="1:15">
      <c r="A592" s="10">
        <v>582</v>
      </c>
      <c r="B592" s="10" t="s">
        <v>13</v>
      </c>
      <c r="C592" s="10" t="str">
        <f t="shared" si="296"/>
        <v>10:00-11:30</v>
      </c>
      <c r="D592" s="10" t="s">
        <v>55</v>
      </c>
      <c r="E592" s="10">
        <f t="shared" si="351"/>
        <v>142</v>
      </c>
      <c r="F592" s="10">
        <f t="shared" ca="1" si="349"/>
        <v>712</v>
      </c>
      <c r="G592" s="10" t="str">
        <f t="shared" ca="1" si="350"/>
        <v>DIC</v>
      </c>
      <c r="H592" s="10">
        <f t="shared" ca="1" si="334"/>
        <v>0</v>
      </c>
      <c r="I592" s="10" t="str">
        <f t="shared" ca="1" si="297"/>
        <v>DIC</v>
      </c>
      <c r="J592" s="10" t="str">
        <f t="shared" ca="1" si="302"/>
        <v>Tuesday10:00-11:300</v>
      </c>
      <c r="K592" s="10" t="str">
        <f t="shared" ca="1" si="303"/>
        <v>Tuesday10:00-11:30DIC</v>
      </c>
      <c r="L592" s="14">
        <f t="shared" ca="1" si="352"/>
        <v>20</v>
      </c>
      <c r="M592" s="19" t="str">
        <f t="shared" ca="1" si="298"/>
        <v>IC</v>
      </c>
      <c r="N592" s="19"/>
      <c r="O592" s="19" t="str">
        <f t="shared" ca="1" si="304"/>
        <v>DIC
712 --- 0</v>
      </c>
    </row>
    <row r="593" spans="1:15">
      <c r="A593" s="10">
        <v>583</v>
      </c>
      <c r="B593" s="10" t="s">
        <v>13</v>
      </c>
      <c r="C593" s="10" t="str">
        <f t="shared" ref="C593:C610" si="353">LOOKUP(D593,$L$1:$L$6,$K$1:$K$6)</f>
        <v>10:00-11:30</v>
      </c>
      <c r="D593" s="10" t="s">
        <v>55</v>
      </c>
      <c r="E593" s="10">
        <f t="shared" si="351"/>
        <v>143</v>
      </c>
      <c r="F593" s="10">
        <f t="shared" ref="F593" ca="1" si="354">INDIRECT(CONCATENATE("Sheet1!",CHAR(CODE(D593)),E593),1)</f>
        <v>304</v>
      </c>
      <c r="G593" s="10" t="str">
        <f t="shared" ref="G593" ca="1" si="355">INDIRECT(CONCATENATE("Sheet1!",CHAR(CODE(D593)+1),E593),1)</f>
        <v>TE4213(L4T2)A</v>
      </c>
      <c r="H593" s="10" t="str">
        <f t="shared" ref="H593:H610" ca="1" si="356">INDIRECT(CONCATENATE("Sheet1!",CHAR(CODE(D593)+2),E593),1)</f>
        <v>MH</v>
      </c>
      <c r="I593" s="10" t="str">
        <f t="shared" ref="I593:I610" ca="1" si="357">IFERROR(MID(G593,SEARCH("(",G593,1),12),G593)</f>
        <v>(L4T2)A</v>
      </c>
      <c r="J593" s="10" t="str">
        <f t="shared" ref="J593:J610" ca="1" si="358">CONCATENATE(B593,C593,H593)</f>
        <v>Tuesday10:00-11:30MH</v>
      </c>
      <c r="K593" s="10" t="str">
        <f t="shared" ref="K593:K610" ca="1" si="359">CONCATENATE(B593,C593,I593)</f>
        <v>Tuesday10:00-11:30(L4T2)A</v>
      </c>
      <c r="L593" s="14">
        <f t="shared" ca="1" si="352"/>
        <v>1</v>
      </c>
      <c r="M593" s="19" t="str">
        <f t="shared" ref="M593:M610" ca="1" si="360">IFERROR(MID(I593,2,4),I593)</f>
        <v>L4T2</v>
      </c>
      <c r="N593" s="19"/>
      <c r="O593" s="19" t="str">
        <f t="shared" ref="O593:O610" ca="1" si="361">CONCATENATE(G593,CHAR(10),F593," --- ",H593)</f>
        <v>TE4213(L4T2)A
304 --- MH</v>
      </c>
    </row>
    <row r="594" spans="1:15">
      <c r="A594" s="10">
        <v>584</v>
      </c>
      <c r="B594" s="10" t="s">
        <v>13</v>
      </c>
      <c r="C594" s="10" t="str">
        <f t="shared" si="353"/>
        <v>10:00-11:30</v>
      </c>
      <c r="D594" s="10" t="s">
        <v>55</v>
      </c>
      <c r="E594" s="10">
        <f t="shared" si="351"/>
        <v>144</v>
      </c>
      <c r="F594" s="10">
        <f t="shared" ref="F594:F610" ca="1" si="362">INDIRECT(CONCATENATE("Sheet1!",CHAR(CODE(D594)-3),E594),1)</f>
        <v>303</v>
      </c>
      <c r="G594" s="10">
        <f t="shared" ref="G594:G610" ca="1" si="363">INDIRECT(CONCATENATE("Sheet1!",CHAR(CODE(D594)-2),E594),1)</f>
        <v>0</v>
      </c>
      <c r="H594" s="10">
        <f t="shared" ca="1" si="356"/>
        <v>0</v>
      </c>
      <c r="I594" s="10">
        <f t="shared" ca="1" si="357"/>
        <v>0</v>
      </c>
      <c r="J594" s="10" t="str">
        <f t="shared" ca="1" si="358"/>
        <v>Tuesday10:00-11:300</v>
      </c>
      <c r="K594" s="10" t="str">
        <f t="shared" ca="1" si="359"/>
        <v>Tuesday10:00-11:300</v>
      </c>
      <c r="L594" s="14">
        <f t="shared" ca="1" si="352"/>
        <v>20</v>
      </c>
      <c r="M594" s="19" t="str">
        <f t="shared" ca="1" si="360"/>
        <v/>
      </c>
      <c r="N594" s="19"/>
      <c r="O594" s="19" t="str">
        <f t="shared" ca="1" si="361"/>
        <v>0
303 --- 0</v>
      </c>
    </row>
    <row r="595" spans="1:15">
      <c r="A595" s="10">
        <v>585</v>
      </c>
      <c r="B595" s="10" t="s">
        <v>13</v>
      </c>
      <c r="C595" s="10" t="str">
        <f t="shared" si="353"/>
        <v>10:00-11:30</v>
      </c>
      <c r="D595" s="10" t="s">
        <v>55</v>
      </c>
      <c r="E595" s="10">
        <f t="shared" si="351"/>
        <v>145</v>
      </c>
      <c r="F595" s="10">
        <f t="shared" ca="1" si="362"/>
        <v>0</v>
      </c>
      <c r="G595" s="10">
        <f t="shared" ca="1" si="363"/>
        <v>0</v>
      </c>
      <c r="H595" s="10">
        <f t="shared" ca="1" si="356"/>
        <v>0</v>
      </c>
      <c r="I595" s="10">
        <f t="shared" ca="1" si="357"/>
        <v>0</v>
      </c>
      <c r="J595" s="10" t="str">
        <f t="shared" ca="1" si="358"/>
        <v>Tuesday10:00-11:300</v>
      </c>
      <c r="K595" s="10" t="str">
        <f t="shared" ca="1" si="359"/>
        <v>Tuesday10:00-11:300</v>
      </c>
      <c r="L595" s="14">
        <f t="shared" ca="1" si="352"/>
        <v>20</v>
      </c>
      <c r="M595" s="19" t="str">
        <f t="shared" ca="1" si="360"/>
        <v/>
      </c>
      <c r="N595" s="19"/>
      <c r="O595" s="19" t="str">
        <f t="shared" ca="1" si="361"/>
        <v>0
0 --- 0</v>
      </c>
    </row>
    <row r="596" spans="1:15">
      <c r="A596" s="10">
        <v>586</v>
      </c>
      <c r="B596" s="10" t="s">
        <v>13</v>
      </c>
      <c r="C596" s="10" t="str">
        <f t="shared" si="353"/>
        <v>10:00-11:30</v>
      </c>
      <c r="D596" s="10" t="s">
        <v>55</v>
      </c>
      <c r="E596" s="10">
        <f t="shared" si="351"/>
        <v>146</v>
      </c>
      <c r="F596" s="10">
        <f t="shared" ca="1" si="362"/>
        <v>0</v>
      </c>
      <c r="G596" s="10">
        <f t="shared" ca="1" si="363"/>
        <v>0</v>
      </c>
      <c r="H596" s="10">
        <f t="shared" ca="1" si="356"/>
        <v>0</v>
      </c>
      <c r="I596" s="10">
        <f t="shared" ca="1" si="357"/>
        <v>0</v>
      </c>
      <c r="J596" s="10" t="str">
        <f t="shared" ca="1" si="358"/>
        <v>Tuesday10:00-11:300</v>
      </c>
      <c r="K596" s="10" t="str">
        <f t="shared" ca="1" si="359"/>
        <v>Tuesday10:00-11:300</v>
      </c>
      <c r="L596" s="14">
        <f t="shared" ca="1" si="352"/>
        <v>20</v>
      </c>
      <c r="M596" s="19" t="str">
        <f t="shared" ca="1" si="360"/>
        <v/>
      </c>
      <c r="N596" s="19"/>
      <c r="O596" s="19" t="str">
        <f t="shared" ca="1" si="361"/>
        <v>0
0 --- 0</v>
      </c>
    </row>
    <row r="597" spans="1:15">
      <c r="A597" s="10">
        <v>587</v>
      </c>
      <c r="B597" s="10" t="s">
        <v>13</v>
      </c>
      <c r="C597" s="10" t="str">
        <f t="shared" si="353"/>
        <v>10:00-11:30</v>
      </c>
      <c r="D597" s="10" t="s">
        <v>55</v>
      </c>
      <c r="E597" s="10">
        <f t="shared" si="351"/>
        <v>147</v>
      </c>
      <c r="F597" s="10" t="str">
        <f t="shared" ca="1" si="362"/>
        <v>L-Yarn1</v>
      </c>
      <c r="G597" s="10" t="str">
        <f t="shared" ca="1" si="363"/>
        <v>TE212(L2T1)D</v>
      </c>
      <c r="H597" s="10" t="str">
        <f t="shared" ca="1" si="356"/>
        <v>NHM</v>
      </c>
      <c r="I597" s="10" t="str">
        <f t="shared" ca="1" si="357"/>
        <v>(L2T1)D</v>
      </c>
      <c r="J597" s="10" t="str">
        <f t="shared" ca="1" si="358"/>
        <v>Tuesday10:00-11:30NHM</v>
      </c>
      <c r="K597" s="10" t="str">
        <f t="shared" ca="1" si="359"/>
        <v>Tuesday10:00-11:30(L2T1)D</v>
      </c>
      <c r="L597" s="14">
        <f t="shared" ca="1" si="352"/>
        <v>1</v>
      </c>
      <c r="M597" s="19" t="str">
        <f t="shared" ca="1" si="360"/>
        <v>L2T1</v>
      </c>
      <c r="N597" s="19"/>
      <c r="O597" s="19" t="str">
        <f t="shared" ca="1" si="361"/>
        <v>TE212(L2T1)D
L-Yarn1 --- NHM</v>
      </c>
    </row>
    <row r="598" spans="1:15">
      <c r="A598" s="10">
        <v>588</v>
      </c>
      <c r="B598" s="10" t="s">
        <v>13</v>
      </c>
      <c r="C598" s="10" t="str">
        <f t="shared" si="353"/>
        <v>10:00-11:30</v>
      </c>
      <c r="D598" s="10" t="s">
        <v>55</v>
      </c>
      <c r="E598" s="10">
        <f t="shared" si="351"/>
        <v>148</v>
      </c>
      <c r="F598" s="10" t="str">
        <f t="shared" ca="1" si="362"/>
        <v>L-Yarn2</v>
      </c>
      <c r="G598" s="10">
        <f t="shared" ca="1" si="363"/>
        <v>0</v>
      </c>
      <c r="H598" s="10">
        <f t="shared" ca="1" si="356"/>
        <v>0</v>
      </c>
      <c r="I598" s="10">
        <f t="shared" ca="1" si="357"/>
        <v>0</v>
      </c>
      <c r="J598" s="10" t="str">
        <f t="shared" ca="1" si="358"/>
        <v>Tuesday10:00-11:300</v>
      </c>
      <c r="K598" s="10" t="str">
        <f t="shared" ca="1" si="359"/>
        <v>Tuesday10:00-11:300</v>
      </c>
      <c r="L598" s="14">
        <f t="shared" ca="1" si="352"/>
        <v>20</v>
      </c>
      <c r="M598" s="19" t="str">
        <f t="shared" ca="1" si="360"/>
        <v/>
      </c>
      <c r="N598" s="19"/>
      <c r="O598" s="19" t="str">
        <f t="shared" ca="1" si="361"/>
        <v>0
L-Yarn2 --- 0</v>
      </c>
    </row>
    <row r="599" spans="1:15">
      <c r="A599" s="10">
        <v>589</v>
      </c>
      <c r="B599" s="10" t="s">
        <v>13</v>
      </c>
      <c r="C599" s="10" t="str">
        <f t="shared" si="353"/>
        <v>10:00-11:30</v>
      </c>
      <c r="D599" s="10" t="s">
        <v>55</v>
      </c>
      <c r="E599" s="10">
        <f t="shared" si="351"/>
        <v>149</v>
      </c>
      <c r="F599" s="10" t="str">
        <f t="shared" ca="1" si="362"/>
        <v>L-Fab</v>
      </c>
      <c r="G599" s="10">
        <f t="shared" ca="1" si="363"/>
        <v>0</v>
      </c>
      <c r="H599" s="10">
        <f t="shared" ca="1" si="356"/>
        <v>0</v>
      </c>
      <c r="I599" s="10">
        <f t="shared" ca="1" si="357"/>
        <v>0</v>
      </c>
      <c r="J599" s="10" t="str">
        <f t="shared" ca="1" si="358"/>
        <v>Tuesday10:00-11:300</v>
      </c>
      <c r="K599" s="10" t="str">
        <f t="shared" ca="1" si="359"/>
        <v>Tuesday10:00-11:300</v>
      </c>
      <c r="L599" s="14">
        <f t="shared" ca="1" si="352"/>
        <v>20</v>
      </c>
      <c r="M599" s="19" t="str">
        <f t="shared" ca="1" si="360"/>
        <v/>
      </c>
      <c r="N599" s="19"/>
      <c r="O599" s="19" t="str">
        <f t="shared" ca="1" si="361"/>
        <v>0
L-Fab --- 0</v>
      </c>
    </row>
    <row r="600" spans="1:15">
      <c r="A600" s="10">
        <v>590</v>
      </c>
      <c r="B600" s="10" t="s">
        <v>13</v>
      </c>
      <c r="C600" s="10" t="str">
        <f t="shared" si="353"/>
        <v>10:00-11:30</v>
      </c>
      <c r="D600" s="10" t="s">
        <v>55</v>
      </c>
      <c r="E600" s="10">
        <f t="shared" si="351"/>
        <v>150</v>
      </c>
      <c r="F600" s="10" t="str">
        <f t="shared" ca="1" si="362"/>
        <v>L-Col</v>
      </c>
      <c r="G600" s="10" t="str">
        <f t="shared" ca="1" si="363"/>
        <v>TE425(L4T2)A</v>
      </c>
      <c r="H600" s="10">
        <f t="shared" ca="1" si="356"/>
        <v>0</v>
      </c>
      <c r="I600" s="10" t="str">
        <f t="shared" ca="1" si="357"/>
        <v>(L4T2)A</v>
      </c>
      <c r="J600" s="10" t="str">
        <f t="shared" ca="1" si="358"/>
        <v>Tuesday10:00-11:300</v>
      </c>
      <c r="K600" s="10" t="str">
        <f t="shared" ca="1" si="359"/>
        <v>Tuesday10:00-11:30(L4T2)A</v>
      </c>
      <c r="L600" s="14">
        <f t="shared" ca="1" si="352"/>
        <v>20</v>
      </c>
      <c r="M600" s="19" t="str">
        <f t="shared" ca="1" si="360"/>
        <v>L4T2</v>
      </c>
      <c r="N600" s="19"/>
      <c r="O600" s="19" t="str">
        <f t="shared" ca="1" si="361"/>
        <v>TE425(L4T2)A
L-Col --- 0</v>
      </c>
    </row>
    <row r="601" spans="1:15">
      <c r="A601" s="10">
        <v>591</v>
      </c>
      <c r="B601" s="10" t="s">
        <v>13</v>
      </c>
      <c r="C601" s="10" t="str">
        <f t="shared" si="353"/>
        <v>10:00-11:30</v>
      </c>
      <c r="D601" s="10" t="s">
        <v>55</v>
      </c>
      <c r="E601" s="10">
        <f t="shared" si="351"/>
        <v>151</v>
      </c>
      <c r="F601" s="10" t="str">
        <f t="shared" ca="1" si="362"/>
        <v>L-App</v>
      </c>
      <c r="G601" s="10" t="str">
        <f t="shared" ca="1" si="363"/>
        <v>TE232(L2T3)B</v>
      </c>
      <c r="H601" s="10" t="str">
        <f t="shared" ca="1" si="356"/>
        <v>MRH</v>
      </c>
      <c r="I601" s="10" t="str">
        <f t="shared" ca="1" si="357"/>
        <v>(L2T3)B</v>
      </c>
      <c r="J601" s="10" t="str">
        <f t="shared" ca="1" si="358"/>
        <v>Tuesday10:00-11:30MRH</v>
      </c>
      <c r="K601" s="10" t="str">
        <f t="shared" ca="1" si="359"/>
        <v>Tuesday10:00-11:30(L2T3)B</v>
      </c>
      <c r="L601" s="14">
        <f t="shared" ca="1" si="352"/>
        <v>1</v>
      </c>
      <c r="M601" s="19" t="str">
        <f t="shared" ca="1" si="360"/>
        <v>L2T3</v>
      </c>
      <c r="N601" s="19"/>
      <c r="O601" s="19" t="str">
        <f t="shared" ca="1" si="361"/>
        <v>TE232(L2T3)B
L-App --- MRH</v>
      </c>
    </row>
    <row r="602" spans="1:15">
      <c r="A602" s="10">
        <v>592</v>
      </c>
      <c r="B602" s="10" t="s">
        <v>13</v>
      </c>
      <c r="C602" s="10" t="str">
        <f t="shared" si="353"/>
        <v>10:00-11:30</v>
      </c>
      <c r="D602" s="10" t="s">
        <v>55</v>
      </c>
      <c r="E602" s="10">
        <f t="shared" si="351"/>
        <v>152</v>
      </c>
      <c r="F602" s="10" t="str">
        <f t="shared" ca="1" si="362"/>
        <v>L-QC1
709</v>
      </c>
      <c r="G602" s="10" t="str">
        <f t="shared" ca="1" si="363"/>
        <v>UC</v>
      </c>
      <c r="H602" s="10">
        <f t="shared" ca="1" si="356"/>
        <v>0</v>
      </c>
      <c r="I602" s="10" t="str">
        <f t="shared" ca="1" si="357"/>
        <v>UC</v>
      </c>
      <c r="J602" s="10" t="str">
        <f t="shared" ca="1" si="358"/>
        <v>Tuesday10:00-11:300</v>
      </c>
      <c r="K602" s="10" t="str">
        <f t="shared" ca="1" si="359"/>
        <v>Tuesday10:00-11:30UC</v>
      </c>
      <c r="L602" s="14">
        <f t="shared" ca="1" si="352"/>
        <v>20</v>
      </c>
      <c r="M602" s="19" t="str">
        <f t="shared" ca="1" si="360"/>
        <v>C</v>
      </c>
      <c r="N602" s="19"/>
      <c r="O602" s="19" t="str">
        <f t="shared" ca="1" si="361"/>
        <v>UC
L-QC1
709 --- 0</v>
      </c>
    </row>
    <row r="603" spans="1:15">
      <c r="A603" s="10">
        <v>593</v>
      </c>
      <c r="B603" s="10" t="s">
        <v>13</v>
      </c>
      <c r="C603" s="10" t="str">
        <f t="shared" si="353"/>
        <v>10:00-11:30</v>
      </c>
      <c r="D603" s="10" t="s">
        <v>55</v>
      </c>
      <c r="E603" s="10">
        <f t="shared" si="351"/>
        <v>153</v>
      </c>
      <c r="F603" s="10" t="str">
        <f t="shared" ca="1" si="362"/>
        <v>L-Drw</v>
      </c>
      <c r="G603" s="10">
        <f t="shared" ca="1" si="363"/>
        <v>0</v>
      </c>
      <c r="H603" s="10">
        <f t="shared" ca="1" si="356"/>
        <v>0</v>
      </c>
      <c r="I603" s="10">
        <f t="shared" ca="1" si="357"/>
        <v>0</v>
      </c>
      <c r="J603" s="10" t="str">
        <f t="shared" ca="1" si="358"/>
        <v>Tuesday10:00-11:300</v>
      </c>
      <c r="K603" s="10" t="str">
        <f t="shared" ca="1" si="359"/>
        <v>Tuesday10:00-11:300</v>
      </c>
      <c r="L603" s="14">
        <f t="shared" ca="1" si="352"/>
        <v>20</v>
      </c>
      <c r="M603" s="19" t="str">
        <f t="shared" ca="1" si="360"/>
        <v/>
      </c>
      <c r="N603" s="19"/>
      <c r="O603" s="19" t="str">
        <f t="shared" ca="1" si="361"/>
        <v>0
L-Drw --- 0</v>
      </c>
    </row>
    <row r="604" spans="1:15">
      <c r="A604" s="10">
        <v>594</v>
      </c>
      <c r="B604" s="10" t="s">
        <v>13</v>
      </c>
      <c r="C604" s="10" t="str">
        <f t="shared" si="353"/>
        <v>10:00-11:30</v>
      </c>
      <c r="D604" s="10" t="s">
        <v>55</v>
      </c>
      <c r="E604" s="10">
        <f t="shared" si="351"/>
        <v>154</v>
      </c>
      <c r="F604" s="10" t="str">
        <f t="shared" ca="1" si="362"/>
        <v>L-QC2
708</v>
      </c>
      <c r="G604" s="10">
        <f t="shared" ca="1" si="363"/>
        <v>0</v>
      </c>
      <c r="H604" s="10">
        <f t="shared" ca="1" si="356"/>
        <v>0</v>
      </c>
      <c r="I604" s="10">
        <f t="shared" ca="1" si="357"/>
        <v>0</v>
      </c>
      <c r="J604" s="10" t="str">
        <f t="shared" ca="1" si="358"/>
        <v>Tuesday10:00-11:300</v>
      </c>
      <c r="K604" s="10" t="str">
        <f t="shared" ca="1" si="359"/>
        <v>Tuesday10:00-11:300</v>
      </c>
      <c r="L604" s="14">
        <f t="shared" ca="1" si="352"/>
        <v>20</v>
      </c>
      <c r="M604" s="19" t="str">
        <f t="shared" ca="1" si="360"/>
        <v/>
      </c>
      <c r="N604" s="19"/>
      <c r="O604" s="19" t="str">
        <f t="shared" ca="1" si="361"/>
        <v>0
L-QC2
708 --- 0</v>
      </c>
    </row>
    <row r="605" spans="1:15">
      <c r="A605" s="10">
        <v>595</v>
      </c>
      <c r="B605" s="10" t="s">
        <v>13</v>
      </c>
      <c r="C605" s="10" t="str">
        <f t="shared" si="353"/>
        <v>10:00-11:30</v>
      </c>
      <c r="D605" s="10" t="s">
        <v>55</v>
      </c>
      <c r="E605" s="10">
        <f t="shared" si="351"/>
        <v>155</v>
      </c>
      <c r="F605" s="10" t="str">
        <f t="shared" ca="1" si="362"/>
        <v>L-ENG</v>
      </c>
      <c r="G605" s="10" t="str">
        <f t="shared" ca="1" si="363"/>
        <v xml:space="preserve"> </v>
      </c>
      <c r="H605" s="10">
        <f t="shared" ca="1" si="356"/>
        <v>0</v>
      </c>
      <c r="I605" s="10" t="str">
        <f t="shared" ca="1" si="357"/>
        <v xml:space="preserve"> </v>
      </c>
      <c r="J605" s="10" t="str">
        <f t="shared" ca="1" si="358"/>
        <v>Tuesday10:00-11:300</v>
      </c>
      <c r="K605" s="10" t="str">
        <f t="shared" ca="1" si="359"/>
        <v xml:space="preserve">Tuesday10:00-11:30 </v>
      </c>
      <c r="L605" s="14">
        <f t="shared" ca="1" si="352"/>
        <v>20</v>
      </c>
      <c r="M605" s="19" t="str">
        <f t="shared" ca="1" si="360"/>
        <v/>
      </c>
      <c r="N605" s="19"/>
      <c r="O605" s="19" t="str">
        <f t="shared" ca="1" si="361"/>
        <v xml:space="preserve"> 
L-ENG --- 0</v>
      </c>
    </row>
    <row r="606" spans="1:15">
      <c r="A606" s="10">
        <v>596</v>
      </c>
      <c r="B606" s="10" t="s">
        <v>13</v>
      </c>
      <c r="C606" s="10" t="str">
        <f t="shared" si="353"/>
        <v>10:00-11:30</v>
      </c>
      <c r="D606" s="10" t="s">
        <v>55</v>
      </c>
      <c r="E606" s="10">
        <f t="shared" si="351"/>
        <v>156</v>
      </c>
      <c r="F606" s="10">
        <f t="shared" ca="1" si="362"/>
        <v>501</v>
      </c>
      <c r="G606" s="10">
        <f t="shared" ca="1" si="363"/>
        <v>0</v>
      </c>
      <c r="H606" s="10">
        <f t="shared" ca="1" si="356"/>
        <v>0</v>
      </c>
      <c r="I606" s="10">
        <f t="shared" ca="1" si="357"/>
        <v>0</v>
      </c>
      <c r="J606" s="10" t="str">
        <f t="shared" ca="1" si="358"/>
        <v>Tuesday10:00-11:300</v>
      </c>
      <c r="K606" s="10" t="str">
        <f t="shared" ca="1" si="359"/>
        <v>Tuesday10:00-11:300</v>
      </c>
      <c r="L606" s="14">
        <f t="shared" ca="1" si="352"/>
        <v>20</v>
      </c>
      <c r="M606" s="19" t="str">
        <f t="shared" ca="1" si="360"/>
        <v/>
      </c>
      <c r="N606" s="19"/>
      <c r="O606" s="19" t="str">
        <f t="shared" ca="1" si="361"/>
        <v>0
501 --- 0</v>
      </c>
    </row>
    <row r="607" spans="1:15">
      <c r="A607" s="10">
        <v>597</v>
      </c>
      <c r="B607" s="10" t="s">
        <v>13</v>
      </c>
      <c r="C607" s="10" t="str">
        <f t="shared" si="353"/>
        <v>10:00-11:30</v>
      </c>
      <c r="D607" s="10" t="s">
        <v>55</v>
      </c>
      <c r="E607" s="10">
        <f t="shared" si="351"/>
        <v>157</v>
      </c>
      <c r="F607" s="10" t="str">
        <f t="shared" ca="1" si="362"/>
        <v>L-Elec 505</v>
      </c>
      <c r="G607" s="10">
        <f t="shared" ca="1" si="363"/>
        <v>0</v>
      </c>
      <c r="H607" s="10">
        <f t="shared" ca="1" si="356"/>
        <v>0</v>
      </c>
      <c r="I607" s="10">
        <f t="shared" ca="1" si="357"/>
        <v>0</v>
      </c>
      <c r="J607" s="10" t="str">
        <f t="shared" ca="1" si="358"/>
        <v>Tuesday10:00-11:300</v>
      </c>
      <c r="K607" s="10" t="str">
        <f t="shared" ca="1" si="359"/>
        <v>Tuesday10:00-11:300</v>
      </c>
      <c r="L607" s="14">
        <f t="shared" ca="1" si="352"/>
        <v>20</v>
      </c>
      <c r="M607" s="19" t="str">
        <f t="shared" ca="1" si="360"/>
        <v/>
      </c>
      <c r="N607" s="19"/>
      <c r="O607" s="19" t="str">
        <f t="shared" ca="1" si="361"/>
        <v>0
L-Elec 505 --- 0</v>
      </c>
    </row>
    <row r="608" spans="1:15">
      <c r="A608" s="10">
        <v>598</v>
      </c>
      <c r="B608" s="10" t="s">
        <v>13</v>
      </c>
      <c r="C608" s="10" t="str">
        <f t="shared" si="353"/>
        <v>10:00-11:30</v>
      </c>
      <c r="D608" s="10" t="s">
        <v>55</v>
      </c>
      <c r="E608" s="10">
        <f t="shared" si="351"/>
        <v>158</v>
      </c>
      <c r="F608" s="10" t="str">
        <f t="shared" ca="1" si="362"/>
        <v>L-mec</v>
      </c>
      <c r="G608" s="10">
        <f t="shared" ca="1" si="363"/>
        <v>0</v>
      </c>
      <c r="H608" s="10">
        <f t="shared" ca="1" si="356"/>
        <v>0</v>
      </c>
      <c r="I608" s="10">
        <f t="shared" ca="1" si="357"/>
        <v>0</v>
      </c>
      <c r="J608" s="10" t="str">
        <f t="shared" ca="1" si="358"/>
        <v>Tuesday10:00-11:300</v>
      </c>
      <c r="K608" s="10" t="str">
        <f t="shared" ca="1" si="359"/>
        <v>Tuesday10:00-11:300</v>
      </c>
      <c r="L608" s="14">
        <f t="shared" ca="1" si="352"/>
        <v>20</v>
      </c>
      <c r="M608" s="19" t="str">
        <f t="shared" ca="1" si="360"/>
        <v/>
      </c>
      <c r="N608" s="19"/>
      <c r="O608" s="19" t="str">
        <f t="shared" ca="1" si="361"/>
        <v>0
L-mec --- 0</v>
      </c>
    </row>
    <row r="609" spans="1:15">
      <c r="A609" s="10">
        <v>599</v>
      </c>
      <c r="B609" s="10" t="s">
        <v>13</v>
      </c>
      <c r="C609" s="10" t="str">
        <f t="shared" si="353"/>
        <v>10:00-11:30</v>
      </c>
      <c r="D609" s="10" t="s">
        <v>55</v>
      </c>
      <c r="E609" s="10">
        <f t="shared" si="351"/>
        <v>159</v>
      </c>
      <c r="F609" s="10">
        <f t="shared" ca="1" si="362"/>
        <v>502</v>
      </c>
      <c r="G609" s="10">
        <f t="shared" ca="1" si="363"/>
        <v>0</v>
      </c>
      <c r="H609" s="10">
        <f t="shared" ca="1" si="356"/>
        <v>0</v>
      </c>
      <c r="I609" s="10">
        <f t="shared" ca="1" si="357"/>
        <v>0</v>
      </c>
      <c r="J609" s="10" t="str">
        <f t="shared" ca="1" si="358"/>
        <v>Tuesday10:00-11:300</v>
      </c>
      <c r="K609" s="10" t="str">
        <f t="shared" ca="1" si="359"/>
        <v>Tuesday10:00-11:300</v>
      </c>
      <c r="L609" s="14">
        <f t="shared" ca="1" si="352"/>
        <v>20</v>
      </c>
      <c r="M609" s="19" t="str">
        <f t="shared" ca="1" si="360"/>
        <v/>
      </c>
      <c r="N609" s="19"/>
      <c r="O609" s="19" t="str">
        <f t="shared" ca="1" si="361"/>
        <v>0
502 --- 0</v>
      </c>
    </row>
    <row r="610" spans="1:15">
      <c r="A610" s="10">
        <v>600</v>
      </c>
      <c r="B610" s="10" t="s">
        <v>13</v>
      </c>
      <c r="C610" s="10" t="str">
        <f t="shared" si="353"/>
        <v>10:00-11:30</v>
      </c>
      <c r="D610" s="10" t="s">
        <v>55</v>
      </c>
      <c r="E610" s="10">
        <f t="shared" si="351"/>
        <v>160</v>
      </c>
      <c r="F610" s="10" t="str">
        <f t="shared" ca="1" si="362"/>
        <v>L-Chem</v>
      </c>
      <c r="G610" s="10" t="str">
        <f t="shared" ca="1" si="363"/>
        <v>CHE-125(L1T2)A</v>
      </c>
      <c r="H610" s="10">
        <f t="shared" ca="1" si="356"/>
        <v>0</v>
      </c>
      <c r="I610" s="10" t="str">
        <f t="shared" ca="1" si="357"/>
        <v>(L1T2)A</v>
      </c>
      <c r="J610" s="10" t="str">
        <f t="shared" ca="1" si="358"/>
        <v>Tuesday10:00-11:300</v>
      </c>
      <c r="K610" s="10" t="str">
        <f t="shared" ca="1" si="359"/>
        <v>Tuesday10:00-11:30(L1T2)A</v>
      </c>
      <c r="L610" s="14">
        <f t="shared" ca="1" si="352"/>
        <v>20</v>
      </c>
      <c r="M610" s="19" t="str">
        <f t="shared" ca="1" si="360"/>
        <v>L1T2</v>
      </c>
      <c r="N610" s="19"/>
      <c r="O610" s="19" t="str">
        <f t="shared" ca="1" si="361"/>
        <v>CHE-125(L1T2)A
L-Chem --- 0</v>
      </c>
    </row>
    <row r="611" spans="1:15">
      <c r="A611" s="10">
        <v>601</v>
      </c>
      <c r="B611" s="10" t="s">
        <v>13</v>
      </c>
      <c r="C611" s="10" t="str">
        <f t="shared" si="296"/>
        <v>11:30-01:00</v>
      </c>
      <c r="D611" s="10" t="s">
        <v>56</v>
      </c>
      <c r="E611" s="10">
        <f>E581</f>
        <v>131</v>
      </c>
      <c r="F611" s="10">
        <f ca="1">INDIRECT(CONCATENATE("Sheet1!",CHAR(CODE(D611)),E611),1)</f>
        <v>701</v>
      </c>
      <c r="G611" s="10" t="str">
        <f ca="1">INDIRECT(CONCATENATE("Sheet1!",CHAR(CODE(D611)+1),E611),1)</f>
        <v>UC</v>
      </c>
      <c r="H611" s="10" t="str">
        <f t="shared" ca="1" si="334"/>
        <v>AAM</v>
      </c>
      <c r="I611" s="10" t="str">
        <f t="shared" ca="1" si="297"/>
        <v>UC</v>
      </c>
      <c r="J611" s="10" t="str">
        <f t="shared" ca="1" si="302"/>
        <v>Tuesday11:30-01:00AAM</v>
      </c>
      <c r="K611" s="10" t="str">
        <f t="shared" ca="1" si="303"/>
        <v>Tuesday11:30-01:00UC</v>
      </c>
      <c r="L611" s="14">
        <f t="shared" ca="1" si="352"/>
        <v>1</v>
      </c>
      <c r="M611" s="19" t="str">
        <f t="shared" ca="1" si="298"/>
        <v>C</v>
      </c>
      <c r="N611" s="19"/>
      <c r="O611" s="19" t="str">
        <f t="shared" ca="1" si="304"/>
        <v>UC
701 --- AAM</v>
      </c>
    </row>
    <row r="612" spans="1:15">
      <c r="A612" s="10">
        <v>602</v>
      </c>
      <c r="B612" s="10" t="s">
        <v>13</v>
      </c>
      <c r="C612" s="10" t="str">
        <f t="shared" si="296"/>
        <v>11:30-01:00</v>
      </c>
      <c r="D612" s="10" t="s">
        <v>56</v>
      </c>
      <c r="E612" s="10">
        <f t="shared" ref="E612:E640" si="364">E611+1</f>
        <v>132</v>
      </c>
      <c r="F612" s="10">
        <f t="shared" ref="F612:F622" ca="1" si="365">INDIRECT(CONCATENATE("Sheet1!",CHAR(CODE(D612)),E612),1)</f>
        <v>702</v>
      </c>
      <c r="G612" s="10" t="str">
        <f t="shared" ref="G612:G622" ca="1" si="366">INDIRECT(CONCATENATE("Sheet1!",CHAR(CODE(D612)+1),E612),1)</f>
        <v>TE333(L3T3)B</v>
      </c>
      <c r="H612" s="10" t="str">
        <f t="shared" ca="1" si="334"/>
        <v>TAC</v>
      </c>
      <c r="I612" s="10" t="str">
        <f t="shared" ca="1" si="297"/>
        <v>(L3T3)B</v>
      </c>
      <c r="J612" s="10" t="str">
        <f t="shared" ca="1" si="302"/>
        <v>Tuesday11:30-01:00TAC</v>
      </c>
      <c r="K612" s="10" t="str">
        <f t="shared" ca="1" si="303"/>
        <v>Tuesday11:30-01:00(L3T3)B</v>
      </c>
      <c r="L612" s="14">
        <f t="shared" ca="1" si="352"/>
        <v>1</v>
      </c>
      <c r="M612" s="19" t="str">
        <f t="shared" ca="1" si="298"/>
        <v>L3T3</v>
      </c>
      <c r="N612" s="19"/>
      <c r="O612" s="19" t="str">
        <f t="shared" ca="1" si="304"/>
        <v>TE333(L3T3)B
702 --- TAC</v>
      </c>
    </row>
    <row r="613" spans="1:15">
      <c r="A613" s="10">
        <v>603</v>
      </c>
      <c r="B613" s="10" t="s">
        <v>13</v>
      </c>
      <c r="C613" s="10" t="str">
        <f t="shared" si="296"/>
        <v>11:30-01:00</v>
      </c>
      <c r="D613" s="10" t="s">
        <v>56</v>
      </c>
      <c r="E613" s="10">
        <f t="shared" si="364"/>
        <v>133</v>
      </c>
      <c r="F613" s="10">
        <f t="shared" ca="1" si="365"/>
        <v>703</v>
      </c>
      <c r="G613" s="10" t="str">
        <f t="shared" ca="1" si="366"/>
        <v>TE4210(L4T2)A</v>
      </c>
      <c r="H613" s="10" t="str">
        <f t="shared" ca="1" si="334"/>
        <v>MMH</v>
      </c>
      <c r="I613" s="10" t="str">
        <f t="shared" ca="1" si="297"/>
        <v>(L4T2)A</v>
      </c>
      <c r="J613" s="10" t="str">
        <f t="shared" ca="1" si="302"/>
        <v>Tuesday11:30-01:00MMH</v>
      </c>
      <c r="K613" s="10" t="str">
        <f t="shared" ca="1" si="303"/>
        <v>Tuesday11:30-01:00(L4T2)A</v>
      </c>
      <c r="L613" s="14">
        <f t="shared" ca="1" si="352"/>
        <v>1</v>
      </c>
      <c r="M613" s="19" t="str">
        <f t="shared" ca="1" si="298"/>
        <v>L4T2</v>
      </c>
      <c r="N613" s="19"/>
      <c r="O613" s="19" t="str">
        <f t="shared" ca="1" si="304"/>
        <v>TE4210(L4T2)A
703 --- MMH</v>
      </c>
    </row>
    <row r="614" spans="1:15">
      <c r="A614" s="10">
        <v>604</v>
      </c>
      <c r="B614" s="10" t="s">
        <v>13</v>
      </c>
      <c r="C614" s="10" t="str">
        <f t="shared" si="296"/>
        <v>11:30-01:00</v>
      </c>
      <c r="D614" s="10" t="s">
        <v>56</v>
      </c>
      <c r="E614" s="10">
        <f t="shared" si="364"/>
        <v>134</v>
      </c>
      <c r="F614" s="10">
        <f t="shared" ca="1" si="365"/>
        <v>704</v>
      </c>
      <c r="G614" s="10" t="str">
        <f t="shared" ca="1" si="366"/>
        <v>TE111(L1T1)A</v>
      </c>
      <c r="H614" s="10" t="str">
        <f t="shared" ca="1" si="334"/>
        <v>SR</v>
      </c>
      <c r="I614" s="10" t="str">
        <f t="shared" ca="1" si="297"/>
        <v>(L1T1)A</v>
      </c>
      <c r="J614" s="10" t="str">
        <f t="shared" ca="1" si="302"/>
        <v>Tuesday11:30-01:00SR</v>
      </c>
      <c r="K614" s="10" t="str">
        <f t="shared" ca="1" si="303"/>
        <v>Tuesday11:30-01:00(L1T1)A</v>
      </c>
      <c r="L614" s="14">
        <f t="shared" ca="1" si="352"/>
        <v>1</v>
      </c>
      <c r="M614" s="19" t="str">
        <f t="shared" ca="1" si="298"/>
        <v>L1T1</v>
      </c>
      <c r="N614" s="19"/>
      <c r="O614" s="19" t="str">
        <f t="shared" ca="1" si="304"/>
        <v>TE111(L1T1)A
704 --- SR</v>
      </c>
    </row>
    <row r="615" spans="1:15">
      <c r="A615" s="10">
        <v>605</v>
      </c>
      <c r="B615" s="10" t="s">
        <v>13</v>
      </c>
      <c r="C615" s="10" t="str">
        <f t="shared" si="296"/>
        <v>11:30-01:00</v>
      </c>
      <c r="D615" s="10" t="s">
        <v>56</v>
      </c>
      <c r="E615" s="10">
        <f t="shared" si="364"/>
        <v>135</v>
      </c>
      <c r="F615" s="10">
        <f t="shared" ca="1" si="365"/>
        <v>705</v>
      </c>
      <c r="G615" s="10" t="str">
        <f t="shared" ca="1" si="366"/>
        <v>TE231(L2T3)A</v>
      </c>
      <c r="H615" s="10" t="str">
        <f t="shared" ca="1" si="334"/>
        <v>MRR</v>
      </c>
      <c r="I615" s="10" t="str">
        <f t="shared" ca="1" si="297"/>
        <v>(L2T3)A</v>
      </c>
      <c r="J615" s="10" t="str">
        <f t="shared" ca="1" si="302"/>
        <v>Tuesday11:30-01:00MRR</v>
      </c>
      <c r="K615" s="10" t="str">
        <f t="shared" ca="1" si="303"/>
        <v>Tuesday11:30-01:00(L2T3)A</v>
      </c>
      <c r="L615" s="14">
        <f t="shared" ca="1" si="352"/>
        <v>1</v>
      </c>
      <c r="M615" s="19" t="str">
        <f t="shared" ca="1" si="298"/>
        <v>L2T3</v>
      </c>
      <c r="N615" s="19"/>
      <c r="O615" s="19" t="str">
        <f t="shared" ca="1" si="304"/>
        <v>TE231(L2T3)A
705 --- MRR</v>
      </c>
    </row>
    <row r="616" spans="1:15">
      <c r="A616" s="10">
        <v>606</v>
      </c>
      <c r="B616" s="10" t="s">
        <v>13</v>
      </c>
      <c r="C616" s="10" t="str">
        <f t="shared" si="296"/>
        <v>11:30-01:00</v>
      </c>
      <c r="D616" s="10" t="s">
        <v>56</v>
      </c>
      <c r="E616" s="10">
        <f t="shared" si="364"/>
        <v>136</v>
      </c>
      <c r="F616" s="10">
        <f t="shared" ca="1" si="365"/>
        <v>402</v>
      </c>
      <c r="G616" s="10" t="str">
        <f t="shared" ca="1" si="366"/>
        <v>TE325(L3T2)A</v>
      </c>
      <c r="H616" s="10">
        <f t="shared" ca="1" si="334"/>
        <v>0</v>
      </c>
      <c r="I616" s="10" t="str">
        <f t="shared" ca="1" si="297"/>
        <v>(L3T2)A</v>
      </c>
      <c r="J616" s="10" t="str">
        <f t="shared" ca="1" si="302"/>
        <v>Tuesday11:30-01:000</v>
      </c>
      <c r="K616" s="10" t="str">
        <f t="shared" ca="1" si="303"/>
        <v>Tuesday11:30-01:00(L3T2)A</v>
      </c>
      <c r="L616" s="14">
        <f t="shared" ca="1" si="352"/>
        <v>22</v>
      </c>
      <c r="M616" s="19" t="str">
        <f t="shared" ca="1" si="298"/>
        <v>L3T2</v>
      </c>
      <c r="N616" s="19"/>
      <c r="O616" s="19" t="str">
        <f t="shared" ca="1" si="304"/>
        <v>TE325(L3T2)A
402 --- 0</v>
      </c>
    </row>
    <row r="617" spans="1:15">
      <c r="A617" s="10">
        <v>607</v>
      </c>
      <c r="B617" s="10" t="s">
        <v>13</v>
      </c>
      <c r="C617" s="10" t="str">
        <f t="shared" si="296"/>
        <v>11:30-01:00</v>
      </c>
      <c r="D617" s="10" t="s">
        <v>56</v>
      </c>
      <c r="E617" s="10">
        <f t="shared" si="364"/>
        <v>137</v>
      </c>
      <c r="F617" s="10">
        <f t="shared" ca="1" si="365"/>
        <v>801</v>
      </c>
      <c r="G617" s="10" t="str">
        <f t="shared" ca="1" si="366"/>
        <v>MKT-231(L2T3)B</v>
      </c>
      <c r="H617" s="10" t="str">
        <f t="shared" ca="1" si="334"/>
        <v>MAB</v>
      </c>
      <c r="I617" s="10" t="str">
        <f t="shared" ca="1" si="297"/>
        <v>(L2T3)B</v>
      </c>
      <c r="J617" s="10" t="str">
        <f t="shared" ca="1" si="302"/>
        <v>Tuesday11:30-01:00MAB</v>
      </c>
      <c r="K617" s="10" t="str">
        <f t="shared" ca="1" si="303"/>
        <v>Tuesday11:30-01:00(L2T3)B</v>
      </c>
      <c r="L617" s="14">
        <f t="shared" ca="1" si="352"/>
        <v>1</v>
      </c>
      <c r="M617" s="19" t="str">
        <f t="shared" ca="1" si="298"/>
        <v>L2T3</v>
      </c>
      <c r="N617" s="19"/>
      <c r="O617" s="19" t="str">
        <f t="shared" ca="1" si="304"/>
        <v>MKT-231(L2T3)B
801 --- MAB</v>
      </c>
    </row>
    <row r="618" spans="1:15">
      <c r="A618" s="10">
        <v>608</v>
      </c>
      <c r="B618" s="10" t="s">
        <v>13</v>
      </c>
      <c r="C618" s="10" t="str">
        <f t="shared" si="296"/>
        <v>11:30-01:00</v>
      </c>
      <c r="D618" s="10" t="s">
        <v>56</v>
      </c>
      <c r="E618" s="10">
        <f t="shared" si="364"/>
        <v>138</v>
      </c>
      <c r="F618" s="10">
        <f t="shared" ca="1" si="365"/>
        <v>802</v>
      </c>
      <c r="G618" s="10" t="str">
        <f t="shared" ca="1" si="366"/>
        <v>TE413(L4T1)</v>
      </c>
      <c r="H618" s="10" t="str">
        <f t="shared" ca="1" si="334"/>
        <v>SAS</v>
      </c>
      <c r="I618" s="10" t="str">
        <f t="shared" ca="1" si="297"/>
        <v>(L4T1)</v>
      </c>
      <c r="J618" s="10" t="str">
        <f t="shared" ca="1" si="302"/>
        <v>Tuesday11:30-01:00SAS</v>
      </c>
      <c r="K618" s="10" t="str">
        <f t="shared" ca="1" si="303"/>
        <v>Tuesday11:30-01:00(L4T1)</v>
      </c>
      <c r="L618" s="14">
        <f t="shared" ca="1" si="352"/>
        <v>1</v>
      </c>
      <c r="M618" s="19" t="str">
        <f t="shared" ca="1" si="298"/>
        <v>L4T1</v>
      </c>
      <c r="N618" s="19"/>
      <c r="O618" s="19" t="str">
        <f t="shared" ca="1" si="304"/>
        <v>TE413(L4T1)
802 --- SAS</v>
      </c>
    </row>
    <row r="619" spans="1:15">
      <c r="A619" s="10">
        <v>609</v>
      </c>
      <c r="B619" s="10" t="s">
        <v>13</v>
      </c>
      <c r="C619" s="10" t="str">
        <f t="shared" si="296"/>
        <v>11:30-01:00</v>
      </c>
      <c r="D619" s="10" t="s">
        <v>56</v>
      </c>
      <c r="E619" s="10">
        <f t="shared" si="364"/>
        <v>139</v>
      </c>
      <c r="F619" s="10">
        <f t="shared" ca="1" si="365"/>
        <v>803</v>
      </c>
      <c r="G619" s="10" t="str">
        <f t="shared" ca="1" si="366"/>
        <v>TE315(L3T1)A</v>
      </c>
      <c r="H619" s="10" t="str">
        <f t="shared" ca="1" si="334"/>
        <v>NF</v>
      </c>
      <c r="I619" s="10" t="str">
        <f t="shared" ca="1" si="297"/>
        <v>(L3T1)A</v>
      </c>
      <c r="J619" s="10" t="str">
        <f t="shared" ca="1" si="302"/>
        <v>Tuesday11:30-01:00NF</v>
      </c>
      <c r="K619" s="10" t="str">
        <f t="shared" ca="1" si="303"/>
        <v>Tuesday11:30-01:00(L3T1)A</v>
      </c>
      <c r="L619" s="14">
        <f t="shared" ca="1" si="352"/>
        <v>1</v>
      </c>
      <c r="M619" s="19" t="str">
        <f t="shared" ca="1" si="298"/>
        <v>L3T1</v>
      </c>
      <c r="N619" s="19"/>
      <c r="O619" s="19" t="str">
        <f t="shared" ca="1" si="304"/>
        <v>TE315(L3T1)A
803 --- NF</v>
      </c>
    </row>
    <row r="620" spans="1:15">
      <c r="A620" s="10">
        <v>610</v>
      </c>
      <c r="B620" s="10" t="s">
        <v>13</v>
      </c>
      <c r="C620" s="10" t="str">
        <f t="shared" si="296"/>
        <v>11:30-01:00</v>
      </c>
      <c r="D620" s="10" t="s">
        <v>56</v>
      </c>
      <c r="E620" s="10">
        <f t="shared" si="364"/>
        <v>140</v>
      </c>
      <c r="F620" s="10">
        <f t="shared" ca="1" si="365"/>
        <v>807</v>
      </c>
      <c r="G620" s="10" t="str">
        <f t="shared" ca="1" si="366"/>
        <v>civil</v>
      </c>
      <c r="H620" s="10">
        <f t="shared" ca="1" si="334"/>
        <v>0</v>
      </c>
      <c r="I620" s="10" t="str">
        <f t="shared" ca="1" si="297"/>
        <v>civil</v>
      </c>
      <c r="J620" s="10" t="str">
        <f t="shared" ca="1" si="302"/>
        <v>Tuesday11:30-01:000</v>
      </c>
      <c r="K620" s="10" t="str">
        <f t="shared" ca="1" si="303"/>
        <v>Tuesday11:30-01:00civil</v>
      </c>
      <c r="L620" s="14">
        <f t="shared" ca="1" si="352"/>
        <v>22</v>
      </c>
      <c r="M620" s="19" t="str">
        <f t="shared" ca="1" si="298"/>
        <v>ivil</v>
      </c>
      <c r="N620" s="19"/>
      <c r="O620" s="19" t="str">
        <f t="shared" ca="1" si="304"/>
        <v>civil
807 --- 0</v>
      </c>
    </row>
    <row r="621" spans="1:15">
      <c r="A621" s="10">
        <v>611</v>
      </c>
      <c r="B621" s="10" t="s">
        <v>13</v>
      </c>
      <c r="C621" s="10" t="str">
        <f t="shared" si="296"/>
        <v>11:30-01:00</v>
      </c>
      <c r="D621" s="10" t="s">
        <v>56</v>
      </c>
      <c r="E621" s="10">
        <f t="shared" si="364"/>
        <v>141</v>
      </c>
      <c r="F621" s="10">
        <f t="shared" ca="1" si="365"/>
        <v>711</v>
      </c>
      <c r="G621" s="10">
        <f t="shared" ca="1" si="366"/>
        <v>0</v>
      </c>
      <c r="H621" s="10">
        <f t="shared" ca="1" si="334"/>
        <v>0</v>
      </c>
      <c r="I621" s="10">
        <f t="shared" ca="1" si="297"/>
        <v>0</v>
      </c>
      <c r="J621" s="10" t="str">
        <f t="shared" ca="1" si="302"/>
        <v>Tuesday11:30-01:000</v>
      </c>
      <c r="K621" s="10" t="str">
        <f t="shared" ca="1" si="303"/>
        <v>Tuesday11:30-01:000</v>
      </c>
      <c r="L621" s="14">
        <f t="shared" ca="1" si="352"/>
        <v>22</v>
      </c>
      <c r="M621" s="19" t="str">
        <f t="shared" ca="1" si="298"/>
        <v/>
      </c>
      <c r="N621" s="19"/>
      <c r="O621" s="19" t="str">
        <f t="shared" ca="1" si="304"/>
        <v>0
711 --- 0</v>
      </c>
    </row>
    <row r="622" spans="1:15">
      <c r="A622" s="10">
        <v>612</v>
      </c>
      <c r="B622" s="10" t="s">
        <v>13</v>
      </c>
      <c r="C622" s="10" t="str">
        <f t="shared" si="296"/>
        <v>11:30-01:00</v>
      </c>
      <c r="D622" s="10" t="s">
        <v>56</v>
      </c>
      <c r="E622" s="10">
        <f t="shared" si="364"/>
        <v>142</v>
      </c>
      <c r="F622" s="10">
        <f t="shared" ca="1" si="365"/>
        <v>712</v>
      </c>
      <c r="G622" s="10" t="str">
        <f t="shared" ca="1" si="366"/>
        <v>DIC</v>
      </c>
      <c r="H622" s="10">
        <f t="shared" ca="1" si="334"/>
        <v>0</v>
      </c>
      <c r="I622" s="10" t="str">
        <f t="shared" ca="1" si="297"/>
        <v>DIC</v>
      </c>
      <c r="J622" s="10" t="str">
        <f t="shared" ca="1" si="302"/>
        <v>Tuesday11:30-01:000</v>
      </c>
      <c r="K622" s="10" t="str">
        <f t="shared" ca="1" si="303"/>
        <v>Tuesday11:30-01:00DIC</v>
      </c>
      <c r="L622" s="14">
        <f t="shared" ca="1" si="352"/>
        <v>22</v>
      </c>
      <c r="M622" s="19" t="str">
        <f t="shared" ca="1" si="298"/>
        <v>IC</v>
      </c>
      <c r="N622" s="19"/>
      <c r="O622" s="19" t="str">
        <f t="shared" ca="1" si="304"/>
        <v>DIC
712 --- 0</v>
      </c>
    </row>
    <row r="623" spans="1:15">
      <c r="A623" s="10">
        <v>613</v>
      </c>
      <c r="B623" s="10" t="s">
        <v>13</v>
      </c>
      <c r="C623" s="10" t="str">
        <f t="shared" ref="C623:C640" si="367">LOOKUP(D623,$L$1:$L$6,$K$1:$K$6)</f>
        <v>11:30-01:00</v>
      </c>
      <c r="D623" s="10" t="s">
        <v>56</v>
      </c>
      <c r="E623" s="10">
        <f t="shared" si="364"/>
        <v>143</v>
      </c>
      <c r="F623" s="10">
        <f t="shared" ref="F623:F640" ca="1" si="368">INDIRECT(CONCATENATE("Sheet1!",CHAR(CODE(D623)),E623),1)</f>
        <v>302</v>
      </c>
      <c r="G623" s="10">
        <f t="shared" ref="G623:G640" ca="1" si="369">INDIRECT(CONCATENATE("Sheet1!",CHAR(CODE(D623)+1),E623),1)</f>
        <v>0</v>
      </c>
      <c r="H623" s="10">
        <f t="shared" ref="H623:H639" ca="1" si="370">INDIRECT(CONCATENATE("Sheet1!",CHAR(CODE(D623)+2),E623),1)</f>
        <v>0</v>
      </c>
      <c r="I623" s="10">
        <f t="shared" ref="I623:I640" ca="1" si="371">IFERROR(MID(G623,SEARCH("(",G623,1),12),G623)</f>
        <v>0</v>
      </c>
      <c r="J623" s="10" t="str">
        <f t="shared" ref="J623:J640" ca="1" si="372">CONCATENATE(B623,C623,H623)</f>
        <v>Tuesday11:30-01:000</v>
      </c>
      <c r="K623" s="10" t="str">
        <f t="shared" ref="K623:K640" ca="1" si="373">CONCATENATE(B623,C623,I623)</f>
        <v>Tuesday11:30-01:000</v>
      </c>
      <c r="L623" s="14">
        <f t="shared" ca="1" si="352"/>
        <v>22</v>
      </c>
      <c r="M623" s="19" t="str">
        <f t="shared" ref="M623:M640" ca="1" si="374">IFERROR(MID(I623,2,4),I623)</f>
        <v/>
      </c>
      <c r="N623" s="19"/>
      <c r="O623" s="19" t="str">
        <f t="shared" ref="O623:O640" ca="1" si="375">CONCATENATE(G623,CHAR(10),F623," --- ",H623)</f>
        <v>0
302 --- 0</v>
      </c>
    </row>
    <row r="624" spans="1:15">
      <c r="A624" s="10">
        <v>614</v>
      </c>
      <c r="B624" s="10" t="s">
        <v>13</v>
      </c>
      <c r="C624" s="10" t="str">
        <f t="shared" si="367"/>
        <v>11:30-01:00</v>
      </c>
      <c r="D624" s="10" t="s">
        <v>56</v>
      </c>
      <c r="E624" s="10">
        <f t="shared" si="364"/>
        <v>144</v>
      </c>
      <c r="F624" s="10">
        <f t="shared" ca="1" si="368"/>
        <v>0</v>
      </c>
      <c r="G624" s="10">
        <f t="shared" ca="1" si="369"/>
        <v>0</v>
      </c>
      <c r="H624" s="10">
        <f t="shared" ref="H624:H629" ca="1" si="376">INDIRECT(CONCATENATE("Sheet1!",CHAR(CODE(D624)+5),E624),1)</f>
        <v>0</v>
      </c>
      <c r="I624" s="10">
        <f t="shared" ca="1" si="371"/>
        <v>0</v>
      </c>
      <c r="J624" s="10" t="str">
        <f t="shared" ca="1" si="372"/>
        <v>Tuesday11:30-01:000</v>
      </c>
      <c r="K624" s="10" t="str">
        <f t="shared" ca="1" si="373"/>
        <v>Tuesday11:30-01:000</v>
      </c>
      <c r="L624" s="14">
        <f t="shared" ca="1" si="352"/>
        <v>22</v>
      </c>
      <c r="M624" s="19" t="str">
        <f t="shared" ca="1" si="374"/>
        <v/>
      </c>
      <c r="N624" s="19"/>
      <c r="O624" s="19" t="str">
        <f t="shared" ca="1" si="375"/>
        <v>0
0 --- 0</v>
      </c>
    </row>
    <row r="625" spans="1:15">
      <c r="A625" s="10">
        <v>615</v>
      </c>
      <c r="B625" s="10" t="s">
        <v>13</v>
      </c>
      <c r="C625" s="10" t="str">
        <f t="shared" si="367"/>
        <v>11:30-01:00</v>
      </c>
      <c r="D625" s="10" t="s">
        <v>56</v>
      </c>
      <c r="E625" s="10">
        <f t="shared" si="364"/>
        <v>145</v>
      </c>
      <c r="F625" s="10">
        <f t="shared" ca="1" si="368"/>
        <v>0</v>
      </c>
      <c r="G625" s="10">
        <f t="shared" ca="1" si="369"/>
        <v>0</v>
      </c>
      <c r="H625" s="10">
        <f t="shared" ca="1" si="376"/>
        <v>0</v>
      </c>
      <c r="I625" s="10">
        <f t="shared" ca="1" si="371"/>
        <v>0</v>
      </c>
      <c r="J625" s="10" t="str">
        <f t="shared" ca="1" si="372"/>
        <v>Tuesday11:30-01:000</v>
      </c>
      <c r="K625" s="10" t="str">
        <f t="shared" ca="1" si="373"/>
        <v>Tuesday11:30-01:000</v>
      </c>
      <c r="L625" s="14">
        <f t="shared" ca="1" si="352"/>
        <v>22</v>
      </c>
      <c r="M625" s="19" t="str">
        <f t="shared" ca="1" si="374"/>
        <v/>
      </c>
      <c r="N625" s="19"/>
      <c r="O625" s="19" t="str">
        <f t="shared" ca="1" si="375"/>
        <v>0
0 --- 0</v>
      </c>
    </row>
    <row r="626" spans="1:15">
      <c r="A626" s="10">
        <v>616</v>
      </c>
      <c r="B626" s="10" t="s">
        <v>13</v>
      </c>
      <c r="C626" s="10" t="str">
        <f t="shared" si="367"/>
        <v>11:30-01:00</v>
      </c>
      <c r="D626" s="10" t="s">
        <v>56</v>
      </c>
      <c r="E626" s="10">
        <f t="shared" si="364"/>
        <v>146</v>
      </c>
      <c r="F626" s="10">
        <f t="shared" ca="1" si="368"/>
        <v>0</v>
      </c>
      <c r="G626" s="10">
        <f t="shared" ca="1" si="369"/>
        <v>0</v>
      </c>
      <c r="H626" s="10">
        <f t="shared" ca="1" si="376"/>
        <v>0</v>
      </c>
      <c r="I626" s="10">
        <f t="shared" ca="1" si="371"/>
        <v>0</v>
      </c>
      <c r="J626" s="10" t="str">
        <f t="shared" ca="1" si="372"/>
        <v>Tuesday11:30-01:000</v>
      </c>
      <c r="K626" s="10" t="str">
        <f t="shared" ca="1" si="373"/>
        <v>Tuesday11:30-01:000</v>
      </c>
      <c r="L626" s="14">
        <f t="shared" ca="1" si="352"/>
        <v>22</v>
      </c>
      <c r="M626" s="19" t="str">
        <f t="shared" ca="1" si="374"/>
        <v/>
      </c>
      <c r="N626" s="19"/>
      <c r="O626" s="19" t="str">
        <f t="shared" ca="1" si="375"/>
        <v>0
0 --- 0</v>
      </c>
    </row>
    <row r="627" spans="1:15">
      <c r="A627" s="10">
        <v>617</v>
      </c>
      <c r="B627" s="10" t="s">
        <v>13</v>
      </c>
      <c r="C627" s="10" t="str">
        <f t="shared" si="367"/>
        <v>11:30-01:00</v>
      </c>
      <c r="D627" s="10" t="s">
        <v>56</v>
      </c>
      <c r="E627" s="10">
        <f t="shared" si="364"/>
        <v>147</v>
      </c>
      <c r="F627" s="10" t="str">
        <f t="shared" ca="1" si="368"/>
        <v>L-Yarn1</v>
      </c>
      <c r="G627" s="10">
        <f t="shared" ca="1" si="369"/>
        <v>0</v>
      </c>
      <c r="H627" s="10">
        <f t="shared" ca="1" si="376"/>
        <v>0</v>
      </c>
      <c r="I627" s="10">
        <f t="shared" ca="1" si="371"/>
        <v>0</v>
      </c>
      <c r="J627" s="10" t="str">
        <f t="shared" ca="1" si="372"/>
        <v>Tuesday11:30-01:000</v>
      </c>
      <c r="K627" s="10" t="str">
        <f t="shared" ca="1" si="373"/>
        <v>Tuesday11:30-01:000</v>
      </c>
      <c r="L627" s="14">
        <f t="shared" ca="1" si="352"/>
        <v>22</v>
      </c>
      <c r="M627" s="19" t="str">
        <f t="shared" ca="1" si="374"/>
        <v/>
      </c>
      <c r="N627" s="19"/>
      <c r="O627" s="19" t="str">
        <f t="shared" ca="1" si="375"/>
        <v>0
L-Yarn1 --- 0</v>
      </c>
    </row>
    <row r="628" spans="1:15">
      <c r="A628" s="10">
        <v>618</v>
      </c>
      <c r="B628" s="10" t="s">
        <v>13</v>
      </c>
      <c r="C628" s="10" t="str">
        <f t="shared" si="367"/>
        <v>11:30-01:00</v>
      </c>
      <c r="D628" s="10" t="s">
        <v>56</v>
      </c>
      <c r="E628" s="10">
        <f t="shared" si="364"/>
        <v>148</v>
      </c>
      <c r="F628" s="10" t="str">
        <f t="shared" ca="1" si="368"/>
        <v>L-Yarn2</v>
      </c>
      <c r="G628" s="10" t="str">
        <f t="shared" ca="1" si="369"/>
        <v>UC</v>
      </c>
      <c r="H628" s="10">
        <f t="shared" ca="1" si="376"/>
        <v>0</v>
      </c>
      <c r="I628" s="10" t="str">
        <f t="shared" ca="1" si="371"/>
        <v>UC</v>
      </c>
      <c r="J628" s="10" t="str">
        <f t="shared" ca="1" si="372"/>
        <v>Tuesday11:30-01:000</v>
      </c>
      <c r="K628" s="10" t="str">
        <f t="shared" ca="1" si="373"/>
        <v>Tuesday11:30-01:00UC</v>
      </c>
      <c r="L628" s="14">
        <f t="shared" ca="1" si="352"/>
        <v>22</v>
      </c>
      <c r="M628" s="19" t="str">
        <f t="shared" ca="1" si="374"/>
        <v>C</v>
      </c>
      <c r="N628" s="19"/>
      <c r="O628" s="19" t="str">
        <f t="shared" ca="1" si="375"/>
        <v>UC
L-Yarn2 --- 0</v>
      </c>
    </row>
    <row r="629" spans="1:15">
      <c r="A629" s="10">
        <v>619</v>
      </c>
      <c r="B629" s="10" t="s">
        <v>13</v>
      </c>
      <c r="C629" s="10" t="str">
        <f t="shared" si="367"/>
        <v>11:30-01:00</v>
      </c>
      <c r="D629" s="10" t="s">
        <v>56</v>
      </c>
      <c r="E629" s="10">
        <f t="shared" si="364"/>
        <v>149</v>
      </c>
      <c r="F629" s="10" t="str">
        <f t="shared" ca="1" si="368"/>
        <v>L-Fab</v>
      </c>
      <c r="G629" s="10" t="str">
        <f t="shared" ca="1" si="369"/>
        <v>PC</v>
      </c>
      <c r="H629" s="10">
        <f t="shared" ca="1" si="376"/>
        <v>0</v>
      </c>
      <c r="I629" s="10" t="str">
        <f t="shared" ca="1" si="371"/>
        <v>PC</v>
      </c>
      <c r="J629" s="10" t="str">
        <f t="shared" ca="1" si="372"/>
        <v>Tuesday11:30-01:000</v>
      </c>
      <c r="K629" s="10" t="str">
        <f t="shared" ca="1" si="373"/>
        <v>Tuesday11:30-01:00PC</v>
      </c>
      <c r="L629" s="14">
        <f t="shared" ca="1" si="352"/>
        <v>22</v>
      </c>
      <c r="M629" s="19" t="str">
        <f t="shared" ca="1" si="374"/>
        <v>C</v>
      </c>
      <c r="N629" s="19"/>
      <c r="O629" s="19" t="str">
        <f t="shared" ca="1" si="375"/>
        <v>PC
L-Fab --- 0</v>
      </c>
    </row>
    <row r="630" spans="1:15">
      <c r="A630" s="10">
        <v>620</v>
      </c>
      <c r="B630" s="10" t="s">
        <v>13</v>
      </c>
      <c r="C630" s="10" t="str">
        <f t="shared" si="367"/>
        <v>11:30-01:00</v>
      </c>
      <c r="D630" s="10" t="s">
        <v>56</v>
      </c>
      <c r="E630" s="10">
        <f t="shared" si="364"/>
        <v>150</v>
      </c>
      <c r="F630" s="10" t="str">
        <f t="shared" ca="1" si="368"/>
        <v>L-Col</v>
      </c>
      <c r="G630" s="10" t="str">
        <f t="shared" ca="1" si="369"/>
        <v>TE222(L2T2)A</v>
      </c>
      <c r="H630" s="10">
        <f t="shared" ca="1" si="370"/>
        <v>0</v>
      </c>
      <c r="I630" s="10" t="str">
        <f t="shared" ca="1" si="371"/>
        <v>(L2T2)A</v>
      </c>
      <c r="J630" s="10" t="str">
        <f t="shared" ca="1" si="372"/>
        <v>Tuesday11:30-01:000</v>
      </c>
      <c r="K630" s="10" t="str">
        <f t="shared" ca="1" si="373"/>
        <v>Tuesday11:30-01:00(L2T2)A</v>
      </c>
      <c r="L630" s="14">
        <f t="shared" ca="1" si="352"/>
        <v>22</v>
      </c>
      <c r="M630" s="19" t="str">
        <f t="shared" ca="1" si="374"/>
        <v>L2T2</v>
      </c>
      <c r="N630" s="19"/>
      <c r="O630" s="19" t="str">
        <f t="shared" ca="1" si="375"/>
        <v>TE222(L2T2)A
L-Col --- 0</v>
      </c>
    </row>
    <row r="631" spans="1:15">
      <c r="A631" s="10">
        <v>621</v>
      </c>
      <c r="B631" s="10" t="s">
        <v>13</v>
      </c>
      <c r="C631" s="10" t="str">
        <f t="shared" si="367"/>
        <v>11:30-01:00</v>
      </c>
      <c r="D631" s="10" t="s">
        <v>56</v>
      </c>
      <c r="E631" s="10">
        <f t="shared" si="364"/>
        <v>151</v>
      </c>
      <c r="F631" s="10" t="str">
        <f t="shared" ca="1" si="368"/>
        <v>L-App</v>
      </c>
      <c r="G631" s="10" t="str">
        <f t="shared" ca="1" si="369"/>
        <v>PC</v>
      </c>
      <c r="H631" s="10">
        <f t="shared" ca="1" si="370"/>
        <v>0</v>
      </c>
      <c r="I631" s="10" t="str">
        <f t="shared" ca="1" si="371"/>
        <v>PC</v>
      </c>
      <c r="J631" s="10" t="str">
        <f t="shared" ca="1" si="372"/>
        <v>Tuesday11:30-01:000</v>
      </c>
      <c r="K631" s="10" t="str">
        <f t="shared" ca="1" si="373"/>
        <v>Tuesday11:30-01:00PC</v>
      </c>
      <c r="L631" s="14">
        <f t="shared" ca="1" si="352"/>
        <v>22</v>
      </c>
      <c r="M631" s="19" t="str">
        <f t="shared" ca="1" si="374"/>
        <v>C</v>
      </c>
      <c r="N631" s="19"/>
      <c r="O631" s="19" t="str">
        <f t="shared" ca="1" si="375"/>
        <v>PC
L-App --- 0</v>
      </c>
    </row>
    <row r="632" spans="1:15">
      <c r="A632" s="10">
        <v>622</v>
      </c>
      <c r="B632" s="10" t="s">
        <v>13</v>
      </c>
      <c r="C632" s="10" t="str">
        <f t="shared" si="367"/>
        <v>11:30-01:00</v>
      </c>
      <c r="D632" s="10" t="s">
        <v>56</v>
      </c>
      <c r="E632" s="10">
        <f t="shared" si="364"/>
        <v>152</v>
      </c>
      <c r="F632" s="10" t="str">
        <f t="shared" ca="1" si="368"/>
        <v>L-QC1
709</v>
      </c>
      <c r="G632" s="10">
        <f t="shared" ca="1" si="369"/>
        <v>0</v>
      </c>
      <c r="H632" s="10">
        <f ca="1">INDIRECT(CONCATENATE("Sheet1!",CHAR(CODE(D632)+5),E632),1)</f>
        <v>0</v>
      </c>
      <c r="I632" s="10">
        <f t="shared" ca="1" si="371"/>
        <v>0</v>
      </c>
      <c r="J632" s="10" t="str">
        <f t="shared" ca="1" si="372"/>
        <v>Tuesday11:30-01:000</v>
      </c>
      <c r="K632" s="10" t="str">
        <f t="shared" ca="1" si="373"/>
        <v>Tuesday11:30-01:000</v>
      </c>
      <c r="L632" s="14">
        <f t="shared" ca="1" si="352"/>
        <v>22</v>
      </c>
      <c r="M632" s="19" t="str">
        <f t="shared" ca="1" si="374"/>
        <v/>
      </c>
      <c r="N632" s="19"/>
      <c r="O632" s="19" t="str">
        <f t="shared" ca="1" si="375"/>
        <v>0
L-QC1
709 --- 0</v>
      </c>
    </row>
    <row r="633" spans="1:15">
      <c r="A633" s="10">
        <v>623</v>
      </c>
      <c r="B633" s="10" t="s">
        <v>13</v>
      </c>
      <c r="C633" s="10" t="str">
        <f t="shared" si="367"/>
        <v>11:30-01:00</v>
      </c>
      <c r="D633" s="10" t="s">
        <v>56</v>
      </c>
      <c r="E633" s="10">
        <f t="shared" si="364"/>
        <v>153</v>
      </c>
      <c r="F633" s="10" t="str">
        <f t="shared" ca="1" si="368"/>
        <v>L-Drw</v>
      </c>
      <c r="G633" s="10" t="str">
        <f t="shared" ca="1" si="369"/>
        <v xml:space="preserve">         </v>
      </c>
      <c r="H633" s="10">
        <f t="shared" ca="1" si="370"/>
        <v>0</v>
      </c>
      <c r="I633" s="10" t="str">
        <f t="shared" ca="1" si="371"/>
        <v xml:space="preserve">         </v>
      </c>
      <c r="J633" s="10" t="str">
        <f t="shared" ca="1" si="372"/>
        <v>Tuesday11:30-01:000</v>
      </c>
      <c r="K633" s="10" t="str">
        <f t="shared" ca="1" si="373"/>
        <v xml:space="preserve">Tuesday11:30-01:00         </v>
      </c>
      <c r="L633" s="14">
        <f t="shared" ca="1" si="352"/>
        <v>22</v>
      </c>
      <c r="M633" s="19" t="str">
        <f t="shared" ca="1" si="374"/>
        <v xml:space="preserve">    </v>
      </c>
      <c r="N633" s="19"/>
      <c r="O633" s="19" t="str">
        <f t="shared" ca="1" si="375"/>
        <v xml:space="preserve">         
L-Drw --- 0</v>
      </c>
    </row>
    <row r="634" spans="1:15">
      <c r="A634" s="10">
        <v>624</v>
      </c>
      <c r="B634" s="10" t="s">
        <v>13</v>
      </c>
      <c r="C634" s="10" t="str">
        <f t="shared" si="367"/>
        <v>11:30-01:00</v>
      </c>
      <c r="D634" s="10" t="s">
        <v>56</v>
      </c>
      <c r="E634" s="10">
        <f t="shared" si="364"/>
        <v>154</v>
      </c>
      <c r="F634" s="10" t="str">
        <f t="shared" ca="1" si="368"/>
        <v>L-QC2
708</v>
      </c>
      <c r="G634" s="10" t="str">
        <f t="shared" ca="1" si="369"/>
        <v>PC</v>
      </c>
      <c r="H634" s="10">
        <f t="shared" ref="H634:H635" ca="1" si="377">INDIRECT(CONCATENATE("Sheet1!",CHAR(CODE(D634)+5),E634),1)</f>
        <v>0</v>
      </c>
      <c r="I634" s="10" t="str">
        <f t="shared" ca="1" si="371"/>
        <v>PC</v>
      </c>
      <c r="J634" s="10" t="str">
        <f t="shared" ca="1" si="372"/>
        <v>Tuesday11:30-01:000</v>
      </c>
      <c r="K634" s="10" t="str">
        <f t="shared" ca="1" si="373"/>
        <v>Tuesday11:30-01:00PC</v>
      </c>
      <c r="L634" s="14">
        <f t="shared" ca="1" si="352"/>
        <v>22</v>
      </c>
      <c r="M634" s="19" t="str">
        <f t="shared" ca="1" si="374"/>
        <v>C</v>
      </c>
      <c r="N634" s="19"/>
      <c r="O634" s="19" t="str">
        <f t="shared" ca="1" si="375"/>
        <v>PC
L-QC2
708 --- 0</v>
      </c>
    </row>
    <row r="635" spans="1:15">
      <c r="A635" s="10">
        <v>625</v>
      </c>
      <c r="B635" s="10" t="s">
        <v>13</v>
      </c>
      <c r="C635" s="10" t="str">
        <f t="shared" si="367"/>
        <v>11:30-01:00</v>
      </c>
      <c r="D635" s="10" t="s">
        <v>56</v>
      </c>
      <c r="E635" s="10">
        <f t="shared" si="364"/>
        <v>155</v>
      </c>
      <c r="F635" s="10" t="str">
        <f t="shared" ca="1" si="368"/>
        <v>L-ENG</v>
      </c>
      <c r="G635" s="10" t="str">
        <f t="shared" ca="1" si="369"/>
        <v>UC</v>
      </c>
      <c r="H635" s="10">
        <f t="shared" ca="1" si="377"/>
        <v>0</v>
      </c>
      <c r="I635" s="10" t="str">
        <f t="shared" ca="1" si="371"/>
        <v>UC</v>
      </c>
      <c r="J635" s="10" t="str">
        <f t="shared" ca="1" si="372"/>
        <v>Tuesday11:30-01:000</v>
      </c>
      <c r="K635" s="10" t="str">
        <f t="shared" ca="1" si="373"/>
        <v>Tuesday11:30-01:00UC</v>
      </c>
      <c r="L635" s="14">
        <f t="shared" ca="1" si="352"/>
        <v>22</v>
      </c>
      <c r="M635" s="19" t="str">
        <f t="shared" ca="1" si="374"/>
        <v>C</v>
      </c>
      <c r="N635" s="19"/>
      <c r="O635" s="19" t="str">
        <f t="shared" ca="1" si="375"/>
        <v>UC
L-ENG --- 0</v>
      </c>
    </row>
    <row r="636" spans="1:15">
      <c r="A636" s="10">
        <v>626</v>
      </c>
      <c r="B636" s="10" t="s">
        <v>13</v>
      </c>
      <c r="C636" s="10" t="str">
        <f t="shared" si="367"/>
        <v>11:30-01:00</v>
      </c>
      <c r="D636" s="10" t="s">
        <v>56</v>
      </c>
      <c r="E636" s="10">
        <f t="shared" si="364"/>
        <v>156</v>
      </c>
      <c r="F636" s="10">
        <f t="shared" ca="1" si="368"/>
        <v>501</v>
      </c>
      <c r="G636" s="10">
        <f t="shared" ca="1" si="369"/>
        <v>0</v>
      </c>
      <c r="H636" s="10">
        <f t="shared" ca="1" si="370"/>
        <v>0</v>
      </c>
      <c r="I636" s="10">
        <f t="shared" ca="1" si="371"/>
        <v>0</v>
      </c>
      <c r="J636" s="10" t="str">
        <f t="shared" ca="1" si="372"/>
        <v>Tuesday11:30-01:000</v>
      </c>
      <c r="K636" s="10" t="str">
        <f t="shared" ca="1" si="373"/>
        <v>Tuesday11:30-01:000</v>
      </c>
      <c r="L636" s="14">
        <f t="shared" ca="1" si="352"/>
        <v>22</v>
      </c>
      <c r="M636" s="19" t="str">
        <f t="shared" ca="1" si="374"/>
        <v/>
      </c>
      <c r="N636" s="19"/>
      <c r="O636" s="19" t="str">
        <f t="shared" ca="1" si="375"/>
        <v>0
501 --- 0</v>
      </c>
    </row>
    <row r="637" spans="1:15">
      <c r="A637" s="10">
        <v>627</v>
      </c>
      <c r="B637" s="10" t="s">
        <v>13</v>
      </c>
      <c r="C637" s="10" t="str">
        <f t="shared" si="367"/>
        <v>11:30-01:00</v>
      </c>
      <c r="D637" s="10" t="s">
        <v>56</v>
      </c>
      <c r="E637" s="10">
        <f t="shared" si="364"/>
        <v>157</v>
      </c>
      <c r="F637" s="10" t="str">
        <f t="shared" ca="1" si="368"/>
        <v>L-Elec 505</v>
      </c>
      <c r="G637" s="10">
        <f t="shared" ca="1" si="369"/>
        <v>0</v>
      </c>
      <c r="H637" s="10">
        <f ca="1">INDIRECT(CONCATENATE("Sheet1!",CHAR(CODE(D637)+5),E637),1)</f>
        <v>0</v>
      </c>
      <c r="I637" s="10">
        <f t="shared" ca="1" si="371"/>
        <v>0</v>
      </c>
      <c r="J637" s="10" t="str">
        <f t="shared" ca="1" si="372"/>
        <v>Tuesday11:30-01:000</v>
      </c>
      <c r="K637" s="10" t="str">
        <f t="shared" ca="1" si="373"/>
        <v>Tuesday11:30-01:000</v>
      </c>
      <c r="L637" s="14">
        <f t="shared" ca="1" si="352"/>
        <v>22</v>
      </c>
      <c r="M637" s="19" t="str">
        <f t="shared" ca="1" si="374"/>
        <v/>
      </c>
      <c r="N637" s="19"/>
      <c r="O637" s="19" t="str">
        <f t="shared" ca="1" si="375"/>
        <v>0
L-Elec 505 --- 0</v>
      </c>
    </row>
    <row r="638" spans="1:15">
      <c r="A638" s="10">
        <v>628</v>
      </c>
      <c r="B638" s="10" t="s">
        <v>13</v>
      </c>
      <c r="C638" s="10" t="str">
        <f t="shared" si="367"/>
        <v>11:30-01:00</v>
      </c>
      <c r="D638" s="10" t="s">
        <v>56</v>
      </c>
      <c r="E638" s="10">
        <f t="shared" si="364"/>
        <v>158</v>
      </c>
      <c r="F638" s="10" t="str">
        <f t="shared" ca="1" si="368"/>
        <v>L-mec</v>
      </c>
      <c r="G638" s="10">
        <f t="shared" ca="1" si="369"/>
        <v>0</v>
      </c>
      <c r="H638" s="10">
        <f t="shared" ca="1" si="370"/>
        <v>0</v>
      </c>
      <c r="I638" s="10">
        <f t="shared" ca="1" si="371"/>
        <v>0</v>
      </c>
      <c r="J638" s="10" t="str">
        <f t="shared" ca="1" si="372"/>
        <v>Tuesday11:30-01:000</v>
      </c>
      <c r="K638" s="10" t="str">
        <f t="shared" ca="1" si="373"/>
        <v>Tuesday11:30-01:000</v>
      </c>
      <c r="L638" s="14">
        <f t="shared" ca="1" si="352"/>
        <v>22</v>
      </c>
      <c r="M638" s="19" t="str">
        <f t="shared" ca="1" si="374"/>
        <v/>
      </c>
      <c r="N638" s="19"/>
      <c r="O638" s="19" t="str">
        <f t="shared" ca="1" si="375"/>
        <v>0
L-mec --- 0</v>
      </c>
    </row>
    <row r="639" spans="1:15">
      <c r="A639" s="10">
        <v>629</v>
      </c>
      <c r="B639" s="10" t="s">
        <v>13</v>
      </c>
      <c r="C639" s="10" t="str">
        <f t="shared" si="367"/>
        <v>11:30-01:00</v>
      </c>
      <c r="D639" s="10" t="s">
        <v>56</v>
      </c>
      <c r="E639" s="10">
        <f t="shared" si="364"/>
        <v>159</v>
      </c>
      <c r="F639" s="10">
        <f t="shared" ca="1" si="368"/>
        <v>502</v>
      </c>
      <c r="G639" s="10">
        <f t="shared" ca="1" si="369"/>
        <v>0</v>
      </c>
      <c r="H639" s="10">
        <f t="shared" ca="1" si="370"/>
        <v>0</v>
      </c>
      <c r="I639" s="10">
        <f t="shared" ca="1" si="371"/>
        <v>0</v>
      </c>
      <c r="J639" s="10" t="str">
        <f t="shared" ca="1" si="372"/>
        <v>Tuesday11:30-01:000</v>
      </c>
      <c r="K639" s="10" t="str">
        <f t="shared" ca="1" si="373"/>
        <v>Tuesday11:30-01:000</v>
      </c>
      <c r="L639" s="14">
        <f t="shared" ca="1" si="352"/>
        <v>22</v>
      </c>
      <c r="M639" s="19" t="str">
        <f t="shared" ca="1" si="374"/>
        <v/>
      </c>
      <c r="N639" s="19"/>
      <c r="O639" s="19" t="str">
        <f t="shared" ca="1" si="375"/>
        <v>0
502 --- 0</v>
      </c>
    </row>
    <row r="640" spans="1:15">
      <c r="A640" s="10">
        <v>630</v>
      </c>
      <c r="B640" s="10" t="s">
        <v>13</v>
      </c>
      <c r="C640" s="10" t="str">
        <f t="shared" si="367"/>
        <v>11:30-01:00</v>
      </c>
      <c r="D640" s="10" t="s">
        <v>56</v>
      </c>
      <c r="E640" s="10">
        <f t="shared" si="364"/>
        <v>160</v>
      </c>
      <c r="F640" s="10" t="str">
        <f t="shared" ca="1" si="368"/>
        <v>L-Chem</v>
      </c>
      <c r="G640" s="10">
        <f t="shared" ca="1" si="369"/>
        <v>0</v>
      </c>
      <c r="H640" s="10">
        <f ca="1">INDIRECT(CONCATENATE("Sheet1!",CHAR(CODE(D640)+5),E640),1)</f>
        <v>0</v>
      </c>
      <c r="I640" s="10">
        <f t="shared" ca="1" si="371"/>
        <v>0</v>
      </c>
      <c r="J640" s="10" t="str">
        <f t="shared" ca="1" si="372"/>
        <v>Tuesday11:30-01:000</v>
      </c>
      <c r="K640" s="10" t="str">
        <f t="shared" ca="1" si="373"/>
        <v>Tuesday11:30-01:000</v>
      </c>
      <c r="L640" s="14">
        <f t="shared" ca="1" si="352"/>
        <v>22</v>
      </c>
      <c r="M640" s="19" t="str">
        <f t="shared" ca="1" si="374"/>
        <v/>
      </c>
      <c r="N640" s="19"/>
      <c r="O640" s="19" t="str">
        <f t="shared" ca="1" si="375"/>
        <v>0
L-Chem --- 0</v>
      </c>
    </row>
    <row r="641" spans="1:15">
      <c r="A641" s="10">
        <v>631</v>
      </c>
      <c r="B641" s="10" t="s">
        <v>13</v>
      </c>
      <c r="C641" s="10" t="str">
        <f t="shared" si="296"/>
        <v>01:00-02:30</v>
      </c>
      <c r="D641" s="10" t="s">
        <v>57</v>
      </c>
      <c r="E641" s="10">
        <f>E611</f>
        <v>131</v>
      </c>
      <c r="F641" s="10">
        <f ca="1">INDIRECT(CONCATENATE("Sheet1!",CHAR(CODE(D641)-3),E641),1)</f>
        <v>701</v>
      </c>
      <c r="G641" s="10" t="str">
        <f ca="1">INDIRECT(CONCATENATE("Sheet1!",CHAR(CODE(D641)-2),E641),1)</f>
        <v>UC</v>
      </c>
      <c r="H641" s="10">
        <f t="shared" ca="1" si="334"/>
        <v>0</v>
      </c>
      <c r="I641" s="10" t="str">
        <f t="shared" ca="1" si="297"/>
        <v>UC</v>
      </c>
      <c r="J641" s="10" t="str">
        <f t="shared" ca="1" si="302"/>
        <v>Tuesday01:00-02:300</v>
      </c>
      <c r="K641" s="10" t="str">
        <f t="shared" ca="1" si="303"/>
        <v>Tuesday01:00-02:30UC</v>
      </c>
      <c r="L641" s="14">
        <f t="shared" ca="1" si="352"/>
        <v>21</v>
      </c>
      <c r="M641" s="19" t="str">
        <f t="shared" ca="1" si="298"/>
        <v>C</v>
      </c>
      <c r="N641" s="19"/>
      <c r="O641" s="19" t="str">
        <f t="shared" ca="1" si="304"/>
        <v>UC
701 --- 0</v>
      </c>
    </row>
    <row r="642" spans="1:15">
      <c r="A642" s="10">
        <v>632</v>
      </c>
      <c r="B642" s="10" t="s">
        <v>13</v>
      </c>
      <c r="C642" s="10" t="str">
        <f t="shared" si="296"/>
        <v>01:00-02:30</v>
      </c>
      <c r="D642" s="10" t="s">
        <v>57</v>
      </c>
      <c r="E642" s="10">
        <f t="shared" ref="E642:E670" si="378">E641+1</f>
        <v>132</v>
      </c>
      <c r="F642" s="10">
        <f t="shared" ref="F642:F652" ca="1" si="379">INDIRECT(CONCATENATE("Sheet1!",CHAR(CODE(D642)),E642),1)</f>
        <v>702</v>
      </c>
      <c r="G642" s="10" t="str">
        <f t="shared" ref="G642:G652" ca="1" si="380">INDIRECT(CONCATENATE("Sheet1!",CHAR(CODE(D642)+1),E642),1)</f>
        <v>TE334(L3T3)B</v>
      </c>
      <c r="H642" s="10" t="str">
        <f t="shared" ca="1" si="334"/>
        <v>MSI</v>
      </c>
      <c r="I642" s="10" t="str">
        <f t="shared" ca="1" si="297"/>
        <v>(L3T3)B</v>
      </c>
      <c r="J642" s="10" t="str">
        <f t="shared" ca="1" si="302"/>
        <v>Tuesday01:00-02:30MSI</v>
      </c>
      <c r="K642" s="10" t="str">
        <f t="shared" ca="1" si="303"/>
        <v>Tuesday01:00-02:30(L3T3)B</v>
      </c>
      <c r="L642" s="14">
        <f t="shared" ca="1" si="352"/>
        <v>1</v>
      </c>
      <c r="M642" s="19" t="str">
        <f t="shared" ca="1" si="298"/>
        <v>L3T3</v>
      </c>
      <c r="N642" s="19"/>
      <c r="O642" s="19" t="str">
        <f t="shared" ca="1" si="304"/>
        <v>TE334(L3T3)B
702 --- MSI</v>
      </c>
    </row>
    <row r="643" spans="1:15">
      <c r="A643" s="10">
        <v>633</v>
      </c>
      <c r="B643" s="10" t="s">
        <v>13</v>
      </c>
      <c r="C643" s="10" t="str">
        <f t="shared" si="296"/>
        <v>01:00-02:30</v>
      </c>
      <c r="D643" s="10" t="s">
        <v>57</v>
      </c>
      <c r="E643" s="10">
        <f t="shared" si="378"/>
        <v>133</v>
      </c>
      <c r="F643" s="10">
        <f t="shared" ca="1" si="379"/>
        <v>703</v>
      </c>
      <c r="G643" s="10" t="str">
        <f t="shared" ca="1" si="380"/>
        <v>TE419(L4T1)B</v>
      </c>
      <c r="H643" s="10" t="str">
        <f t="shared" ca="1" si="334"/>
        <v>AN</v>
      </c>
      <c r="I643" s="10" t="str">
        <f t="shared" ca="1" si="297"/>
        <v>(L4T1)B</v>
      </c>
      <c r="J643" s="10" t="str">
        <f t="shared" ca="1" si="302"/>
        <v>Tuesday01:00-02:30AN</v>
      </c>
      <c r="K643" s="10" t="str">
        <f t="shared" ca="1" si="303"/>
        <v>Tuesday01:00-02:30(L4T1)B</v>
      </c>
      <c r="L643" s="14">
        <f t="shared" ca="1" si="352"/>
        <v>1</v>
      </c>
      <c r="M643" s="19" t="str">
        <f t="shared" ca="1" si="298"/>
        <v>L4T1</v>
      </c>
      <c r="N643" s="19"/>
      <c r="O643" s="19" t="str">
        <f t="shared" ca="1" si="304"/>
        <v>TE419(L4T1)B
703 --- AN</v>
      </c>
    </row>
    <row r="644" spans="1:15">
      <c r="A644" s="10">
        <v>634</v>
      </c>
      <c r="B644" s="10" t="s">
        <v>13</v>
      </c>
      <c r="C644" s="10" t="str">
        <f t="shared" si="296"/>
        <v>01:00-02:30</v>
      </c>
      <c r="D644" s="10" t="s">
        <v>57</v>
      </c>
      <c r="E644" s="10">
        <f t="shared" si="378"/>
        <v>134</v>
      </c>
      <c r="F644" s="10">
        <f t="shared" ca="1" si="379"/>
        <v>704</v>
      </c>
      <c r="G644" s="10" t="str">
        <f t="shared" ca="1" si="380"/>
        <v>TE4111(L4T1)C</v>
      </c>
      <c r="H644" s="10" t="str">
        <f t="shared" ca="1" si="334"/>
        <v>AI</v>
      </c>
      <c r="I644" s="10" t="str">
        <f t="shared" ca="1" si="297"/>
        <v>(L4T1)C</v>
      </c>
      <c r="J644" s="10" t="str">
        <f t="shared" ca="1" si="302"/>
        <v>Tuesday01:00-02:30AI</v>
      </c>
      <c r="K644" s="10" t="str">
        <f t="shared" ca="1" si="303"/>
        <v>Tuesday01:00-02:30(L4T1)C</v>
      </c>
      <c r="L644" s="14">
        <f t="shared" ca="1" si="352"/>
        <v>1</v>
      </c>
      <c r="M644" s="19" t="str">
        <f t="shared" ca="1" si="298"/>
        <v>L4T1</v>
      </c>
      <c r="N644" s="19"/>
      <c r="O644" s="19" t="str">
        <f t="shared" ca="1" si="304"/>
        <v>TE4111(L4T1)C
704 --- AI</v>
      </c>
    </row>
    <row r="645" spans="1:15">
      <c r="A645" s="10">
        <v>635</v>
      </c>
      <c r="B645" s="10" t="s">
        <v>13</v>
      </c>
      <c r="C645" s="10" t="str">
        <f t="shared" ref="C645:C796" si="381">LOOKUP(D645,$L$1:$L$6,$K$1:$K$6)</f>
        <v>01:00-02:30</v>
      </c>
      <c r="D645" s="10" t="s">
        <v>57</v>
      </c>
      <c r="E645" s="10">
        <f t="shared" si="378"/>
        <v>135</v>
      </c>
      <c r="F645" s="10">
        <f t="shared" ca="1" si="379"/>
        <v>705</v>
      </c>
      <c r="G645" s="10" t="str">
        <f t="shared" ca="1" si="380"/>
        <v>TE323(L3T2)B</v>
      </c>
      <c r="H645" s="10" t="str">
        <f t="shared" ca="1" si="334"/>
        <v>FS</v>
      </c>
      <c r="I645" s="10" t="str">
        <f t="shared" ref="I645:I796" ca="1" si="382">IFERROR(MID(G645,SEARCH("(",G645,1),12),G645)</f>
        <v>(L3T2)B</v>
      </c>
      <c r="J645" s="10" t="str">
        <f t="shared" ca="1" si="302"/>
        <v>Tuesday01:00-02:30FS</v>
      </c>
      <c r="K645" s="10" t="str">
        <f t="shared" ca="1" si="303"/>
        <v>Tuesday01:00-02:30(L3T2)B</v>
      </c>
      <c r="L645" s="14">
        <f t="shared" ca="1" si="352"/>
        <v>1</v>
      </c>
      <c r="M645" s="19" t="str">
        <f t="shared" ref="M645:M796" ca="1" si="383">IFERROR(MID(I645,2,4),I645)</f>
        <v>L3T2</v>
      </c>
      <c r="N645" s="19"/>
      <c r="O645" s="19" t="str">
        <f t="shared" ca="1" si="304"/>
        <v>TE323(L3T2)B
705 --- FS</v>
      </c>
    </row>
    <row r="646" spans="1:15">
      <c r="A646" s="10">
        <v>636</v>
      </c>
      <c r="B646" s="10" t="s">
        <v>13</v>
      </c>
      <c r="C646" s="10" t="str">
        <f t="shared" si="381"/>
        <v>01:00-02:30</v>
      </c>
      <c r="D646" s="10" t="s">
        <v>57</v>
      </c>
      <c r="E646" s="10">
        <f t="shared" si="378"/>
        <v>136</v>
      </c>
      <c r="F646" s="10">
        <f t="shared" ca="1" si="379"/>
        <v>402</v>
      </c>
      <c r="G646" s="10" t="str">
        <f t="shared" ca="1" si="380"/>
        <v>TE211(L2T1)D</v>
      </c>
      <c r="H646" s="10" t="str">
        <f t="shared" ca="1" si="334"/>
        <v>NHM</v>
      </c>
      <c r="I646" s="10" t="str">
        <f t="shared" ca="1" si="382"/>
        <v>(L2T1)D</v>
      </c>
      <c r="J646" s="10" t="str">
        <f t="shared" ref="J646:J797" ca="1" si="384">CONCATENATE(B646,C646,H646)</f>
        <v>Tuesday01:00-02:30NHM</v>
      </c>
      <c r="K646" s="10" t="str">
        <f t="shared" ref="K646:K797" ca="1" si="385">CONCATENATE(B646,C646,I646)</f>
        <v>Tuesday01:00-02:30(L2T1)D</v>
      </c>
      <c r="L646" s="14">
        <f t="shared" ca="1" si="352"/>
        <v>1</v>
      </c>
      <c r="M646" s="19" t="str">
        <f t="shared" ca="1" si="383"/>
        <v>L2T1</v>
      </c>
      <c r="N646" s="19"/>
      <c r="O646" s="19" t="str">
        <f t="shared" ref="O646:O797" ca="1" si="386">CONCATENATE(G646,CHAR(10),F646," --- ",H646)</f>
        <v>TE211(L2T1)D
402 --- NHM</v>
      </c>
    </row>
    <row r="647" spans="1:15">
      <c r="A647" s="10">
        <v>637</v>
      </c>
      <c r="B647" s="10" t="s">
        <v>13</v>
      </c>
      <c r="C647" s="10" t="str">
        <f t="shared" si="381"/>
        <v>01:00-02:30</v>
      </c>
      <c r="D647" s="10" t="s">
        <v>57</v>
      </c>
      <c r="E647" s="10">
        <f t="shared" si="378"/>
        <v>137</v>
      </c>
      <c r="F647" s="10">
        <f t="shared" ca="1" si="379"/>
        <v>801</v>
      </c>
      <c r="G647" s="10" t="str">
        <f t="shared" ca="1" si="380"/>
        <v>CHE-124(L1T2)A</v>
      </c>
      <c r="H647" s="10">
        <f t="shared" ca="1" si="334"/>
        <v>0</v>
      </c>
      <c r="I647" s="10" t="str">
        <f t="shared" ca="1" si="382"/>
        <v>(L1T2)A</v>
      </c>
      <c r="J647" s="10" t="str">
        <f t="shared" ca="1" si="384"/>
        <v>Tuesday01:00-02:300</v>
      </c>
      <c r="K647" s="10" t="str">
        <f t="shared" ca="1" si="385"/>
        <v>Tuesday01:00-02:30(L1T2)A</v>
      </c>
      <c r="L647" s="14">
        <f t="shared" ca="1" si="352"/>
        <v>21</v>
      </c>
      <c r="M647" s="19" t="str">
        <f t="shared" ca="1" si="383"/>
        <v>L1T2</v>
      </c>
      <c r="N647" s="19"/>
      <c r="O647" s="19" t="str">
        <f t="shared" ca="1" si="386"/>
        <v>CHE-124(L1T2)A
801 --- 0</v>
      </c>
    </row>
    <row r="648" spans="1:15">
      <c r="A648" s="10">
        <v>638</v>
      </c>
      <c r="B648" s="10" t="s">
        <v>13</v>
      </c>
      <c r="C648" s="10" t="str">
        <f t="shared" si="381"/>
        <v>01:00-02:30</v>
      </c>
      <c r="D648" s="10" t="s">
        <v>57</v>
      </c>
      <c r="E648" s="10">
        <f t="shared" si="378"/>
        <v>138</v>
      </c>
      <c r="F648" s="10">
        <f t="shared" ca="1" si="379"/>
        <v>802</v>
      </c>
      <c r="G648" s="10" t="str">
        <f t="shared" ca="1" si="380"/>
        <v>GED-211(L2T1)B</v>
      </c>
      <c r="H648" s="10" t="str">
        <f t="shared" ca="1" si="334"/>
        <v>FHS</v>
      </c>
      <c r="I648" s="10" t="str">
        <f t="shared" ca="1" si="382"/>
        <v>(L2T1)B</v>
      </c>
      <c r="J648" s="10" t="str">
        <f t="shared" ca="1" si="384"/>
        <v>Tuesday01:00-02:30FHS</v>
      </c>
      <c r="K648" s="10" t="str">
        <f t="shared" ca="1" si="385"/>
        <v>Tuesday01:00-02:30(L2T1)B</v>
      </c>
      <c r="L648" s="14">
        <f t="shared" ca="1" si="352"/>
        <v>1</v>
      </c>
      <c r="M648" s="19" t="str">
        <f t="shared" ca="1" si="383"/>
        <v>L2T1</v>
      </c>
      <c r="N648" s="19"/>
      <c r="O648" s="19" t="str">
        <f t="shared" ca="1" si="386"/>
        <v>GED-211(L2T1)B
802 --- FHS</v>
      </c>
    </row>
    <row r="649" spans="1:15">
      <c r="A649" s="10">
        <v>639</v>
      </c>
      <c r="B649" s="10" t="s">
        <v>13</v>
      </c>
      <c r="C649" s="10" t="str">
        <f t="shared" si="381"/>
        <v>01:00-02:30</v>
      </c>
      <c r="D649" s="10" t="s">
        <v>57</v>
      </c>
      <c r="E649" s="10">
        <f t="shared" si="378"/>
        <v>139</v>
      </c>
      <c r="F649" s="10">
        <f t="shared" ca="1" si="379"/>
        <v>803</v>
      </c>
      <c r="G649" s="10" t="str">
        <f t="shared" ca="1" si="380"/>
        <v>TE313(L3T1)A</v>
      </c>
      <c r="H649" s="10" t="str">
        <f t="shared" ca="1" si="334"/>
        <v>AG</v>
      </c>
      <c r="I649" s="10" t="str">
        <f t="shared" ca="1" si="382"/>
        <v>(L3T1)A</v>
      </c>
      <c r="J649" s="10" t="str">
        <f t="shared" ca="1" si="384"/>
        <v>Tuesday01:00-02:30AG</v>
      </c>
      <c r="K649" s="10" t="str">
        <f t="shared" ca="1" si="385"/>
        <v>Tuesday01:00-02:30(L3T1)A</v>
      </c>
      <c r="L649" s="14">
        <f t="shared" ca="1" si="352"/>
        <v>1</v>
      </c>
      <c r="M649" s="19" t="str">
        <f t="shared" ca="1" si="383"/>
        <v>L3T1</v>
      </c>
      <c r="N649" s="19"/>
      <c r="O649" s="19" t="str">
        <f t="shared" ca="1" si="386"/>
        <v>TE313(L3T1)A
803 --- AG</v>
      </c>
    </row>
    <row r="650" spans="1:15">
      <c r="A650" s="10">
        <v>640</v>
      </c>
      <c r="B650" s="10" t="s">
        <v>13</v>
      </c>
      <c r="C650" s="10" t="str">
        <f t="shared" si="381"/>
        <v>01:00-02:30</v>
      </c>
      <c r="D650" s="10" t="s">
        <v>57</v>
      </c>
      <c r="E650" s="10">
        <f t="shared" si="378"/>
        <v>140</v>
      </c>
      <c r="F650" s="10">
        <f t="shared" ca="1" si="379"/>
        <v>807</v>
      </c>
      <c r="G650" s="10" t="str">
        <f t="shared" ca="1" si="380"/>
        <v>civil</v>
      </c>
      <c r="H650" s="10">
        <f t="shared" ca="1" si="334"/>
        <v>0</v>
      </c>
      <c r="I650" s="10" t="str">
        <f t="shared" ca="1" si="382"/>
        <v>civil</v>
      </c>
      <c r="J650" s="10" t="str">
        <f t="shared" ca="1" si="384"/>
        <v>Tuesday01:00-02:300</v>
      </c>
      <c r="K650" s="10" t="str">
        <f t="shared" ca="1" si="385"/>
        <v>Tuesday01:00-02:30civil</v>
      </c>
      <c r="L650" s="14">
        <f t="shared" ca="1" si="352"/>
        <v>21</v>
      </c>
      <c r="M650" s="19" t="str">
        <f t="shared" ca="1" si="383"/>
        <v>ivil</v>
      </c>
      <c r="N650" s="19"/>
      <c r="O650" s="19" t="str">
        <f t="shared" ca="1" si="386"/>
        <v>civil
807 --- 0</v>
      </c>
    </row>
    <row r="651" spans="1:15">
      <c r="A651" s="10">
        <v>641</v>
      </c>
      <c r="B651" s="10" t="s">
        <v>13</v>
      </c>
      <c r="C651" s="10" t="str">
        <f t="shared" si="381"/>
        <v>01:00-02:30</v>
      </c>
      <c r="D651" s="10" t="s">
        <v>57</v>
      </c>
      <c r="E651" s="10">
        <f t="shared" si="378"/>
        <v>141</v>
      </c>
      <c r="F651" s="10">
        <f t="shared" ca="1" si="379"/>
        <v>711</v>
      </c>
      <c r="G651" s="10">
        <f t="shared" ca="1" si="380"/>
        <v>0</v>
      </c>
      <c r="H651" s="10">
        <f t="shared" ca="1" si="334"/>
        <v>0</v>
      </c>
      <c r="I651" s="10">
        <f t="shared" ca="1" si="382"/>
        <v>0</v>
      </c>
      <c r="J651" s="10" t="str">
        <f t="shared" ca="1" si="384"/>
        <v>Tuesday01:00-02:300</v>
      </c>
      <c r="K651" s="10" t="str">
        <f t="shared" ca="1" si="385"/>
        <v>Tuesday01:00-02:300</v>
      </c>
      <c r="L651" s="14">
        <f t="shared" ref="L651:L714" ca="1" si="387">COUNTIFS($J$11:$J$1051,J651)</f>
        <v>21</v>
      </c>
      <c r="M651" s="19" t="str">
        <f t="shared" ca="1" si="383"/>
        <v/>
      </c>
      <c r="N651" s="19"/>
      <c r="O651" s="19" t="str">
        <f t="shared" ca="1" si="386"/>
        <v>0
711 --- 0</v>
      </c>
    </row>
    <row r="652" spans="1:15">
      <c r="A652" s="10">
        <v>642</v>
      </c>
      <c r="B652" s="10" t="s">
        <v>13</v>
      </c>
      <c r="C652" s="10" t="str">
        <f t="shared" si="381"/>
        <v>01:00-02:30</v>
      </c>
      <c r="D652" s="10" t="s">
        <v>57</v>
      </c>
      <c r="E652" s="10">
        <f t="shared" si="378"/>
        <v>142</v>
      </c>
      <c r="F652" s="10">
        <f t="shared" ca="1" si="379"/>
        <v>712</v>
      </c>
      <c r="G652" s="10" t="str">
        <f t="shared" ca="1" si="380"/>
        <v>DIC</v>
      </c>
      <c r="H652" s="10">
        <f t="shared" ca="1" si="334"/>
        <v>0</v>
      </c>
      <c r="I652" s="10" t="str">
        <f t="shared" ca="1" si="382"/>
        <v>DIC</v>
      </c>
      <c r="J652" s="10" t="str">
        <f t="shared" ca="1" si="384"/>
        <v>Tuesday01:00-02:300</v>
      </c>
      <c r="K652" s="10" t="str">
        <f t="shared" ca="1" si="385"/>
        <v>Tuesday01:00-02:30DIC</v>
      </c>
      <c r="L652" s="14">
        <f t="shared" ca="1" si="387"/>
        <v>21</v>
      </c>
      <c r="M652" s="19" t="str">
        <f t="shared" ca="1" si="383"/>
        <v>IC</v>
      </c>
      <c r="N652" s="19"/>
      <c r="O652" s="19" t="str">
        <f t="shared" ca="1" si="386"/>
        <v>DIC
712 --- 0</v>
      </c>
    </row>
    <row r="653" spans="1:15">
      <c r="A653" s="10">
        <v>643</v>
      </c>
      <c r="B653" s="10" t="s">
        <v>13</v>
      </c>
      <c r="C653" s="10" t="str">
        <f t="shared" ref="C653:C668" si="388">LOOKUP(D653,$L$1:$L$6,$K$1:$K$6)</f>
        <v>01:00-02:30</v>
      </c>
      <c r="D653" s="10" t="s">
        <v>57</v>
      </c>
      <c r="E653" s="10">
        <f t="shared" si="378"/>
        <v>143</v>
      </c>
      <c r="F653" s="10">
        <f t="shared" ref="F653:F654" ca="1" si="389">INDIRECT(CONCATENATE("Sheet1!",CHAR(CODE(D653)),E653),1)</f>
        <v>304</v>
      </c>
      <c r="G653" s="10" t="str">
        <f t="shared" ref="G653:G654" ca="1" si="390">INDIRECT(CONCATENATE("Sheet1!",CHAR(CODE(D653)+1),E653),1)</f>
        <v>TE4213(L4T2)B</v>
      </c>
      <c r="H653" s="10" t="str">
        <f t="shared" ref="H653:H668" ca="1" si="391">INDIRECT(CONCATENATE("Sheet1!",CHAR(CODE(D653)+2),E653),1)</f>
        <v>MH</v>
      </c>
      <c r="I653" s="10" t="str">
        <f t="shared" ref="I653:I668" ca="1" si="392">IFERROR(MID(G653,SEARCH("(",G653,1),12),G653)</f>
        <v>(L4T2)B</v>
      </c>
      <c r="J653" s="10" t="str">
        <f t="shared" ref="J653:J668" ca="1" si="393">CONCATENATE(B653,C653,H653)</f>
        <v>Tuesday01:00-02:30MH</v>
      </c>
      <c r="K653" s="10" t="str">
        <f t="shared" ref="K653:K668" ca="1" si="394">CONCATENATE(B653,C653,I653)</f>
        <v>Tuesday01:00-02:30(L4T2)B</v>
      </c>
      <c r="L653" s="14">
        <f t="shared" ca="1" si="387"/>
        <v>1</v>
      </c>
      <c r="M653" s="19" t="str">
        <f t="shared" ref="M653:M668" ca="1" si="395">IFERROR(MID(I653,2,4),I653)</f>
        <v>L4T2</v>
      </c>
      <c r="N653" s="19"/>
      <c r="O653" s="19" t="str">
        <f t="shared" ref="O653:O668" ca="1" si="396">CONCATENATE(G653,CHAR(10),F653," --- ",H653)</f>
        <v>TE4213(L4T2)B
304 --- MH</v>
      </c>
    </row>
    <row r="654" spans="1:15">
      <c r="A654" s="10">
        <v>644</v>
      </c>
      <c r="B654" s="10" t="s">
        <v>13</v>
      </c>
      <c r="C654" s="10" t="str">
        <f t="shared" si="388"/>
        <v>01:00-02:30</v>
      </c>
      <c r="D654" s="10" t="s">
        <v>57</v>
      </c>
      <c r="E654" s="10">
        <f t="shared" si="378"/>
        <v>144</v>
      </c>
      <c r="F654" s="10">
        <f t="shared" ca="1" si="389"/>
        <v>303</v>
      </c>
      <c r="G654" s="10">
        <f t="shared" ca="1" si="390"/>
        <v>0</v>
      </c>
      <c r="H654" s="10">
        <f t="shared" ca="1" si="391"/>
        <v>0</v>
      </c>
      <c r="I654" s="10">
        <f t="shared" ca="1" si="392"/>
        <v>0</v>
      </c>
      <c r="J654" s="10" t="str">
        <f t="shared" ca="1" si="393"/>
        <v>Tuesday01:00-02:300</v>
      </c>
      <c r="K654" s="10" t="str">
        <f t="shared" ca="1" si="394"/>
        <v>Tuesday01:00-02:300</v>
      </c>
      <c r="L654" s="14">
        <f t="shared" ca="1" si="387"/>
        <v>21</v>
      </c>
      <c r="M654" s="19" t="str">
        <f t="shared" ca="1" si="395"/>
        <v/>
      </c>
      <c r="N654" s="19"/>
      <c r="O654" s="19" t="str">
        <f t="shared" ca="1" si="396"/>
        <v>0
303 --- 0</v>
      </c>
    </row>
    <row r="655" spans="1:15">
      <c r="A655" s="10">
        <v>645</v>
      </c>
      <c r="B655" s="10" t="s">
        <v>13</v>
      </c>
      <c r="C655" s="10" t="str">
        <f t="shared" si="388"/>
        <v>01:00-02:30</v>
      </c>
      <c r="D655" s="10" t="s">
        <v>57</v>
      </c>
      <c r="E655" s="10">
        <f t="shared" si="378"/>
        <v>145</v>
      </c>
      <c r="F655" s="10">
        <f t="shared" ref="F655:F670" ca="1" si="397">INDIRECT(CONCATENATE("Sheet1!",CHAR(CODE(D655)-3),E655),1)</f>
        <v>0</v>
      </c>
      <c r="G655" s="10">
        <f t="shared" ref="G655:G670" ca="1" si="398">INDIRECT(CONCATENATE("Sheet1!",CHAR(CODE(D655)-2),E655),1)</f>
        <v>0</v>
      </c>
      <c r="H655" s="10">
        <f t="shared" ca="1" si="391"/>
        <v>0</v>
      </c>
      <c r="I655" s="10">
        <f t="shared" ca="1" si="392"/>
        <v>0</v>
      </c>
      <c r="J655" s="10" t="str">
        <f t="shared" ca="1" si="393"/>
        <v>Tuesday01:00-02:300</v>
      </c>
      <c r="K655" s="10" t="str">
        <f t="shared" ca="1" si="394"/>
        <v>Tuesday01:00-02:300</v>
      </c>
      <c r="L655" s="14">
        <f t="shared" ca="1" si="387"/>
        <v>21</v>
      </c>
      <c r="M655" s="19" t="str">
        <f t="shared" ca="1" si="395"/>
        <v/>
      </c>
      <c r="N655" s="19"/>
      <c r="O655" s="19" t="str">
        <f t="shared" ca="1" si="396"/>
        <v>0
0 --- 0</v>
      </c>
    </row>
    <row r="656" spans="1:15">
      <c r="A656" s="10">
        <v>646</v>
      </c>
      <c r="B656" s="10" t="s">
        <v>13</v>
      </c>
      <c r="C656" s="10" t="str">
        <f t="shared" si="388"/>
        <v>01:00-02:30</v>
      </c>
      <c r="D656" s="10" t="s">
        <v>57</v>
      </c>
      <c r="E656" s="10">
        <f t="shared" si="378"/>
        <v>146</v>
      </c>
      <c r="F656" s="10">
        <f t="shared" ca="1" si="397"/>
        <v>0</v>
      </c>
      <c r="G656" s="10">
        <f t="shared" ca="1" si="398"/>
        <v>0</v>
      </c>
      <c r="H656" s="10">
        <f t="shared" ca="1" si="391"/>
        <v>0</v>
      </c>
      <c r="I656" s="10">
        <f t="shared" ca="1" si="392"/>
        <v>0</v>
      </c>
      <c r="J656" s="10" t="str">
        <f t="shared" ca="1" si="393"/>
        <v>Tuesday01:00-02:300</v>
      </c>
      <c r="K656" s="10" t="str">
        <f t="shared" ca="1" si="394"/>
        <v>Tuesday01:00-02:300</v>
      </c>
      <c r="L656" s="14">
        <f t="shared" ca="1" si="387"/>
        <v>21</v>
      </c>
      <c r="M656" s="19" t="str">
        <f t="shared" ca="1" si="395"/>
        <v/>
      </c>
      <c r="N656" s="19"/>
      <c r="O656" s="19" t="str">
        <f t="shared" ca="1" si="396"/>
        <v>0
0 --- 0</v>
      </c>
    </row>
    <row r="657" spans="1:15">
      <c r="A657" s="10">
        <v>647</v>
      </c>
      <c r="B657" s="10" t="s">
        <v>13</v>
      </c>
      <c r="C657" s="10" t="str">
        <f t="shared" si="388"/>
        <v>01:00-02:30</v>
      </c>
      <c r="D657" s="10" t="s">
        <v>57</v>
      </c>
      <c r="E657" s="10">
        <f t="shared" si="378"/>
        <v>147</v>
      </c>
      <c r="F657" s="10" t="str">
        <f t="shared" ca="1" si="397"/>
        <v>L-Yarn1</v>
      </c>
      <c r="G657" s="10">
        <f t="shared" ca="1" si="398"/>
        <v>0</v>
      </c>
      <c r="H657" s="10">
        <f t="shared" ca="1" si="391"/>
        <v>0</v>
      </c>
      <c r="I657" s="10">
        <f t="shared" ca="1" si="392"/>
        <v>0</v>
      </c>
      <c r="J657" s="10" t="str">
        <f t="shared" ca="1" si="393"/>
        <v>Tuesday01:00-02:300</v>
      </c>
      <c r="K657" s="10" t="str">
        <f t="shared" ca="1" si="394"/>
        <v>Tuesday01:00-02:300</v>
      </c>
      <c r="L657" s="14">
        <f t="shared" ca="1" si="387"/>
        <v>21</v>
      </c>
      <c r="M657" s="19" t="str">
        <f t="shared" ca="1" si="395"/>
        <v/>
      </c>
      <c r="N657" s="19"/>
      <c r="O657" s="19" t="str">
        <f t="shared" ca="1" si="396"/>
        <v>0
L-Yarn1 --- 0</v>
      </c>
    </row>
    <row r="658" spans="1:15">
      <c r="A658" s="10">
        <v>648</v>
      </c>
      <c r="B658" s="10" t="s">
        <v>13</v>
      </c>
      <c r="C658" s="10" t="str">
        <f t="shared" si="388"/>
        <v>01:00-02:30</v>
      </c>
      <c r="D658" s="10" t="s">
        <v>57</v>
      </c>
      <c r="E658" s="10">
        <f t="shared" si="378"/>
        <v>148</v>
      </c>
      <c r="F658" s="10" t="str">
        <f t="shared" ca="1" si="397"/>
        <v>L-Yarn2</v>
      </c>
      <c r="G658" s="10" t="str">
        <f t="shared" ca="1" si="398"/>
        <v>UC</v>
      </c>
      <c r="H658" s="10">
        <f t="shared" ca="1" si="391"/>
        <v>0</v>
      </c>
      <c r="I658" s="10" t="str">
        <f t="shared" ca="1" si="392"/>
        <v>UC</v>
      </c>
      <c r="J658" s="10" t="str">
        <f t="shared" ca="1" si="393"/>
        <v>Tuesday01:00-02:300</v>
      </c>
      <c r="K658" s="10" t="str">
        <f t="shared" ca="1" si="394"/>
        <v>Tuesday01:00-02:30UC</v>
      </c>
      <c r="L658" s="14">
        <f t="shared" ca="1" si="387"/>
        <v>21</v>
      </c>
      <c r="M658" s="19" t="str">
        <f t="shared" ca="1" si="395"/>
        <v>C</v>
      </c>
      <c r="N658" s="19"/>
      <c r="O658" s="19" t="str">
        <f t="shared" ca="1" si="396"/>
        <v>UC
L-Yarn2 --- 0</v>
      </c>
    </row>
    <row r="659" spans="1:15">
      <c r="A659" s="10">
        <v>649</v>
      </c>
      <c r="B659" s="10" t="s">
        <v>13</v>
      </c>
      <c r="C659" s="10" t="str">
        <f t="shared" si="388"/>
        <v>01:00-02:30</v>
      </c>
      <c r="D659" s="10" t="s">
        <v>57</v>
      </c>
      <c r="E659" s="10">
        <f t="shared" si="378"/>
        <v>149</v>
      </c>
      <c r="F659" s="10" t="str">
        <f t="shared" ca="1" si="397"/>
        <v>L-Fab</v>
      </c>
      <c r="G659" s="10" t="str">
        <f t="shared" ca="1" si="398"/>
        <v>PC</v>
      </c>
      <c r="H659" s="10">
        <f t="shared" ca="1" si="391"/>
        <v>0</v>
      </c>
      <c r="I659" s="10" t="str">
        <f t="shared" ca="1" si="392"/>
        <v>PC</v>
      </c>
      <c r="J659" s="10" t="str">
        <f t="shared" ca="1" si="393"/>
        <v>Tuesday01:00-02:300</v>
      </c>
      <c r="K659" s="10" t="str">
        <f t="shared" ca="1" si="394"/>
        <v>Tuesday01:00-02:30PC</v>
      </c>
      <c r="L659" s="14">
        <f t="shared" ca="1" si="387"/>
        <v>21</v>
      </c>
      <c r="M659" s="19" t="str">
        <f t="shared" ca="1" si="395"/>
        <v>C</v>
      </c>
      <c r="N659" s="19"/>
      <c r="O659" s="19" t="str">
        <f t="shared" ca="1" si="396"/>
        <v>PC
L-Fab --- 0</v>
      </c>
    </row>
    <row r="660" spans="1:15">
      <c r="A660" s="10">
        <v>650</v>
      </c>
      <c r="B660" s="10" t="s">
        <v>13</v>
      </c>
      <c r="C660" s="10" t="str">
        <f t="shared" si="388"/>
        <v>01:00-02:30</v>
      </c>
      <c r="D660" s="10" t="s">
        <v>57</v>
      </c>
      <c r="E660" s="10">
        <f t="shared" si="378"/>
        <v>150</v>
      </c>
      <c r="F660" s="10" t="str">
        <f t="shared" ca="1" si="397"/>
        <v>L-Col</v>
      </c>
      <c r="G660" s="10" t="str">
        <f t="shared" ca="1" si="398"/>
        <v>TE222(L2T2)A</v>
      </c>
      <c r="H660" s="10" t="str">
        <f t="shared" ca="1" si="391"/>
        <v>SM</v>
      </c>
      <c r="I660" s="10" t="str">
        <f t="shared" ca="1" si="392"/>
        <v>(L2T2)A</v>
      </c>
      <c r="J660" s="10" t="str">
        <f t="shared" ca="1" si="393"/>
        <v>Tuesday01:00-02:30SM</v>
      </c>
      <c r="K660" s="10" t="str">
        <f t="shared" ca="1" si="394"/>
        <v>Tuesday01:00-02:30(L2T2)A</v>
      </c>
      <c r="L660" s="14">
        <f t="shared" ca="1" si="387"/>
        <v>1</v>
      </c>
      <c r="M660" s="19" t="str">
        <f t="shared" ca="1" si="395"/>
        <v>L2T2</v>
      </c>
      <c r="N660" s="19"/>
      <c r="O660" s="19" t="str">
        <f t="shared" ca="1" si="396"/>
        <v>TE222(L2T2)A
L-Col --- SM</v>
      </c>
    </row>
    <row r="661" spans="1:15">
      <c r="A661" s="10">
        <v>651</v>
      </c>
      <c r="B661" s="10" t="s">
        <v>13</v>
      </c>
      <c r="C661" s="10" t="str">
        <f t="shared" si="388"/>
        <v>01:00-02:30</v>
      </c>
      <c r="D661" s="10" t="s">
        <v>57</v>
      </c>
      <c r="E661" s="10">
        <f t="shared" si="378"/>
        <v>151</v>
      </c>
      <c r="F661" s="10" t="str">
        <f t="shared" ca="1" si="397"/>
        <v>L-App</v>
      </c>
      <c r="G661" s="10" t="str">
        <f t="shared" ca="1" si="398"/>
        <v>PC</v>
      </c>
      <c r="H661" s="10">
        <f t="shared" ca="1" si="391"/>
        <v>0</v>
      </c>
      <c r="I661" s="10" t="str">
        <f t="shared" ca="1" si="392"/>
        <v>PC</v>
      </c>
      <c r="J661" s="10" t="str">
        <f t="shared" ca="1" si="393"/>
        <v>Tuesday01:00-02:300</v>
      </c>
      <c r="K661" s="10" t="str">
        <f t="shared" ca="1" si="394"/>
        <v>Tuesday01:00-02:30PC</v>
      </c>
      <c r="L661" s="14">
        <f t="shared" ca="1" si="387"/>
        <v>21</v>
      </c>
      <c r="M661" s="19" t="str">
        <f t="shared" ca="1" si="395"/>
        <v>C</v>
      </c>
      <c r="N661" s="19"/>
      <c r="O661" s="19" t="str">
        <f t="shared" ca="1" si="396"/>
        <v>PC
L-App --- 0</v>
      </c>
    </row>
    <row r="662" spans="1:15">
      <c r="A662" s="10">
        <v>652</v>
      </c>
      <c r="B662" s="10" t="s">
        <v>13</v>
      </c>
      <c r="C662" s="10" t="str">
        <f t="shared" si="388"/>
        <v>01:00-02:30</v>
      </c>
      <c r="D662" s="10" t="s">
        <v>57</v>
      </c>
      <c r="E662" s="10">
        <f t="shared" si="378"/>
        <v>152</v>
      </c>
      <c r="F662" s="10" t="str">
        <f t="shared" ca="1" si="397"/>
        <v>L-QC1
709</v>
      </c>
      <c r="G662" s="10">
        <f t="shared" ca="1" si="398"/>
        <v>0</v>
      </c>
      <c r="H662" s="10">
        <f t="shared" ca="1" si="391"/>
        <v>0</v>
      </c>
      <c r="I662" s="10">
        <f t="shared" ca="1" si="392"/>
        <v>0</v>
      </c>
      <c r="J662" s="10" t="str">
        <f t="shared" ca="1" si="393"/>
        <v>Tuesday01:00-02:300</v>
      </c>
      <c r="K662" s="10" t="str">
        <f t="shared" ca="1" si="394"/>
        <v>Tuesday01:00-02:300</v>
      </c>
      <c r="L662" s="14">
        <f t="shared" ca="1" si="387"/>
        <v>21</v>
      </c>
      <c r="M662" s="19" t="str">
        <f t="shared" ca="1" si="395"/>
        <v/>
      </c>
      <c r="N662" s="19"/>
      <c r="O662" s="19" t="str">
        <f t="shared" ca="1" si="396"/>
        <v>0
L-QC1
709 --- 0</v>
      </c>
    </row>
    <row r="663" spans="1:15">
      <c r="A663" s="10">
        <v>653</v>
      </c>
      <c r="B663" s="10" t="s">
        <v>13</v>
      </c>
      <c r="C663" s="10" t="str">
        <f t="shared" si="388"/>
        <v>01:00-02:30</v>
      </c>
      <c r="D663" s="10" t="s">
        <v>57</v>
      </c>
      <c r="E663" s="10">
        <f t="shared" si="378"/>
        <v>153</v>
      </c>
      <c r="F663" s="10" t="str">
        <f t="shared" ca="1" si="397"/>
        <v>L-Drw</v>
      </c>
      <c r="G663" s="10" t="str">
        <f t="shared" ca="1" si="398"/>
        <v xml:space="preserve">         </v>
      </c>
      <c r="H663" s="10">
        <f t="shared" ca="1" si="391"/>
        <v>0</v>
      </c>
      <c r="I663" s="10" t="str">
        <f t="shared" ca="1" si="392"/>
        <v xml:space="preserve">         </v>
      </c>
      <c r="J663" s="10" t="str">
        <f t="shared" ca="1" si="393"/>
        <v>Tuesday01:00-02:300</v>
      </c>
      <c r="K663" s="10" t="str">
        <f t="shared" ca="1" si="394"/>
        <v xml:space="preserve">Tuesday01:00-02:30         </v>
      </c>
      <c r="L663" s="14">
        <f t="shared" ca="1" si="387"/>
        <v>21</v>
      </c>
      <c r="M663" s="19" t="str">
        <f t="shared" ca="1" si="395"/>
        <v xml:space="preserve">    </v>
      </c>
      <c r="N663" s="19"/>
      <c r="O663" s="19" t="str">
        <f t="shared" ca="1" si="396"/>
        <v xml:space="preserve">         
L-Drw --- 0</v>
      </c>
    </row>
    <row r="664" spans="1:15">
      <c r="A664" s="10">
        <v>654</v>
      </c>
      <c r="B664" s="10" t="s">
        <v>13</v>
      </c>
      <c r="C664" s="10" t="str">
        <f t="shared" si="388"/>
        <v>01:00-02:30</v>
      </c>
      <c r="D664" s="10" t="s">
        <v>57</v>
      </c>
      <c r="E664" s="10">
        <f t="shared" si="378"/>
        <v>154</v>
      </c>
      <c r="F664" s="10" t="str">
        <f t="shared" ca="1" si="397"/>
        <v>L-QC2
708</v>
      </c>
      <c r="G664" s="10" t="str">
        <f t="shared" ca="1" si="398"/>
        <v>PC</v>
      </c>
      <c r="H664" s="10">
        <f t="shared" ca="1" si="391"/>
        <v>0</v>
      </c>
      <c r="I664" s="10" t="str">
        <f t="shared" ca="1" si="392"/>
        <v>PC</v>
      </c>
      <c r="J664" s="10" t="str">
        <f t="shared" ca="1" si="393"/>
        <v>Tuesday01:00-02:300</v>
      </c>
      <c r="K664" s="10" t="str">
        <f t="shared" ca="1" si="394"/>
        <v>Tuesday01:00-02:30PC</v>
      </c>
      <c r="L664" s="14">
        <f t="shared" ca="1" si="387"/>
        <v>21</v>
      </c>
      <c r="M664" s="19" t="str">
        <f t="shared" ca="1" si="395"/>
        <v>C</v>
      </c>
      <c r="N664" s="19"/>
      <c r="O664" s="19" t="str">
        <f t="shared" ca="1" si="396"/>
        <v>PC
L-QC2
708 --- 0</v>
      </c>
    </row>
    <row r="665" spans="1:15">
      <c r="A665" s="10">
        <v>655</v>
      </c>
      <c r="B665" s="10" t="s">
        <v>13</v>
      </c>
      <c r="C665" s="10" t="str">
        <f t="shared" si="388"/>
        <v>01:00-02:30</v>
      </c>
      <c r="D665" s="10" t="s">
        <v>57</v>
      </c>
      <c r="E665" s="10">
        <f t="shared" si="378"/>
        <v>155</v>
      </c>
      <c r="F665" s="10" t="str">
        <f t="shared" ca="1" si="397"/>
        <v>L-ENG</v>
      </c>
      <c r="G665" s="10" t="str">
        <f t="shared" ca="1" si="398"/>
        <v>UC</v>
      </c>
      <c r="H665" s="10">
        <f t="shared" ca="1" si="391"/>
        <v>0</v>
      </c>
      <c r="I665" s="10" t="str">
        <f t="shared" ca="1" si="392"/>
        <v>UC</v>
      </c>
      <c r="J665" s="10" t="str">
        <f t="shared" ca="1" si="393"/>
        <v>Tuesday01:00-02:300</v>
      </c>
      <c r="K665" s="10" t="str">
        <f t="shared" ca="1" si="394"/>
        <v>Tuesday01:00-02:30UC</v>
      </c>
      <c r="L665" s="14">
        <f t="shared" ca="1" si="387"/>
        <v>21</v>
      </c>
      <c r="M665" s="19" t="str">
        <f t="shared" ca="1" si="395"/>
        <v>C</v>
      </c>
      <c r="N665" s="19"/>
      <c r="O665" s="19" t="str">
        <f t="shared" ca="1" si="396"/>
        <v>UC
L-ENG --- 0</v>
      </c>
    </row>
    <row r="666" spans="1:15">
      <c r="A666" s="10">
        <v>656</v>
      </c>
      <c r="B666" s="10" t="s">
        <v>13</v>
      </c>
      <c r="C666" s="10" t="str">
        <f t="shared" si="388"/>
        <v>01:00-02:30</v>
      </c>
      <c r="D666" s="10" t="s">
        <v>57</v>
      </c>
      <c r="E666" s="10">
        <f t="shared" si="378"/>
        <v>156</v>
      </c>
      <c r="F666" s="10">
        <f t="shared" ca="1" si="397"/>
        <v>501</v>
      </c>
      <c r="G666" s="10">
        <f t="shared" ca="1" si="398"/>
        <v>0</v>
      </c>
      <c r="H666" s="10">
        <f t="shared" ca="1" si="391"/>
        <v>0</v>
      </c>
      <c r="I666" s="10">
        <f t="shared" ca="1" si="392"/>
        <v>0</v>
      </c>
      <c r="J666" s="10" t="str">
        <f t="shared" ca="1" si="393"/>
        <v>Tuesday01:00-02:300</v>
      </c>
      <c r="K666" s="10" t="str">
        <f t="shared" ca="1" si="394"/>
        <v>Tuesday01:00-02:300</v>
      </c>
      <c r="L666" s="14">
        <f t="shared" ca="1" si="387"/>
        <v>21</v>
      </c>
      <c r="M666" s="19" t="str">
        <f t="shared" ca="1" si="395"/>
        <v/>
      </c>
      <c r="N666" s="19"/>
      <c r="O666" s="19" t="str">
        <f t="shared" ca="1" si="396"/>
        <v>0
501 --- 0</v>
      </c>
    </row>
    <row r="667" spans="1:15">
      <c r="A667" s="10">
        <v>657</v>
      </c>
      <c r="B667" s="10" t="s">
        <v>13</v>
      </c>
      <c r="C667" s="10" t="str">
        <f t="shared" si="388"/>
        <v>01:00-02:30</v>
      </c>
      <c r="D667" s="10" t="s">
        <v>57</v>
      </c>
      <c r="E667" s="10">
        <f t="shared" si="378"/>
        <v>157</v>
      </c>
      <c r="F667" s="10" t="str">
        <f t="shared" ca="1" si="397"/>
        <v>L-Elec 505</v>
      </c>
      <c r="G667" s="10">
        <f t="shared" ca="1" si="398"/>
        <v>0</v>
      </c>
      <c r="H667" s="10">
        <f t="shared" ca="1" si="391"/>
        <v>0</v>
      </c>
      <c r="I667" s="10">
        <f t="shared" ca="1" si="392"/>
        <v>0</v>
      </c>
      <c r="J667" s="10" t="str">
        <f t="shared" ca="1" si="393"/>
        <v>Tuesday01:00-02:300</v>
      </c>
      <c r="K667" s="10" t="str">
        <f t="shared" ca="1" si="394"/>
        <v>Tuesday01:00-02:300</v>
      </c>
      <c r="L667" s="14">
        <f t="shared" ca="1" si="387"/>
        <v>21</v>
      </c>
      <c r="M667" s="19" t="str">
        <f t="shared" ca="1" si="395"/>
        <v/>
      </c>
      <c r="N667" s="19"/>
      <c r="O667" s="19" t="str">
        <f t="shared" ca="1" si="396"/>
        <v>0
L-Elec 505 --- 0</v>
      </c>
    </row>
    <row r="668" spans="1:15">
      <c r="A668" s="10">
        <v>658</v>
      </c>
      <c r="B668" s="10" t="s">
        <v>13</v>
      </c>
      <c r="C668" s="10" t="str">
        <f t="shared" si="388"/>
        <v>01:00-02:30</v>
      </c>
      <c r="D668" s="10" t="s">
        <v>57</v>
      </c>
      <c r="E668" s="10">
        <f t="shared" si="378"/>
        <v>158</v>
      </c>
      <c r="F668" s="10" t="str">
        <f t="shared" ca="1" si="397"/>
        <v>L-mec</v>
      </c>
      <c r="G668" s="10">
        <f t="shared" ca="1" si="398"/>
        <v>0</v>
      </c>
      <c r="H668" s="10">
        <f t="shared" ca="1" si="391"/>
        <v>0</v>
      </c>
      <c r="I668" s="10">
        <f t="shared" ca="1" si="392"/>
        <v>0</v>
      </c>
      <c r="J668" s="10" t="str">
        <f t="shared" ca="1" si="393"/>
        <v>Tuesday01:00-02:300</v>
      </c>
      <c r="K668" s="10" t="str">
        <f t="shared" ca="1" si="394"/>
        <v>Tuesday01:00-02:300</v>
      </c>
      <c r="L668" s="14">
        <f t="shared" ca="1" si="387"/>
        <v>21</v>
      </c>
      <c r="M668" s="19" t="str">
        <f t="shared" ca="1" si="395"/>
        <v/>
      </c>
      <c r="N668" s="19"/>
      <c r="O668" s="19" t="str">
        <f t="shared" ca="1" si="396"/>
        <v>0
L-mec --- 0</v>
      </c>
    </row>
    <row r="669" spans="1:15">
      <c r="A669" s="10">
        <v>659</v>
      </c>
      <c r="B669" s="10" t="s">
        <v>13</v>
      </c>
      <c r="C669" s="10" t="str">
        <f t="shared" ref="C669" si="399">LOOKUP(D669,$L$1:$L$6,$K$1:$K$6)</f>
        <v>01:00-02:30</v>
      </c>
      <c r="D669" s="10" t="s">
        <v>57</v>
      </c>
      <c r="E669" s="10">
        <f t="shared" si="378"/>
        <v>159</v>
      </c>
      <c r="F669" s="10">
        <f t="shared" ca="1" si="397"/>
        <v>502</v>
      </c>
      <c r="G669" s="10">
        <f t="shared" ca="1" si="398"/>
        <v>0</v>
      </c>
      <c r="H669" s="10">
        <f t="shared" ref="H669" ca="1" si="400">INDIRECT(CONCATENATE("Sheet1!",CHAR(CODE(D669)+2),E669),1)</f>
        <v>0</v>
      </c>
      <c r="I669" s="10">
        <f t="shared" ref="I669" ca="1" si="401">IFERROR(MID(G669,SEARCH("(",G669,1),12),G669)</f>
        <v>0</v>
      </c>
      <c r="J669" s="10" t="str">
        <f t="shared" ref="J669" ca="1" si="402">CONCATENATE(B669,C669,H669)</f>
        <v>Tuesday01:00-02:300</v>
      </c>
      <c r="K669" s="10" t="str">
        <f t="shared" ref="K669" ca="1" si="403">CONCATENATE(B669,C669,I669)</f>
        <v>Tuesday01:00-02:300</v>
      </c>
      <c r="L669" s="14">
        <f t="shared" ca="1" si="387"/>
        <v>21</v>
      </c>
      <c r="M669" s="19" t="str">
        <f t="shared" ref="M669" ca="1" si="404">IFERROR(MID(I669,2,4),I669)</f>
        <v/>
      </c>
      <c r="N669" s="19"/>
      <c r="O669" s="19" t="str">
        <f t="shared" ref="O669" ca="1" si="405">CONCATENATE(G669,CHAR(10),F669," --- ",H669)</f>
        <v>0
502 --- 0</v>
      </c>
    </row>
    <row r="670" spans="1:15">
      <c r="A670" s="10">
        <v>660</v>
      </c>
      <c r="B670" s="10" t="s">
        <v>13</v>
      </c>
      <c r="C670" s="10" t="str">
        <f t="shared" ref="C670" si="406">LOOKUP(D670,$L$1:$L$6,$K$1:$K$6)</f>
        <v>01:00-02:30</v>
      </c>
      <c r="D670" s="10" t="s">
        <v>57</v>
      </c>
      <c r="E670" s="10">
        <f t="shared" si="378"/>
        <v>160</v>
      </c>
      <c r="F670" s="10" t="str">
        <f t="shared" ca="1" si="397"/>
        <v>L-Chem</v>
      </c>
      <c r="G670" s="10">
        <f t="shared" ca="1" si="398"/>
        <v>0</v>
      </c>
      <c r="H670" s="10">
        <f t="shared" ref="H670" ca="1" si="407">INDIRECT(CONCATENATE("Sheet1!",CHAR(CODE(D670)+2),E670),1)</f>
        <v>0</v>
      </c>
      <c r="I670" s="10">
        <f t="shared" ref="I670" ca="1" si="408">IFERROR(MID(G670,SEARCH("(",G670,1),12),G670)</f>
        <v>0</v>
      </c>
      <c r="J670" s="10" t="str">
        <f t="shared" ref="J670" ca="1" si="409">CONCATENATE(B670,C670,H670)</f>
        <v>Tuesday01:00-02:300</v>
      </c>
      <c r="K670" s="10" t="str">
        <f t="shared" ref="K670" ca="1" si="410">CONCATENATE(B670,C670,I670)</f>
        <v>Tuesday01:00-02:300</v>
      </c>
      <c r="L670" s="14">
        <f t="shared" ca="1" si="387"/>
        <v>21</v>
      </c>
      <c r="M670" s="19" t="str">
        <f t="shared" ref="M670" ca="1" si="411">IFERROR(MID(I670,2,4),I670)</f>
        <v/>
      </c>
      <c r="N670" s="19"/>
      <c r="O670" s="19" t="str">
        <f t="shared" ref="O670" ca="1" si="412">CONCATENATE(G670,CHAR(10),F670," --- ",H670)</f>
        <v>0
L-Chem --- 0</v>
      </c>
    </row>
    <row r="671" spans="1:15">
      <c r="A671" s="10">
        <v>661</v>
      </c>
      <c r="B671" s="10" t="s">
        <v>13</v>
      </c>
      <c r="C671" s="10" t="str">
        <f t="shared" si="381"/>
        <v>2:30-04:00</v>
      </c>
      <c r="D671" s="10" t="s">
        <v>58</v>
      </c>
      <c r="E671" s="10">
        <f>E641</f>
        <v>131</v>
      </c>
      <c r="F671" s="10">
        <f ca="1">INDIRECT(CONCATENATE("Sheet1!",CHAR(CODE(D671)),E671),1)</f>
        <v>701</v>
      </c>
      <c r="G671" s="10">
        <f ca="1">INDIRECT(CONCATENATE("Sheet1!",CHAR(CODE(D671)+1),E671),1)</f>
        <v>0</v>
      </c>
      <c r="H671" s="10">
        <f t="shared" ca="1" si="334"/>
        <v>0</v>
      </c>
      <c r="I671" s="10">
        <f t="shared" ca="1" si="382"/>
        <v>0</v>
      </c>
      <c r="J671" s="10" t="str">
        <f t="shared" ca="1" si="384"/>
        <v>Tuesday2:30-04:000</v>
      </c>
      <c r="K671" s="10" t="str">
        <f t="shared" ca="1" si="385"/>
        <v>Tuesday2:30-04:000</v>
      </c>
      <c r="L671" s="14">
        <f t="shared" ca="1" si="387"/>
        <v>26</v>
      </c>
      <c r="M671" s="19" t="str">
        <f t="shared" ca="1" si="383"/>
        <v/>
      </c>
      <c r="N671" s="19"/>
      <c r="O671" s="19" t="str">
        <f t="shared" ca="1" si="386"/>
        <v>0
701 --- 0</v>
      </c>
    </row>
    <row r="672" spans="1:15">
      <c r="A672" s="10">
        <v>662</v>
      </c>
      <c r="B672" s="10" t="s">
        <v>13</v>
      </c>
      <c r="C672" s="10" t="str">
        <f t="shared" si="381"/>
        <v>2:30-04:00</v>
      </c>
      <c r="D672" s="10" t="s">
        <v>58</v>
      </c>
      <c r="E672" s="10">
        <f t="shared" ref="E672:E700" si="413">E671+1</f>
        <v>132</v>
      </c>
      <c r="F672" s="10">
        <f t="shared" ref="F672:F682" ca="1" si="414">INDIRECT(CONCATENATE("Sheet1!",CHAR(CODE(D672)),E672),1)</f>
        <v>702</v>
      </c>
      <c r="G672" s="10">
        <f t="shared" ref="G672:G682" ca="1" si="415">INDIRECT(CONCATENATE("Sheet1!",CHAR(CODE(D672)+1),E672),1)</f>
        <v>0</v>
      </c>
      <c r="H672" s="10">
        <f t="shared" ca="1" si="334"/>
        <v>0</v>
      </c>
      <c r="I672" s="10">
        <f t="shared" ca="1" si="382"/>
        <v>0</v>
      </c>
      <c r="J672" s="10" t="str">
        <f t="shared" ca="1" si="384"/>
        <v>Tuesday2:30-04:000</v>
      </c>
      <c r="K672" s="10" t="str">
        <f t="shared" ca="1" si="385"/>
        <v>Tuesday2:30-04:000</v>
      </c>
      <c r="L672" s="14">
        <f t="shared" ca="1" si="387"/>
        <v>26</v>
      </c>
      <c r="M672" s="19" t="str">
        <f t="shared" ca="1" si="383"/>
        <v/>
      </c>
      <c r="N672" s="19"/>
      <c r="O672" s="19" t="str">
        <f t="shared" ca="1" si="386"/>
        <v>0
702 --- 0</v>
      </c>
    </row>
    <row r="673" spans="1:15">
      <c r="A673" s="10">
        <v>663</v>
      </c>
      <c r="B673" s="10" t="s">
        <v>13</v>
      </c>
      <c r="C673" s="10" t="str">
        <f t="shared" si="381"/>
        <v>2:30-04:00</v>
      </c>
      <c r="D673" s="10" t="s">
        <v>58</v>
      </c>
      <c r="E673" s="10">
        <f t="shared" si="413"/>
        <v>133</v>
      </c>
      <c r="F673" s="10">
        <f t="shared" ca="1" si="414"/>
        <v>703</v>
      </c>
      <c r="G673" s="10" t="str">
        <f t="shared" ca="1" si="415"/>
        <v>TE215(L2T1)C</v>
      </c>
      <c r="H673" s="10" t="str">
        <f t="shared" ca="1" si="334"/>
        <v>KZ</v>
      </c>
      <c r="I673" s="10" t="str">
        <f t="shared" ca="1" si="382"/>
        <v>(L2T1)C</v>
      </c>
      <c r="J673" s="10" t="str">
        <f t="shared" ca="1" si="384"/>
        <v>Tuesday2:30-04:00KZ</v>
      </c>
      <c r="K673" s="10" t="str">
        <f t="shared" ca="1" si="385"/>
        <v>Tuesday2:30-04:00(L2T1)C</v>
      </c>
      <c r="L673" s="14">
        <f t="shared" ca="1" si="387"/>
        <v>1</v>
      </c>
      <c r="M673" s="19" t="str">
        <f t="shared" ca="1" si="383"/>
        <v>L2T1</v>
      </c>
      <c r="N673" s="19"/>
      <c r="O673" s="19" t="str">
        <f t="shared" ca="1" si="386"/>
        <v>TE215(L2T1)C
703 --- KZ</v>
      </c>
    </row>
    <row r="674" spans="1:15">
      <c r="A674" s="10">
        <v>664</v>
      </c>
      <c r="B674" s="10" t="s">
        <v>13</v>
      </c>
      <c r="C674" s="10" t="str">
        <f t="shared" si="381"/>
        <v>2:30-04:00</v>
      </c>
      <c r="D674" s="10" t="s">
        <v>58</v>
      </c>
      <c r="E674" s="10">
        <f t="shared" si="413"/>
        <v>134</v>
      </c>
      <c r="F674" s="10">
        <f t="shared" ca="1" si="414"/>
        <v>704</v>
      </c>
      <c r="G674" s="10" t="str">
        <f t="shared" ca="1" si="415"/>
        <v>TE225(L2T2)A</v>
      </c>
      <c r="H674" s="10" t="str">
        <f t="shared" ca="1" si="334"/>
        <v>RI</v>
      </c>
      <c r="I674" s="10" t="str">
        <f t="shared" ca="1" si="382"/>
        <v>(L2T2)A</v>
      </c>
      <c r="J674" s="10" t="str">
        <f t="shared" ca="1" si="384"/>
        <v>Tuesday2:30-04:00RI</v>
      </c>
      <c r="K674" s="10" t="str">
        <f t="shared" ca="1" si="385"/>
        <v>Tuesday2:30-04:00(L2T2)A</v>
      </c>
      <c r="L674" s="14">
        <f t="shared" ca="1" si="387"/>
        <v>1</v>
      </c>
      <c r="M674" s="19" t="str">
        <f t="shared" ca="1" si="383"/>
        <v>L2T2</v>
      </c>
      <c r="N674" s="19"/>
      <c r="O674" s="19" t="str">
        <f t="shared" ca="1" si="386"/>
        <v>TE225(L2T2)A
704 --- RI</v>
      </c>
    </row>
    <row r="675" spans="1:15">
      <c r="A675" s="10">
        <v>665</v>
      </c>
      <c r="B675" s="10" t="s">
        <v>13</v>
      </c>
      <c r="C675" s="10" t="str">
        <f t="shared" si="381"/>
        <v>2:30-04:00</v>
      </c>
      <c r="D675" s="10" t="s">
        <v>58</v>
      </c>
      <c r="E675" s="10">
        <f t="shared" si="413"/>
        <v>135</v>
      </c>
      <c r="F675" s="10">
        <f t="shared" ca="1" si="414"/>
        <v>705</v>
      </c>
      <c r="G675" s="10" t="str">
        <f t="shared" ca="1" si="415"/>
        <v>TE327(L3T2)B</v>
      </c>
      <c r="H675" s="10">
        <f t="shared" ca="1" si="334"/>
        <v>0</v>
      </c>
      <c r="I675" s="10" t="str">
        <f t="shared" ca="1" si="382"/>
        <v>(L3T2)B</v>
      </c>
      <c r="J675" s="10" t="str">
        <f t="shared" ca="1" si="384"/>
        <v>Tuesday2:30-04:000</v>
      </c>
      <c r="K675" s="10" t="str">
        <f t="shared" ca="1" si="385"/>
        <v>Tuesday2:30-04:00(L3T2)B</v>
      </c>
      <c r="L675" s="14">
        <f t="shared" ca="1" si="387"/>
        <v>26</v>
      </c>
      <c r="M675" s="19" t="str">
        <f t="shared" ca="1" si="383"/>
        <v>L3T2</v>
      </c>
      <c r="N675" s="19"/>
      <c r="O675" s="19" t="str">
        <f t="shared" ca="1" si="386"/>
        <v>TE327(L3T2)B
705 --- 0</v>
      </c>
    </row>
    <row r="676" spans="1:15">
      <c r="A676" s="10">
        <v>666</v>
      </c>
      <c r="B676" s="10" t="s">
        <v>13</v>
      </c>
      <c r="C676" s="10" t="str">
        <f t="shared" si="381"/>
        <v>2:30-04:00</v>
      </c>
      <c r="D676" s="10" t="s">
        <v>58</v>
      </c>
      <c r="E676" s="10">
        <f t="shared" si="413"/>
        <v>136</v>
      </c>
      <c r="F676" s="10">
        <f t="shared" ca="1" si="414"/>
        <v>402</v>
      </c>
      <c r="G676" s="10" t="str">
        <f t="shared" ca="1" si="415"/>
        <v>MAT-111(L1T1)A</v>
      </c>
      <c r="H676" s="10">
        <f t="shared" ca="1" si="334"/>
        <v>0</v>
      </c>
      <c r="I676" s="10" t="str">
        <f t="shared" ca="1" si="382"/>
        <v>(L1T1)A</v>
      </c>
      <c r="J676" s="10" t="str">
        <f t="shared" ca="1" si="384"/>
        <v>Tuesday2:30-04:000</v>
      </c>
      <c r="K676" s="10" t="str">
        <f t="shared" ca="1" si="385"/>
        <v>Tuesday2:30-04:00(L1T1)A</v>
      </c>
      <c r="L676" s="14">
        <f t="shared" ca="1" si="387"/>
        <v>26</v>
      </c>
      <c r="M676" s="19" t="str">
        <f t="shared" ca="1" si="383"/>
        <v>L1T1</v>
      </c>
      <c r="N676" s="19"/>
      <c r="O676" s="19" t="str">
        <f t="shared" ca="1" si="386"/>
        <v>MAT-111(L1T1)A
402 --- 0</v>
      </c>
    </row>
    <row r="677" spans="1:15">
      <c r="A677" s="10">
        <v>667</v>
      </c>
      <c r="B677" s="10" t="s">
        <v>13</v>
      </c>
      <c r="C677" s="10" t="str">
        <f t="shared" si="381"/>
        <v>2:30-04:00</v>
      </c>
      <c r="D677" s="10" t="s">
        <v>58</v>
      </c>
      <c r="E677" s="10">
        <f t="shared" si="413"/>
        <v>137</v>
      </c>
      <c r="F677" s="10">
        <f t="shared" ca="1" si="414"/>
        <v>801</v>
      </c>
      <c r="G677" s="10" t="str">
        <f t="shared" ca="1" si="415"/>
        <v>TE4212(L4T2)A</v>
      </c>
      <c r="H677" s="10" t="str">
        <f t="shared" ca="1" si="334"/>
        <v>MRR</v>
      </c>
      <c r="I677" s="10" t="str">
        <f t="shared" ca="1" si="382"/>
        <v>(L4T2)A</v>
      </c>
      <c r="J677" s="10" t="str">
        <f t="shared" ca="1" si="384"/>
        <v>Tuesday2:30-04:00MRR</v>
      </c>
      <c r="K677" s="10" t="str">
        <f t="shared" ca="1" si="385"/>
        <v>Tuesday2:30-04:00(L4T2)A</v>
      </c>
      <c r="L677" s="14">
        <f t="shared" ca="1" si="387"/>
        <v>1</v>
      </c>
      <c r="M677" s="19" t="str">
        <f t="shared" ca="1" si="383"/>
        <v>L4T2</v>
      </c>
      <c r="N677" s="19"/>
      <c r="O677" s="19" t="str">
        <f t="shared" ca="1" si="386"/>
        <v>TE4212(L4T2)A
801 --- MRR</v>
      </c>
    </row>
    <row r="678" spans="1:15">
      <c r="A678" s="10">
        <v>668</v>
      </c>
      <c r="B678" s="10" t="s">
        <v>13</v>
      </c>
      <c r="C678" s="10" t="str">
        <f t="shared" si="381"/>
        <v>2:30-04:00</v>
      </c>
      <c r="D678" s="10" t="s">
        <v>58</v>
      </c>
      <c r="E678" s="10">
        <f t="shared" si="413"/>
        <v>138</v>
      </c>
      <c r="F678" s="10">
        <f t="shared" ca="1" si="414"/>
        <v>802</v>
      </c>
      <c r="G678" s="10" t="str">
        <f t="shared" ca="1" si="415"/>
        <v>TE213(L2T1)B</v>
      </c>
      <c r="H678" s="10" t="str">
        <f t="shared" ca="1" si="334"/>
        <v>SAS</v>
      </c>
      <c r="I678" s="10" t="str">
        <f t="shared" ca="1" si="382"/>
        <v>(L2T1)B</v>
      </c>
      <c r="J678" s="10" t="str">
        <f t="shared" ca="1" si="384"/>
        <v>Tuesday2:30-04:00SAS</v>
      </c>
      <c r="K678" s="10" t="str">
        <f t="shared" ca="1" si="385"/>
        <v>Tuesday2:30-04:00(L2T1)B</v>
      </c>
      <c r="L678" s="14">
        <f t="shared" ca="1" si="387"/>
        <v>1</v>
      </c>
      <c r="M678" s="19" t="str">
        <f t="shared" ca="1" si="383"/>
        <v>L2T1</v>
      </c>
      <c r="N678" s="19"/>
      <c r="O678" s="19" t="str">
        <f t="shared" ca="1" si="386"/>
        <v>TE213(L2T1)B
802 --- SAS</v>
      </c>
    </row>
    <row r="679" spans="1:15">
      <c r="A679" s="10">
        <v>669</v>
      </c>
      <c r="B679" s="10" t="s">
        <v>13</v>
      </c>
      <c r="C679" s="10" t="str">
        <f t="shared" si="381"/>
        <v>2:30-04:00</v>
      </c>
      <c r="D679" s="10" t="s">
        <v>58</v>
      </c>
      <c r="E679" s="10">
        <f t="shared" si="413"/>
        <v>139</v>
      </c>
      <c r="F679" s="10">
        <f t="shared" ca="1" si="414"/>
        <v>803</v>
      </c>
      <c r="G679" s="10">
        <f t="shared" ca="1" si="415"/>
        <v>0</v>
      </c>
      <c r="H679" s="10">
        <f t="shared" ca="1" si="334"/>
        <v>0</v>
      </c>
      <c r="I679" s="10">
        <f t="shared" ca="1" si="382"/>
        <v>0</v>
      </c>
      <c r="J679" s="10" t="str">
        <f t="shared" ca="1" si="384"/>
        <v>Tuesday2:30-04:000</v>
      </c>
      <c r="K679" s="10" t="str">
        <f t="shared" ca="1" si="385"/>
        <v>Tuesday2:30-04:000</v>
      </c>
      <c r="L679" s="14">
        <f t="shared" ca="1" si="387"/>
        <v>26</v>
      </c>
      <c r="M679" s="19" t="str">
        <f t="shared" ca="1" si="383"/>
        <v/>
      </c>
      <c r="N679" s="19"/>
      <c r="O679" s="19" t="str">
        <f t="shared" ca="1" si="386"/>
        <v>0
803 --- 0</v>
      </c>
    </row>
    <row r="680" spans="1:15">
      <c r="A680" s="10">
        <v>670</v>
      </c>
      <c r="B680" s="10" t="s">
        <v>13</v>
      </c>
      <c r="C680" s="10" t="str">
        <f t="shared" si="381"/>
        <v>2:30-04:00</v>
      </c>
      <c r="D680" s="10" t="s">
        <v>58</v>
      </c>
      <c r="E680" s="10">
        <f t="shared" si="413"/>
        <v>140</v>
      </c>
      <c r="F680" s="10">
        <f t="shared" ca="1" si="414"/>
        <v>807</v>
      </c>
      <c r="G680" s="10" t="str">
        <f t="shared" ca="1" si="415"/>
        <v>civil</v>
      </c>
      <c r="H680" s="10">
        <f t="shared" ca="1" si="334"/>
        <v>0</v>
      </c>
      <c r="I680" s="10" t="str">
        <f t="shared" ca="1" si="382"/>
        <v>civil</v>
      </c>
      <c r="J680" s="10" t="str">
        <f t="shared" ca="1" si="384"/>
        <v>Tuesday2:30-04:000</v>
      </c>
      <c r="K680" s="10" t="str">
        <f t="shared" ca="1" si="385"/>
        <v>Tuesday2:30-04:00civil</v>
      </c>
      <c r="L680" s="14">
        <f t="shared" ca="1" si="387"/>
        <v>26</v>
      </c>
      <c r="M680" s="19" t="str">
        <f t="shared" ca="1" si="383"/>
        <v>ivil</v>
      </c>
      <c r="N680" s="19"/>
      <c r="O680" s="19" t="str">
        <f t="shared" ca="1" si="386"/>
        <v>civil
807 --- 0</v>
      </c>
    </row>
    <row r="681" spans="1:15">
      <c r="A681" s="10">
        <v>671</v>
      </c>
      <c r="B681" s="10" t="s">
        <v>13</v>
      </c>
      <c r="C681" s="10" t="str">
        <f t="shared" si="381"/>
        <v>2:30-04:00</v>
      </c>
      <c r="D681" s="10" t="s">
        <v>58</v>
      </c>
      <c r="E681" s="10">
        <f t="shared" si="413"/>
        <v>141</v>
      </c>
      <c r="F681" s="10">
        <f t="shared" ca="1" si="414"/>
        <v>711</v>
      </c>
      <c r="G681" s="10">
        <f t="shared" ca="1" si="415"/>
        <v>0</v>
      </c>
      <c r="H681" s="10">
        <f t="shared" ca="1" si="334"/>
        <v>0</v>
      </c>
      <c r="I681" s="10">
        <f t="shared" ca="1" si="382"/>
        <v>0</v>
      </c>
      <c r="J681" s="10" t="str">
        <f t="shared" ca="1" si="384"/>
        <v>Tuesday2:30-04:000</v>
      </c>
      <c r="K681" s="10" t="str">
        <f t="shared" ca="1" si="385"/>
        <v>Tuesday2:30-04:000</v>
      </c>
      <c r="L681" s="14">
        <f t="shared" ca="1" si="387"/>
        <v>26</v>
      </c>
      <c r="M681" s="19" t="str">
        <f t="shared" ca="1" si="383"/>
        <v/>
      </c>
      <c r="N681" s="19"/>
      <c r="O681" s="19" t="str">
        <f t="shared" ca="1" si="386"/>
        <v>0
711 --- 0</v>
      </c>
    </row>
    <row r="682" spans="1:15">
      <c r="A682" s="10">
        <v>672</v>
      </c>
      <c r="B682" s="10" t="s">
        <v>13</v>
      </c>
      <c r="C682" s="10" t="str">
        <f t="shared" si="381"/>
        <v>2:30-04:00</v>
      </c>
      <c r="D682" s="10" t="s">
        <v>58</v>
      </c>
      <c r="E682" s="10">
        <f t="shared" si="413"/>
        <v>142</v>
      </c>
      <c r="F682" s="10">
        <f t="shared" ca="1" si="414"/>
        <v>712</v>
      </c>
      <c r="G682" s="10">
        <f t="shared" ca="1" si="415"/>
        <v>0</v>
      </c>
      <c r="H682" s="10">
        <f t="shared" ca="1" si="334"/>
        <v>0</v>
      </c>
      <c r="I682" s="10">
        <f t="shared" ca="1" si="382"/>
        <v>0</v>
      </c>
      <c r="J682" s="10" t="str">
        <f t="shared" ca="1" si="384"/>
        <v>Tuesday2:30-04:000</v>
      </c>
      <c r="K682" s="10" t="str">
        <f t="shared" ca="1" si="385"/>
        <v>Tuesday2:30-04:000</v>
      </c>
      <c r="L682" s="14">
        <f t="shared" ca="1" si="387"/>
        <v>26</v>
      </c>
      <c r="M682" s="19" t="str">
        <f t="shared" ca="1" si="383"/>
        <v/>
      </c>
      <c r="N682" s="19"/>
      <c r="O682" s="19" t="str">
        <f t="shared" ca="1" si="386"/>
        <v>0
712 --- 0</v>
      </c>
    </row>
    <row r="683" spans="1:15">
      <c r="A683" s="10">
        <v>673</v>
      </c>
      <c r="B683" s="10" t="s">
        <v>13</v>
      </c>
      <c r="C683" s="10" t="str">
        <f t="shared" ref="C683:C698" si="416">LOOKUP(D683,$L$1:$L$6,$K$1:$K$6)</f>
        <v>2:30-04:00</v>
      </c>
      <c r="D683" s="10" t="s">
        <v>58</v>
      </c>
      <c r="E683" s="10">
        <f t="shared" si="413"/>
        <v>143</v>
      </c>
      <c r="F683" s="10">
        <f t="shared" ref="F683:F698" ca="1" si="417">INDIRECT(CONCATENATE("Sheet1!",CHAR(CODE(D683)),E683),1)</f>
        <v>302</v>
      </c>
      <c r="G683" s="10">
        <f t="shared" ref="G683:G698" ca="1" si="418">INDIRECT(CONCATENATE("Sheet1!",CHAR(CODE(D683)+1),E683),1)</f>
        <v>0</v>
      </c>
      <c r="H683" s="10">
        <f t="shared" ref="H683:H696" ca="1" si="419">INDIRECT(CONCATENATE("Sheet1!",CHAR(CODE(D683)+2),E683),1)</f>
        <v>0</v>
      </c>
      <c r="I683" s="10">
        <f t="shared" ref="I683:I698" ca="1" si="420">IFERROR(MID(G683,SEARCH("(",G683,1),12),G683)</f>
        <v>0</v>
      </c>
      <c r="J683" s="10" t="str">
        <f t="shared" ref="J683:J698" ca="1" si="421">CONCATENATE(B683,C683,H683)</f>
        <v>Tuesday2:30-04:000</v>
      </c>
      <c r="K683" s="10" t="str">
        <f t="shared" ref="K683:K698" ca="1" si="422">CONCATENATE(B683,C683,I683)</f>
        <v>Tuesday2:30-04:000</v>
      </c>
      <c r="L683" s="14">
        <f t="shared" ca="1" si="387"/>
        <v>26</v>
      </c>
      <c r="M683" s="19" t="str">
        <f t="shared" ref="M683:M698" ca="1" si="423">IFERROR(MID(I683,2,4),I683)</f>
        <v/>
      </c>
      <c r="N683" s="19"/>
      <c r="O683" s="19" t="str">
        <f t="shared" ref="O683:O698" ca="1" si="424">CONCATENATE(G683,CHAR(10),F683," --- ",H683)</f>
        <v>0
302 --- 0</v>
      </c>
    </row>
    <row r="684" spans="1:15">
      <c r="A684" s="10">
        <v>674</v>
      </c>
      <c r="B684" s="10" t="s">
        <v>13</v>
      </c>
      <c r="C684" s="10" t="str">
        <f t="shared" si="416"/>
        <v>2:30-04:00</v>
      </c>
      <c r="D684" s="10" t="s">
        <v>58</v>
      </c>
      <c r="E684" s="10">
        <f t="shared" si="413"/>
        <v>144</v>
      </c>
      <c r="F684" s="10">
        <f t="shared" ca="1" si="417"/>
        <v>303</v>
      </c>
      <c r="G684" s="10">
        <f t="shared" ca="1" si="418"/>
        <v>0</v>
      </c>
      <c r="H684" s="10">
        <f t="shared" ca="1" si="419"/>
        <v>0</v>
      </c>
      <c r="I684" s="10">
        <f t="shared" ca="1" si="420"/>
        <v>0</v>
      </c>
      <c r="J684" s="10" t="str">
        <f t="shared" ca="1" si="421"/>
        <v>Tuesday2:30-04:000</v>
      </c>
      <c r="K684" s="10" t="str">
        <f t="shared" ca="1" si="422"/>
        <v>Tuesday2:30-04:000</v>
      </c>
      <c r="L684" s="14">
        <f t="shared" ca="1" si="387"/>
        <v>26</v>
      </c>
      <c r="M684" s="19" t="str">
        <f t="shared" ca="1" si="423"/>
        <v/>
      </c>
      <c r="N684" s="19"/>
      <c r="O684" s="19" t="str">
        <f t="shared" ca="1" si="424"/>
        <v>0
303 --- 0</v>
      </c>
    </row>
    <row r="685" spans="1:15">
      <c r="A685" s="10">
        <v>675</v>
      </c>
      <c r="B685" s="10" t="s">
        <v>13</v>
      </c>
      <c r="C685" s="10" t="str">
        <f t="shared" si="416"/>
        <v>2:30-04:00</v>
      </c>
      <c r="D685" s="10" t="s">
        <v>58</v>
      </c>
      <c r="E685" s="10">
        <f t="shared" si="413"/>
        <v>145</v>
      </c>
      <c r="F685" s="10">
        <f t="shared" ca="1" si="417"/>
        <v>0</v>
      </c>
      <c r="G685" s="10">
        <f t="shared" ca="1" si="418"/>
        <v>0</v>
      </c>
      <c r="H685" s="10">
        <f t="shared" ref="H685:H692" ca="1" si="425">INDIRECT(CONCATENATE("Sheet1!",CHAR(CODE(D685)+5),E685),1)</f>
        <v>0</v>
      </c>
      <c r="I685" s="10">
        <f t="shared" ca="1" si="420"/>
        <v>0</v>
      </c>
      <c r="J685" s="10" t="str">
        <f t="shared" ca="1" si="421"/>
        <v>Tuesday2:30-04:000</v>
      </c>
      <c r="K685" s="10" t="str">
        <f t="shared" ca="1" si="422"/>
        <v>Tuesday2:30-04:000</v>
      </c>
      <c r="L685" s="14">
        <f t="shared" ca="1" si="387"/>
        <v>26</v>
      </c>
      <c r="M685" s="19" t="str">
        <f t="shared" ca="1" si="423"/>
        <v/>
      </c>
      <c r="N685" s="19"/>
      <c r="O685" s="19" t="str">
        <f t="shared" ca="1" si="424"/>
        <v>0
0 --- 0</v>
      </c>
    </row>
    <row r="686" spans="1:15">
      <c r="A686" s="10">
        <v>676</v>
      </c>
      <c r="B686" s="10" t="s">
        <v>13</v>
      </c>
      <c r="C686" s="10" t="str">
        <f t="shared" si="416"/>
        <v>2:30-04:00</v>
      </c>
      <c r="D686" s="10" t="s">
        <v>58</v>
      </c>
      <c r="E686" s="10">
        <f t="shared" si="413"/>
        <v>146</v>
      </c>
      <c r="F686" s="10">
        <f t="shared" ca="1" si="417"/>
        <v>0</v>
      </c>
      <c r="G686" s="10">
        <f t="shared" ca="1" si="418"/>
        <v>0</v>
      </c>
      <c r="H686" s="10">
        <f t="shared" ca="1" si="425"/>
        <v>0</v>
      </c>
      <c r="I686" s="10">
        <f t="shared" ca="1" si="420"/>
        <v>0</v>
      </c>
      <c r="J686" s="10" t="str">
        <f t="shared" ca="1" si="421"/>
        <v>Tuesday2:30-04:000</v>
      </c>
      <c r="K686" s="10" t="str">
        <f t="shared" ca="1" si="422"/>
        <v>Tuesday2:30-04:000</v>
      </c>
      <c r="L686" s="14">
        <f t="shared" ca="1" si="387"/>
        <v>26</v>
      </c>
      <c r="M686" s="19" t="str">
        <f t="shared" ca="1" si="423"/>
        <v/>
      </c>
      <c r="N686" s="19"/>
      <c r="O686" s="19" t="str">
        <f t="shared" ca="1" si="424"/>
        <v>0
0 --- 0</v>
      </c>
    </row>
    <row r="687" spans="1:15">
      <c r="A687" s="10">
        <v>677</v>
      </c>
      <c r="B687" s="10" t="s">
        <v>13</v>
      </c>
      <c r="C687" s="10" t="str">
        <f t="shared" si="416"/>
        <v>2:30-04:00</v>
      </c>
      <c r="D687" s="10" t="s">
        <v>58</v>
      </c>
      <c r="E687" s="10">
        <f t="shared" si="413"/>
        <v>147</v>
      </c>
      <c r="F687" s="10" t="str">
        <f t="shared" ca="1" si="417"/>
        <v>L-Yarn1</v>
      </c>
      <c r="G687" s="10">
        <f t="shared" ca="1" si="418"/>
        <v>0</v>
      </c>
      <c r="H687" s="10">
        <f t="shared" ca="1" si="425"/>
        <v>0</v>
      </c>
      <c r="I687" s="10">
        <f t="shared" ca="1" si="420"/>
        <v>0</v>
      </c>
      <c r="J687" s="10" t="str">
        <f t="shared" ca="1" si="421"/>
        <v>Tuesday2:30-04:000</v>
      </c>
      <c r="K687" s="10" t="str">
        <f t="shared" ca="1" si="422"/>
        <v>Tuesday2:30-04:000</v>
      </c>
      <c r="L687" s="14">
        <f t="shared" ca="1" si="387"/>
        <v>26</v>
      </c>
      <c r="M687" s="19" t="str">
        <f t="shared" ca="1" si="423"/>
        <v/>
      </c>
      <c r="N687" s="19"/>
      <c r="O687" s="19" t="str">
        <f t="shared" ca="1" si="424"/>
        <v>0
L-Yarn1 --- 0</v>
      </c>
    </row>
    <row r="688" spans="1:15">
      <c r="A688" s="10">
        <v>678</v>
      </c>
      <c r="B688" s="10" t="s">
        <v>13</v>
      </c>
      <c r="C688" s="10" t="str">
        <f t="shared" si="416"/>
        <v>2:30-04:00</v>
      </c>
      <c r="D688" s="10" t="s">
        <v>58</v>
      </c>
      <c r="E688" s="10">
        <f t="shared" si="413"/>
        <v>148</v>
      </c>
      <c r="F688" s="10" t="str">
        <f t="shared" ca="1" si="417"/>
        <v>L-Yarn2</v>
      </c>
      <c r="G688" s="10" t="str">
        <f t="shared" ca="1" si="418"/>
        <v>UC</v>
      </c>
      <c r="H688" s="10">
        <f t="shared" ca="1" si="425"/>
        <v>0</v>
      </c>
      <c r="I688" s="10" t="str">
        <f t="shared" ca="1" si="420"/>
        <v>UC</v>
      </c>
      <c r="J688" s="10" t="str">
        <f t="shared" ca="1" si="421"/>
        <v>Tuesday2:30-04:000</v>
      </c>
      <c r="K688" s="10" t="str">
        <f t="shared" ca="1" si="422"/>
        <v>Tuesday2:30-04:00UC</v>
      </c>
      <c r="L688" s="14">
        <f t="shared" ca="1" si="387"/>
        <v>26</v>
      </c>
      <c r="M688" s="19" t="str">
        <f t="shared" ca="1" si="423"/>
        <v>C</v>
      </c>
      <c r="N688" s="19"/>
      <c r="O688" s="19" t="str">
        <f t="shared" ca="1" si="424"/>
        <v>UC
L-Yarn2 --- 0</v>
      </c>
    </row>
    <row r="689" spans="1:15">
      <c r="A689" s="10">
        <v>679</v>
      </c>
      <c r="B689" s="10" t="s">
        <v>13</v>
      </c>
      <c r="C689" s="10" t="str">
        <f t="shared" si="416"/>
        <v>2:30-04:00</v>
      </c>
      <c r="D689" s="10" t="s">
        <v>58</v>
      </c>
      <c r="E689" s="10">
        <f t="shared" si="413"/>
        <v>149</v>
      </c>
      <c r="F689" s="10" t="str">
        <f t="shared" ca="1" si="417"/>
        <v>L-Fab</v>
      </c>
      <c r="G689" s="10">
        <f t="shared" ca="1" si="418"/>
        <v>0</v>
      </c>
      <c r="H689" s="10">
        <f t="shared" ca="1" si="425"/>
        <v>0</v>
      </c>
      <c r="I689" s="10">
        <f t="shared" ca="1" si="420"/>
        <v>0</v>
      </c>
      <c r="J689" s="10" t="str">
        <f t="shared" ca="1" si="421"/>
        <v>Tuesday2:30-04:000</v>
      </c>
      <c r="K689" s="10" t="str">
        <f t="shared" ca="1" si="422"/>
        <v>Tuesday2:30-04:000</v>
      </c>
      <c r="L689" s="14">
        <f t="shared" ca="1" si="387"/>
        <v>26</v>
      </c>
      <c r="M689" s="19" t="str">
        <f t="shared" ca="1" si="423"/>
        <v/>
      </c>
      <c r="N689" s="19"/>
      <c r="O689" s="19" t="str">
        <f t="shared" ca="1" si="424"/>
        <v>0
L-Fab --- 0</v>
      </c>
    </row>
    <row r="690" spans="1:15">
      <c r="A690" s="10">
        <v>680</v>
      </c>
      <c r="B690" s="10" t="s">
        <v>13</v>
      </c>
      <c r="C690" s="10" t="str">
        <f t="shared" si="416"/>
        <v>2:30-04:00</v>
      </c>
      <c r="D690" s="10" t="s">
        <v>58</v>
      </c>
      <c r="E690" s="10">
        <f t="shared" si="413"/>
        <v>150</v>
      </c>
      <c r="F690" s="10" t="str">
        <f t="shared" ca="1" si="417"/>
        <v>L-Col</v>
      </c>
      <c r="G690" s="10">
        <f t="shared" ca="1" si="418"/>
        <v>0</v>
      </c>
      <c r="H690" s="10">
        <f t="shared" ca="1" si="425"/>
        <v>0</v>
      </c>
      <c r="I690" s="10">
        <f t="shared" ca="1" si="420"/>
        <v>0</v>
      </c>
      <c r="J690" s="10" t="str">
        <f t="shared" ca="1" si="421"/>
        <v>Tuesday2:30-04:000</v>
      </c>
      <c r="K690" s="10" t="str">
        <f t="shared" ca="1" si="422"/>
        <v>Tuesday2:30-04:000</v>
      </c>
      <c r="L690" s="14">
        <f t="shared" ca="1" si="387"/>
        <v>26</v>
      </c>
      <c r="M690" s="19" t="str">
        <f t="shared" ca="1" si="423"/>
        <v/>
      </c>
      <c r="N690" s="19"/>
      <c r="O690" s="19" t="str">
        <f t="shared" ca="1" si="424"/>
        <v>0
L-Col --- 0</v>
      </c>
    </row>
    <row r="691" spans="1:15">
      <c r="A691" s="10">
        <v>681</v>
      </c>
      <c r="B691" s="10" t="s">
        <v>13</v>
      </c>
      <c r="C691" s="10" t="str">
        <f t="shared" si="416"/>
        <v>2:30-04:00</v>
      </c>
      <c r="D691" s="10" t="s">
        <v>58</v>
      </c>
      <c r="E691" s="10">
        <f t="shared" si="413"/>
        <v>151</v>
      </c>
      <c r="F691" s="10" t="str">
        <f t="shared" ca="1" si="417"/>
        <v>L-App</v>
      </c>
      <c r="G691" s="10" t="str">
        <f t="shared" ca="1" si="418"/>
        <v>UC</v>
      </c>
      <c r="H691" s="10">
        <f t="shared" ca="1" si="425"/>
        <v>0</v>
      </c>
      <c r="I691" s="10" t="str">
        <f t="shared" ca="1" si="420"/>
        <v>UC</v>
      </c>
      <c r="J691" s="10" t="str">
        <f t="shared" ca="1" si="421"/>
        <v>Tuesday2:30-04:000</v>
      </c>
      <c r="K691" s="10" t="str">
        <f t="shared" ca="1" si="422"/>
        <v>Tuesday2:30-04:00UC</v>
      </c>
      <c r="L691" s="14">
        <f t="shared" ca="1" si="387"/>
        <v>26</v>
      </c>
      <c r="M691" s="19" t="str">
        <f t="shared" ca="1" si="423"/>
        <v>C</v>
      </c>
      <c r="N691" s="19"/>
      <c r="O691" s="19" t="str">
        <f t="shared" ca="1" si="424"/>
        <v>UC
L-App --- 0</v>
      </c>
    </row>
    <row r="692" spans="1:15">
      <c r="A692" s="10">
        <v>682</v>
      </c>
      <c r="B692" s="10" t="s">
        <v>13</v>
      </c>
      <c r="C692" s="10" t="str">
        <f t="shared" si="416"/>
        <v>2:30-04:00</v>
      </c>
      <c r="D692" s="10" t="s">
        <v>58</v>
      </c>
      <c r="E692" s="10">
        <f t="shared" si="413"/>
        <v>152</v>
      </c>
      <c r="F692" s="10" t="str">
        <f t="shared" ca="1" si="417"/>
        <v>L-QC1
709</v>
      </c>
      <c r="G692" s="10">
        <f t="shared" ca="1" si="418"/>
        <v>0</v>
      </c>
      <c r="H692" s="10">
        <f t="shared" ca="1" si="425"/>
        <v>0</v>
      </c>
      <c r="I692" s="10">
        <f t="shared" ca="1" si="420"/>
        <v>0</v>
      </c>
      <c r="J692" s="10" t="str">
        <f t="shared" ca="1" si="421"/>
        <v>Tuesday2:30-04:000</v>
      </c>
      <c r="K692" s="10" t="str">
        <f t="shared" ca="1" si="422"/>
        <v>Tuesday2:30-04:000</v>
      </c>
      <c r="L692" s="14">
        <f t="shared" ca="1" si="387"/>
        <v>26</v>
      </c>
      <c r="M692" s="19" t="str">
        <f t="shared" ca="1" si="423"/>
        <v/>
      </c>
      <c r="N692" s="19"/>
      <c r="O692" s="19" t="str">
        <f t="shared" ca="1" si="424"/>
        <v>0
L-QC1
709 --- 0</v>
      </c>
    </row>
    <row r="693" spans="1:15">
      <c r="A693" s="10">
        <v>683</v>
      </c>
      <c r="B693" s="10" t="s">
        <v>13</v>
      </c>
      <c r="C693" s="10" t="str">
        <f t="shared" si="416"/>
        <v>2:30-04:00</v>
      </c>
      <c r="D693" s="10" t="s">
        <v>58</v>
      </c>
      <c r="E693" s="10">
        <f t="shared" si="413"/>
        <v>153</v>
      </c>
      <c r="F693" s="10" t="str">
        <f t="shared" ca="1" si="417"/>
        <v>L-Drw</v>
      </c>
      <c r="G693" s="10" t="str">
        <f t="shared" ca="1" si="418"/>
        <v>uc</v>
      </c>
      <c r="H693" s="10">
        <f t="shared" ca="1" si="419"/>
        <v>0</v>
      </c>
      <c r="I693" s="10" t="str">
        <f t="shared" ca="1" si="420"/>
        <v>uc</v>
      </c>
      <c r="J693" s="10" t="str">
        <f t="shared" ca="1" si="421"/>
        <v>Tuesday2:30-04:000</v>
      </c>
      <c r="K693" s="10" t="str">
        <f t="shared" ca="1" si="422"/>
        <v>Tuesday2:30-04:00uc</v>
      </c>
      <c r="L693" s="14">
        <f t="shared" ca="1" si="387"/>
        <v>26</v>
      </c>
      <c r="M693" s="19" t="str">
        <f t="shared" ca="1" si="423"/>
        <v>c</v>
      </c>
      <c r="N693" s="19"/>
      <c r="O693" s="19" t="str">
        <f t="shared" ca="1" si="424"/>
        <v>uc
L-Drw --- 0</v>
      </c>
    </row>
    <row r="694" spans="1:15">
      <c r="A694" s="10">
        <v>684</v>
      </c>
      <c r="B694" s="10" t="s">
        <v>13</v>
      </c>
      <c r="C694" s="10" t="str">
        <f t="shared" si="416"/>
        <v>2:30-04:00</v>
      </c>
      <c r="D694" s="10" t="s">
        <v>58</v>
      </c>
      <c r="E694" s="10">
        <f t="shared" si="413"/>
        <v>154</v>
      </c>
      <c r="F694" s="10" t="str">
        <f t="shared" ca="1" si="417"/>
        <v>L-QC2
708</v>
      </c>
      <c r="G694" s="10">
        <f t="shared" ca="1" si="418"/>
        <v>0</v>
      </c>
      <c r="H694" s="10">
        <f t="shared" ref="H694:H695" ca="1" si="426">INDIRECT(CONCATENATE("Sheet1!",CHAR(CODE(D694)+5),E694),1)</f>
        <v>0</v>
      </c>
      <c r="I694" s="10">
        <f t="shared" ca="1" si="420"/>
        <v>0</v>
      </c>
      <c r="J694" s="10" t="str">
        <f t="shared" ca="1" si="421"/>
        <v>Tuesday2:30-04:000</v>
      </c>
      <c r="K694" s="10" t="str">
        <f t="shared" ca="1" si="422"/>
        <v>Tuesday2:30-04:000</v>
      </c>
      <c r="L694" s="14">
        <f t="shared" ca="1" si="387"/>
        <v>26</v>
      </c>
      <c r="M694" s="19" t="str">
        <f t="shared" ca="1" si="423"/>
        <v/>
      </c>
      <c r="N694" s="19"/>
      <c r="O694" s="19" t="str">
        <f t="shared" ca="1" si="424"/>
        <v>0
L-QC2
708 --- 0</v>
      </c>
    </row>
    <row r="695" spans="1:15">
      <c r="A695" s="10">
        <v>685</v>
      </c>
      <c r="B695" s="10" t="s">
        <v>13</v>
      </c>
      <c r="C695" s="10" t="str">
        <f t="shared" si="416"/>
        <v>2:30-04:00</v>
      </c>
      <c r="D695" s="10" t="s">
        <v>58</v>
      </c>
      <c r="E695" s="10">
        <f t="shared" si="413"/>
        <v>155</v>
      </c>
      <c r="F695" s="10" t="str">
        <f t="shared" ca="1" si="417"/>
        <v>L-ENG</v>
      </c>
      <c r="G695" s="10">
        <f t="shared" ca="1" si="418"/>
        <v>0</v>
      </c>
      <c r="H695" s="10">
        <f t="shared" ca="1" si="426"/>
        <v>0</v>
      </c>
      <c r="I695" s="10">
        <f t="shared" ca="1" si="420"/>
        <v>0</v>
      </c>
      <c r="J695" s="10" t="str">
        <f t="shared" ca="1" si="421"/>
        <v>Tuesday2:30-04:000</v>
      </c>
      <c r="K695" s="10" t="str">
        <f t="shared" ca="1" si="422"/>
        <v>Tuesday2:30-04:000</v>
      </c>
      <c r="L695" s="14">
        <f t="shared" ca="1" si="387"/>
        <v>26</v>
      </c>
      <c r="M695" s="19" t="str">
        <f t="shared" ca="1" si="423"/>
        <v/>
      </c>
      <c r="N695" s="19"/>
      <c r="O695" s="19" t="str">
        <f t="shared" ca="1" si="424"/>
        <v>0
L-ENG --- 0</v>
      </c>
    </row>
    <row r="696" spans="1:15">
      <c r="A696" s="10">
        <v>686</v>
      </c>
      <c r="B696" s="10" t="s">
        <v>13</v>
      </c>
      <c r="C696" s="10" t="str">
        <f t="shared" si="416"/>
        <v>2:30-04:00</v>
      </c>
      <c r="D696" s="10" t="s">
        <v>58</v>
      </c>
      <c r="E696" s="10">
        <f t="shared" si="413"/>
        <v>156</v>
      </c>
      <c r="F696" s="10">
        <f t="shared" ca="1" si="417"/>
        <v>501</v>
      </c>
      <c r="G696" s="10">
        <f t="shared" ca="1" si="418"/>
        <v>0</v>
      </c>
      <c r="H696" s="10">
        <f t="shared" ca="1" si="419"/>
        <v>0</v>
      </c>
      <c r="I696" s="10">
        <f t="shared" ca="1" si="420"/>
        <v>0</v>
      </c>
      <c r="J696" s="10" t="str">
        <f t="shared" ca="1" si="421"/>
        <v>Tuesday2:30-04:000</v>
      </c>
      <c r="K696" s="10" t="str">
        <f t="shared" ca="1" si="422"/>
        <v>Tuesday2:30-04:000</v>
      </c>
      <c r="L696" s="14">
        <f t="shared" ca="1" si="387"/>
        <v>26</v>
      </c>
      <c r="M696" s="19" t="str">
        <f t="shared" ca="1" si="423"/>
        <v/>
      </c>
      <c r="N696" s="19"/>
      <c r="O696" s="19" t="str">
        <f t="shared" ca="1" si="424"/>
        <v>0
501 --- 0</v>
      </c>
    </row>
    <row r="697" spans="1:15">
      <c r="A697" s="10">
        <v>687</v>
      </c>
      <c r="B697" s="10" t="s">
        <v>13</v>
      </c>
      <c r="C697" s="10" t="str">
        <f t="shared" si="416"/>
        <v>2:30-04:00</v>
      </c>
      <c r="D697" s="10" t="s">
        <v>58</v>
      </c>
      <c r="E697" s="10">
        <f t="shared" si="413"/>
        <v>157</v>
      </c>
      <c r="F697" s="10" t="str">
        <f t="shared" ca="1" si="417"/>
        <v>L-Elec 505</v>
      </c>
      <c r="G697" s="10">
        <f t="shared" ca="1" si="418"/>
        <v>0</v>
      </c>
      <c r="H697" s="10">
        <f t="shared" ref="H697:H698" ca="1" si="427">INDIRECT(CONCATENATE("Sheet1!",CHAR(CODE(D697)+5),E697),1)</f>
        <v>0</v>
      </c>
      <c r="I697" s="10">
        <f t="shared" ca="1" si="420"/>
        <v>0</v>
      </c>
      <c r="J697" s="10" t="str">
        <f t="shared" ca="1" si="421"/>
        <v>Tuesday2:30-04:000</v>
      </c>
      <c r="K697" s="10" t="str">
        <f t="shared" ca="1" si="422"/>
        <v>Tuesday2:30-04:000</v>
      </c>
      <c r="L697" s="14">
        <f t="shared" ca="1" si="387"/>
        <v>26</v>
      </c>
      <c r="M697" s="19" t="str">
        <f t="shared" ca="1" si="423"/>
        <v/>
      </c>
      <c r="N697" s="19"/>
      <c r="O697" s="19" t="str">
        <f t="shared" ca="1" si="424"/>
        <v>0
L-Elec 505 --- 0</v>
      </c>
    </row>
    <row r="698" spans="1:15">
      <c r="A698" s="10">
        <v>688</v>
      </c>
      <c r="B698" s="10" t="s">
        <v>13</v>
      </c>
      <c r="C698" s="10" t="str">
        <f t="shared" si="416"/>
        <v>2:30-04:00</v>
      </c>
      <c r="D698" s="10" t="s">
        <v>58</v>
      </c>
      <c r="E698" s="10">
        <f t="shared" si="413"/>
        <v>158</v>
      </c>
      <c r="F698" s="10" t="str">
        <f t="shared" ca="1" si="417"/>
        <v>L-mec</v>
      </c>
      <c r="G698" s="10">
        <f t="shared" ca="1" si="418"/>
        <v>0</v>
      </c>
      <c r="H698" s="10">
        <f t="shared" ca="1" si="427"/>
        <v>0</v>
      </c>
      <c r="I698" s="10">
        <f t="shared" ca="1" si="420"/>
        <v>0</v>
      </c>
      <c r="J698" s="10" t="str">
        <f t="shared" ca="1" si="421"/>
        <v>Tuesday2:30-04:000</v>
      </c>
      <c r="K698" s="10" t="str">
        <f t="shared" ca="1" si="422"/>
        <v>Tuesday2:30-04:000</v>
      </c>
      <c r="L698" s="14">
        <f t="shared" ca="1" si="387"/>
        <v>26</v>
      </c>
      <c r="M698" s="19" t="str">
        <f t="shared" ca="1" si="423"/>
        <v/>
      </c>
      <c r="N698" s="19"/>
      <c r="O698" s="19" t="str">
        <f t="shared" ca="1" si="424"/>
        <v>0
L-mec --- 0</v>
      </c>
    </row>
    <row r="699" spans="1:15">
      <c r="A699" s="10">
        <v>689</v>
      </c>
      <c r="B699" s="10" t="s">
        <v>13</v>
      </c>
      <c r="C699" s="10" t="str">
        <f t="shared" ref="C699" si="428">LOOKUP(D699,$L$1:$L$6,$K$1:$K$6)</f>
        <v>2:30-04:00</v>
      </c>
      <c r="D699" s="10" t="s">
        <v>58</v>
      </c>
      <c r="E699" s="10">
        <f t="shared" si="413"/>
        <v>159</v>
      </c>
      <c r="F699" s="10">
        <f t="shared" ref="F699" ca="1" si="429">INDIRECT(CONCATENATE("Sheet1!",CHAR(CODE(D699)),E699),1)</f>
        <v>502</v>
      </c>
      <c r="G699" s="10">
        <f t="shared" ref="G699" ca="1" si="430">INDIRECT(CONCATENATE("Sheet1!",CHAR(CODE(D699)+1),E699),1)</f>
        <v>0</v>
      </c>
      <c r="H699" s="10">
        <f t="shared" ref="H699" ca="1" si="431">INDIRECT(CONCATENATE("Sheet1!",CHAR(CODE(D699)+2),E699),1)</f>
        <v>0</v>
      </c>
      <c r="I699" s="10">
        <f t="shared" ref="I699" ca="1" si="432">IFERROR(MID(G699,SEARCH("(",G699,1),12),G699)</f>
        <v>0</v>
      </c>
      <c r="J699" s="10" t="str">
        <f t="shared" ref="J699" ca="1" si="433">CONCATENATE(B699,C699,H699)</f>
        <v>Tuesday2:30-04:000</v>
      </c>
      <c r="K699" s="10" t="str">
        <f t="shared" ref="K699" ca="1" si="434">CONCATENATE(B699,C699,I699)</f>
        <v>Tuesday2:30-04:000</v>
      </c>
      <c r="L699" s="14">
        <f t="shared" ca="1" si="387"/>
        <v>26</v>
      </c>
      <c r="M699" s="19" t="str">
        <f t="shared" ref="M699" ca="1" si="435">IFERROR(MID(I699,2,4),I699)</f>
        <v/>
      </c>
      <c r="N699" s="19"/>
      <c r="O699" s="19" t="str">
        <f t="shared" ref="O699" ca="1" si="436">CONCATENATE(G699,CHAR(10),F699," --- ",H699)</f>
        <v>0
502 --- 0</v>
      </c>
    </row>
    <row r="700" spans="1:15">
      <c r="A700" s="10">
        <v>690</v>
      </c>
      <c r="B700" s="10" t="s">
        <v>13</v>
      </c>
      <c r="C700" s="10" t="str">
        <f t="shared" ref="C700" si="437">LOOKUP(D700,$L$1:$L$6,$K$1:$K$6)</f>
        <v>2:30-04:00</v>
      </c>
      <c r="D700" s="10" t="s">
        <v>58</v>
      </c>
      <c r="E700" s="10">
        <f t="shared" si="413"/>
        <v>160</v>
      </c>
      <c r="F700" s="10" t="str">
        <f t="shared" ref="F700" ca="1" si="438">INDIRECT(CONCATENATE("Sheet1!",CHAR(CODE(D700)),E700),1)</f>
        <v>L-Chem</v>
      </c>
      <c r="G700" s="10">
        <f t="shared" ref="G700" ca="1" si="439">INDIRECT(CONCATENATE("Sheet1!",CHAR(CODE(D700)+1),E700),1)</f>
        <v>0</v>
      </c>
      <c r="H700" s="10">
        <f ca="1">INDIRECT(CONCATENATE("Sheet1!",CHAR(CODE(D700)+5),E700),1)</f>
        <v>0</v>
      </c>
      <c r="I700" s="10">
        <f t="shared" ref="I700" ca="1" si="440">IFERROR(MID(G700,SEARCH("(",G700,1),12),G700)</f>
        <v>0</v>
      </c>
      <c r="J700" s="10" t="str">
        <f t="shared" ref="J700" ca="1" si="441">CONCATENATE(B700,C700,H700)</f>
        <v>Tuesday2:30-04:000</v>
      </c>
      <c r="K700" s="10" t="str">
        <f t="shared" ref="K700" ca="1" si="442">CONCATENATE(B700,C700,I700)</f>
        <v>Tuesday2:30-04:000</v>
      </c>
      <c r="L700" s="14">
        <f t="shared" ca="1" si="387"/>
        <v>26</v>
      </c>
      <c r="M700" s="19" t="str">
        <f t="shared" ref="M700" ca="1" si="443">IFERROR(MID(I700,2,4),I700)</f>
        <v/>
      </c>
      <c r="N700" s="19"/>
      <c r="O700" s="19" t="str">
        <f t="shared" ref="O700" ca="1" si="444">CONCATENATE(G700,CHAR(10),F700," --- ",H700)</f>
        <v>0
L-Chem --- 0</v>
      </c>
    </row>
    <row r="701" spans="1:15">
      <c r="A701" s="10">
        <v>691</v>
      </c>
      <c r="B701" s="10" t="s">
        <v>13</v>
      </c>
      <c r="C701" s="10" t="str">
        <f t="shared" si="381"/>
        <v>04:00-05:30</v>
      </c>
      <c r="D701" s="10" t="s">
        <v>59</v>
      </c>
      <c r="E701" s="10">
        <f>E671</f>
        <v>131</v>
      </c>
      <c r="F701" s="10">
        <f ca="1">INDIRECT(CONCATENATE("Sheet1!",CHAR(CODE(D701)-3),E701),1)</f>
        <v>701</v>
      </c>
      <c r="G701" s="10">
        <f ca="1">INDIRECT(CONCATENATE("Sheet1!",CHAR(CODE(D701)-2),E701),1)</f>
        <v>0</v>
      </c>
      <c r="H701" s="10">
        <f t="shared" ca="1" si="334"/>
        <v>0</v>
      </c>
      <c r="I701" s="10">
        <f t="shared" ca="1" si="382"/>
        <v>0</v>
      </c>
      <c r="J701" s="10" t="str">
        <f t="shared" ca="1" si="384"/>
        <v>Tuesday04:00-05:300</v>
      </c>
      <c r="K701" s="10" t="str">
        <f t="shared" ca="1" si="385"/>
        <v>Tuesday04:00-05:300</v>
      </c>
      <c r="L701" s="14">
        <f t="shared" ca="1" si="387"/>
        <v>25</v>
      </c>
      <c r="M701" s="19" t="str">
        <f t="shared" ca="1" si="383"/>
        <v/>
      </c>
      <c r="N701" s="19"/>
      <c r="O701" s="19" t="str">
        <f t="shared" ca="1" si="386"/>
        <v>0
701 --- 0</v>
      </c>
    </row>
    <row r="702" spans="1:15">
      <c r="A702" s="10">
        <v>692</v>
      </c>
      <c r="B702" s="10" t="s">
        <v>13</v>
      </c>
      <c r="C702" s="10" t="str">
        <f t="shared" si="381"/>
        <v>04:00-05:30</v>
      </c>
      <c r="D702" s="10" t="s">
        <v>59</v>
      </c>
      <c r="E702" s="10">
        <f t="shared" ref="E702:E730" si="445">E701+1</f>
        <v>132</v>
      </c>
      <c r="F702" s="10">
        <f t="shared" ref="F702:F712" ca="1" si="446">INDIRECT(CONCATENATE("Sheet1!",CHAR(CODE(D702)),E702),1)</f>
        <v>702</v>
      </c>
      <c r="G702" s="10">
        <f t="shared" ref="G702:G712" ca="1" si="447">INDIRECT(CONCATENATE("Sheet1!",CHAR(CODE(D702)+1),E702),1)</f>
        <v>0</v>
      </c>
      <c r="H702" s="10">
        <f t="shared" ca="1" si="334"/>
        <v>0</v>
      </c>
      <c r="I702" s="10">
        <f t="shared" ca="1" si="382"/>
        <v>0</v>
      </c>
      <c r="J702" s="10" t="str">
        <f t="shared" ca="1" si="384"/>
        <v>Tuesday04:00-05:300</v>
      </c>
      <c r="K702" s="10" t="str">
        <f t="shared" ca="1" si="385"/>
        <v>Tuesday04:00-05:300</v>
      </c>
      <c r="L702" s="14">
        <f t="shared" ca="1" si="387"/>
        <v>25</v>
      </c>
      <c r="M702" s="19" t="str">
        <f t="shared" ca="1" si="383"/>
        <v/>
      </c>
      <c r="N702" s="19"/>
      <c r="O702" s="19" t="str">
        <f t="shared" ca="1" si="386"/>
        <v>0
702 --- 0</v>
      </c>
    </row>
    <row r="703" spans="1:15">
      <c r="A703" s="10">
        <v>693</v>
      </c>
      <c r="B703" s="10" t="s">
        <v>13</v>
      </c>
      <c r="C703" s="10" t="str">
        <f t="shared" si="381"/>
        <v>04:00-05:30</v>
      </c>
      <c r="D703" s="10" t="s">
        <v>59</v>
      </c>
      <c r="E703" s="10">
        <f t="shared" si="445"/>
        <v>133</v>
      </c>
      <c r="F703" s="10">
        <f t="shared" ca="1" si="446"/>
        <v>703</v>
      </c>
      <c r="G703" s="10" t="str">
        <f t="shared" ca="1" si="447"/>
        <v>TE427(L4T2)B</v>
      </c>
      <c r="H703" s="10" t="str">
        <f t="shared" ca="1" si="334"/>
        <v>AAM</v>
      </c>
      <c r="I703" s="10" t="str">
        <f t="shared" ca="1" si="382"/>
        <v>(L4T2)B</v>
      </c>
      <c r="J703" s="10" t="str">
        <f t="shared" ca="1" si="384"/>
        <v>Tuesday04:00-05:30AAM</v>
      </c>
      <c r="K703" s="10" t="str">
        <f t="shared" ca="1" si="385"/>
        <v>Tuesday04:00-05:30(L4T2)B</v>
      </c>
      <c r="L703" s="14">
        <f t="shared" ca="1" si="387"/>
        <v>1</v>
      </c>
      <c r="M703" s="19" t="str">
        <f t="shared" ca="1" si="383"/>
        <v>L4T2</v>
      </c>
      <c r="N703" s="19"/>
      <c r="O703" s="19" t="str">
        <f t="shared" ca="1" si="386"/>
        <v>TE427(L4T2)B
703 --- AAM</v>
      </c>
    </row>
    <row r="704" spans="1:15">
      <c r="A704" s="10">
        <v>694</v>
      </c>
      <c r="B704" s="10" t="s">
        <v>13</v>
      </c>
      <c r="C704" s="10" t="str">
        <f t="shared" si="381"/>
        <v>04:00-05:30</v>
      </c>
      <c r="D704" s="10" t="s">
        <v>59</v>
      </c>
      <c r="E704" s="10">
        <f t="shared" si="445"/>
        <v>134</v>
      </c>
      <c r="F704" s="10">
        <f t="shared" ca="1" si="446"/>
        <v>704</v>
      </c>
      <c r="G704" s="10">
        <f t="shared" ca="1" si="447"/>
        <v>0</v>
      </c>
      <c r="H704" s="10">
        <f t="shared" ca="1" si="334"/>
        <v>0</v>
      </c>
      <c r="I704" s="10">
        <f t="shared" ca="1" si="382"/>
        <v>0</v>
      </c>
      <c r="J704" s="10" t="str">
        <f t="shared" ca="1" si="384"/>
        <v>Tuesday04:00-05:300</v>
      </c>
      <c r="K704" s="10" t="str">
        <f t="shared" ca="1" si="385"/>
        <v>Tuesday04:00-05:300</v>
      </c>
      <c r="L704" s="14">
        <f t="shared" ca="1" si="387"/>
        <v>25</v>
      </c>
      <c r="M704" s="19" t="str">
        <f t="shared" ca="1" si="383"/>
        <v/>
      </c>
      <c r="N704" s="19"/>
      <c r="O704" s="19" t="str">
        <f t="shared" ca="1" si="386"/>
        <v>0
704 --- 0</v>
      </c>
    </row>
    <row r="705" spans="1:15">
      <c r="A705" s="10">
        <v>695</v>
      </c>
      <c r="B705" s="10" t="s">
        <v>13</v>
      </c>
      <c r="C705" s="10" t="str">
        <f t="shared" si="381"/>
        <v>04:00-05:30</v>
      </c>
      <c r="D705" s="10" t="s">
        <v>59</v>
      </c>
      <c r="E705" s="10">
        <f t="shared" si="445"/>
        <v>135</v>
      </c>
      <c r="F705" s="10">
        <f t="shared" ca="1" si="446"/>
        <v>705</v>
      </c>
      <c r="G705" s="10" t="str">
        <f t="shared" ca="1" si="447"/>
        <v>GED-211(L2T1)C</v>
      </c>
      <c r="H705" s="10" t="str">
        <f t="shared" ca="1" si="334"/>
        <v>FHS</v>
      </c>
      <c r="I705" s="10" t="str">
        <f t="shared" ca="1" si="382"/>
        <v>(L2T1)C</v>
      </c>
      <c r="J705" s="10" t="str">
        <f t="shared" ca="1" si="384"/>
        <v>Tuesday04:00-05:30FHS</v>
      </c>
      <c r="K705" s="10" t="str">
        <f t="shared" ca="1" si="385"/>
        <v>Tuesday04:00-05:30(L2T1)C</v>
      </c>
      <c r="L705" s="14">
        <f t="shared" ca="1" si="387"/>
        <v>1</v>
      </c>
      <c r="M705" s="19" t="str">
        <f t="shared" ca="1" si="383"/>
        <v>L2T1</v>
      </c>
      <c r="N705" s="19"/>
      <c r="O705" s="19" t="str">
        <f t="shared" ca="1" si="386"/>
        <v>GED-211(L2T1)C
705 --- FHS</v>
      </c>
    </row>
    <row r="706" spans="1:15">
      <c r="A706" s="10">
        <v>696</v>
      </c>
      <c r="B706" s="10" t="s">
        <v>13</v>
      </c>
      <c r="C706" s="10" t="str">
        <f t="shared" si="381"/>
        <v>04:00-05:30</v>
      </c>
      <c r="D706" s="10" t="s">
        <v>59</v>
      </c>
      <c r="E706" s="10">
        <f t="shared" si="445"/>
        <v>136</v>
      </c>
      <c r="F706" s="10">
        <f t="shared" ca="1" si="446"/>
        <v>402</v>
      </c>
      <c r="G706" s="10" t="str">
        <f t="shared" ca="1" si="447"/>
        <v>TE417(L4T1)B</v>
      </c>
      <c r="H706" s="10" t="str">
        <f t="shared" ref="H706:H712" ca="1" si="448">INDIRECT(CONCATENATE("Sheet1!",CHAR(CODE(D706)+2),E706),1)</f>
        <v>MRK</v>
      </c>
      <c r="I706" s="10" t="str">
        <f t="shared" ca="1" si="382"/>
        <v>(L4T1)B</v>
      </c>
      <c r="J706" s="10" t="str">
        <f t="shared" ca="1" si="384"/>
        <v>Tuesday04:00-05:30MRK</v>
      </c>
      <c r="K706" s="10" t="str">
        <f t="shared" ca="1" si="385"/>
        <v>Tuesday04:00-05:30(L4T1)B</v>
      </c>
      <c r="L706" s="14">
        <f t="shared" ca="1" si="387"/>
        <v>1</v>
      </c>
      <c r="M706" s="19" t="str">
        <f t="shared" ca="1" si="383"/>
        <v>L4T1</v>
      </c>
      <c r="N706" s="19"/>
      <c r="O706" s="19" t="str">
        <f t="shared" ca="1" si="386"/>
        <v>TE417(L4T1)B
402 --- MRK</v>
      </c>
    </row>
    <row r="707" spans="1:15">
      <c r="A707" s="10">
        <v>697</v>
      </c>
      <c r="B707" s="10" t="s">
        <v>13</v>
      </c>
      <c r="C707" s="10" t="str">
        <f t="shared" si="381"/>
        <v>04:00-05:30</v>
      </c>
      <c r="D707" s="10" t="s">
        <v>59</v>
      </c>
      <c r="E707" s="10">
        <f t="shared" si="445"/>
        <v>137</v>
      </c>
      <c r="F707" s="10">
        <f t="shared" ca="1" si="446"/>
        <v>801</v>
      </c>
      <c r="G707" s="10" t="str">
        <f t="shared" ca="1" si="447"/>
        <v>TE4211(L4T2)</v>
      </c>
      <c r="H707" s="10" t="str">
        <f t="shared" ca="1" si="448"/>
        <v>SM</v>
      </c>
      <c r="I707" s="10" t="str">
        <f t="shared" ca="1" si="382"/>
        <v>(L4T2)</v>
      </c>
      <c r="J707" s="10" t="str">
        <f t="shared" ca="1" si="384"/>
        <v>Tuesday04:00-05:30SM</v>
      </c>
      <c r="K707" s="10" t="str">
        <f t="shared" ca="1" si="385"/>
        <v>Tuesday04:00-05:30(L4T2)</v>
      </c>
      <c r="L707" s="14">
        <f t="shared" ca="1" si="387"/>
        <v>1</v>
      </c>
      <c r="M707" s="19" t="str">
        <f t="shared" ca="1" si="383"/>
        <v>L4T2</v>
      </c>
      <c r="N707" s="19"/>
      <c r="O707" s="19" t="str">
        <f t="shared" ca="1" si="386"/>
        <v>TE4211(L4T2)
801 --- SM</v>
      </c>
    </row>
    <row r="708" spans="1:15">
      <c r="A708" s="10">
        <v>698</v>
      </c>
      <c r="B708" s="10" t="s">
        <v>13</v>
      </c>
      <c r="C708" s="10" t="str">
        <f t="shared" si="381"/>
        <v>04:00-05:30</v>
      </c>
      <c r="D708" s="10" t="s">
        <v>59</v>
      </c>
      <c r="E708" s="10">
        <f t="shared" si="445"/>
        <v>138</v>
      </c>
      <c r="F708" s="10">
        <f t="shared" ca="1" si="446"/>
        <v>802</v>
      </c>
      <c r="G708" s="10" t="str">
        <f t="shared" ca="1" si="447"/>
        <v>ACT-231(L2T3)A</v>
      </c>
      <c r="H708" s="10">
        <f t="shared" ca="1" si="448"/>
        <v>0</v>
      </c>
      <c r="I708" s="10" t="str">
        <f t="shared" ca="1" si="382"/>
        <v>(L2T3)A</v>
      </c>
      <c r="J708" s="10" t="str">
        <f t="shared" ca="1" si="384"/>
        <v>Tuesday04:00-05:300</v>
      </c>
      <c r="K708" s="10" t="str">
        <f t="shared" ca="1" si="385"/>
        <v>Tuesday04:00-05:30(L2T3)A</v>
      </c>
      <c r="L708" s="14">
        <f t="shared" ca="1" si="387"/>
        <v>25</v>
      </c>
      <c r="M708" s="19" t="str">
        <f t="shared" ca="1" si="383"/>
        <v>L2T3</v>
      </c>
      <c r="N708" s="19"/>
      <c r="O708" s="19" t="str">
        <f t="shared" ca="1" si="386"/>
        <v>ACT-231(L2T3)A
802 --- 0</v>
      </c>
    </row>
    <row r="709" spans="1:15">
      <c r="A709" s="10">
        <v>699</v>
      </c>
      <c r="B709" s="10" t="s">
        <v>13</v>
      </c>
      <c r="C709" s="10" t="str">
        <f t="shared" si="381"/>
        <v>04:00-05:30</v>
      </c>
      <c r="D709" s="10" t="s">
        <v>59</v>
      </c>
      <c r="E709" s="10">
        <f t="shared" si="445"/>
        <v>139</v>
      </c>
      <c r="F709" s="10">
        <f t="shared" ca="1" si="446"/>
        <v>803</v>
      </c>
      <c r="G709" s="10" t="str">
        <f t="shared" ca="1" si="447"/>
        <v>TE415(L4T1)A</v>
      </c>
      <c r="H709" s="10" t="str">
        <f t="shared" ca="1" si="448"/>
        <v>ZU</v>
      </c>
      <c r="I709" s="10" t="str">
        <f t="shared" ca="1" si="382"/>
        <v>(L4T1)A</v>
      </c>
      <c r="J709" s="10" t="str">
        <f t="shared" ca="1" si="384"/>
        <v>Tuesday04:00-05:30ZU</v>
      </c>
      <c r="K709" s="10" t="str">
        <f t="shared" ca="1" si="385"/>
        <v>Tuesday04:00-05:30(L4T1)A</v>
      </c>
      <c r="L709" s="14">
        <f t="shared" ca="1" si="387"/>
        <v>1</v>
      </c>
      <c r="M709" s="19" t="str">
        <f t="shared" ca="1" si="383"/>
        <v>L4T1</v>
      </c>
      <c r="N709" s="19"/>
      <c r="O709" s="19" t="str">
        <f t="shared" ca="1" si="386"/>
        <v>TE415(L4T1)A
803 --- ZU</v>
      </c>
    </row>
    <row r="710" spans="1:15">
      <c r="A710" s="10">
        <v>700</v>
      </c>
      <c r="B710" s="10" t="s">
        <v>13</v>
      </c>
      <c r="C710" s="10" t="str">
        <f t="shared" si="381"/>
        <v>04:00-05:30</v>
      </c>
      <c r="D710" s="10" t="s">
        <v>59</v>
      </c>
      <c r="E710" s="10">
        <f t="shared" si="445"/>
        <v>140</v>
      </c>
      <c r="F710" s="10">
        <f t="shared" ca="1" si="446"/>
        <v>807</v>
      </c>
      <c r="G710" s="10" t="str">
        <f t="shared" ca="1" si="447"/>
        <v>civil</v>
      </c>
      <c r="H710" s="10">
        <f t="shared" ca="1" si="448"/>
        <v>0</v>
      </c>
      <c r="I710" s="10" t="str">
        <f t="shared" ca="1" si="382"/>
        <v>civil</v>
      </c>
      <c r="J710" s="10" t="str">
        <f t="shared" ca="1" si="384"/>
        <v>Tuesday04:00-05:300</v>
      </c>
      <c r="K710" s="10" t="str">
        <f t="shared" ca="1" si="385"/>
        <v>Tuesday04:00-05:30civil</v>
      </c>
      <c r="L710" s="14">
        <f t="shared" ca="1" si="387"/>
        <v>25</v>
      </c>
      <c r="M710" s="19" t="str">
        <f t="shared" ca="1" si="383"/>
        <v>ivil</v>
      </c>
      <c r="N710" s="19"/>
      <c r="O710" s="19" t="str">
        <f t="shared" ca="1" si="386"/>
        <v>civil
807 --- 0</v>
      </c>
    </row>
    <row r="711" spans="1:15">
      <c r="A711" s="10">
        <v>701</v>
      </c>
      <c r="B711" s="10" t="s">
        <v>13</v>
      </c>
      <c r="C711" s="10" t="str">
        <f t="shared" si="381"/>
        <v>04:00-05:30</v>
      </c>
      <c r="D711" s="10" t="s">
        <v>59</v>
      </c>
      <c r="E711" s="10">
        <f t="shared" si="445"/>
        <v>141</v>
      </c>
      <c r="F711" s="10">
        <f t="shared" ca="1" si="446"/>
        <v>711</v>
      </c>
      <c r="G711" s="10">
        <f t="shared" ca="1" si="447"/>
        <v>0</v>
      </c>
      <c r="H711" s="10">
        <f t="shared" ca="1" si="448"/>
        <v>0</v>
      </c>
      <c r="I711" s="10">
        <f t="shared" ca="1" si="382"/>
        <v>0</v>
      </c>
      <c r="J711" s="10" t="str">
        <f t="shared" ca="1" si="384"/>
        <v>Tuesday04:00-05:300</v>
      </c>
      <c r="K711" s="10" t="str">
        <f t="shared" ca="1" si="385"/>
        <v>Tuesday04:00-05:300</v>
      </c>
      <c r="L711" s="14">
        <f t="shared" ca="1" si="387"/>
        <v>25</v>
      </c>
      <c r="M711" s="19" t="str">
        <f t="shared" ca="1" si="383"/>
        <v/>
      </c>
      <c r="N711" s="19"/>
      <c r="O711" s="19" t="str">
        <f t="shared" ca="1" si="386"/>
        <v>0
711 --- 0</v>
      </c>
    </row>
    <row r="712" spans="1:15">
      <c r="A712" s="10">
        <v>702</v>
      </c>
      <c r="B712" s="10" t="s">
        <v>13</v>
      </c>
      <c r="C712" s="10" t="str">
        <f t="shared" si="381"/>
        <v>04:00-05:30</v>
      </c>
      <c r="D712" s="10" t="s">
        <v>59</v>
      </c>
      <c r="E712" s="10">
        <f t="shared" si="445"/>
        <v>142</v>
      </c>
      <c r="F712" s="10">
        <f t="shared" ca="1" si="446"/>
        <v>712</v>
      </c>
      <c r="G712" s="10">
        <f t="shared" ca="1" si="447"/>
        <v>0</v>
      </c>
      <c r="H712" s="10">
        <f t="shared" ca="1" si="448"/>
        <v>0</v>
      </c>
      <c r="I712" s="10">
        <f t="shared" ca="1" si="382"/>
        <v>0</v>
      </c>
      <c r="J712" s="10" t="str">
        <f t="shared" ca="1" si="384"/>
        <v>Tuesday04:00-05:300</v>
      </c>
      <c r="K712" s="10" t="str">
        <f t="shared" ca="1" si="385"/>
        <v>Tuesday04:00-05:300</v>
      </c>
      <c r="L712" s="14">
        <f t="shared" ca="1" si="387"/>
        <v>25</v>
      </c>
      <c r="M712" s="19" t="str">
        <f t="shared" ca="1" si="383"/>
        <v/>
      </c>
      <c r="N712" s="19"/>
      <c r="O712" s="19" t="str">
        <f t="shared" ca="1" si="386"/>
        <v>0
712 --- 0</v>
      </c>
    </row>
    <row r="713" spans="1:15">
      <c r="A713" s="10">
        <v>703</v>
      </c>
      <c r="B713" s="10" t="s">
        <v>13</v>
      </c>
      <c r="C713" s="10" t="str">
        <f t="shared" ref="C713:C730" si="449">LOOKUP(D713,$L$1:$L$6,$K$1:$K$6)</f>
        <v>04:00-05:30</v>
      </c>
      <c r="D713" s="10" t="s">
        <v>59</v>
      </c>
      <c r="E713" s="10">
        <f t="shared" si="445"/>
        <v>143</v>
      </c>
      <c r="F713" s="10" t="str">
        <f t="shared" ref="F713:F714" ca="1" si="450">INDIRECT(CONCATENATE("Sheet1!",CHAR(CODE(D713)),E713),1)</f>
        <v>E-LAB1</v>
      </c>
      <c r="G713" s="10">
        <f t="shared" ref="G713:G714" ca="1" si="451">INDIRECT(CONCATENATE("Sheet1!",CHAR(CODE(D713)+1),E713),1)</f>
        <v>0</v>
      </c>
      <c r="H713" s="10">
        <f t="shared" ref="H713:H730" ca="1" si="452">INDIRECT(CONCATENATE("Sheet1!",CHAR(CODE(D713)+2),E713),1)</f>
        <v>0</v>
      </c>
      <c r="I713" s="10">
        <f t="shared" ref="I713:I730" ca="1" si="453">IFERROR(MID(G713,SEARCH("(",G713,1),12),G713)</f>
        <v>0</v>
      </c>
      <c r="J713" s="10" t="str">
        <f t="shared" ref="J713:J730" ca="1" si="454">CONCATENATE(B713,C713,H713)</f>
        <v>Tuesday04:00-05:300</v>
      </c>
      <c r="K713" s="10" t="str">
        <f t="shared" ref="K713:K730" ca="1" si="455">CONCATENATE(B713,C713,I713)</f>
        <v>Tuesday04:00-05:300</v>
      </c>
      <c r="L713" s="14">
        <f t="shared" ca="1" si="387"/>
        <v>25</v>
      </c>
      <c r="M713" s="19" t="str">
        <f t="shared" ref="M713:M730" ca="1" si="456">IFERROR(MID(I713,2,4),I713)</f>
        <v/>
      </c>
      <c r="N713" s="19"/>
      <c r="O713" s="19" t="str">
        <f t="shared" ref="O713:O730" ca="1" si="457">CONCATENATE(G713,CHAR(10),F713," --- ",H713)</f>
        <v>0
E-LAB1 --- 0</v>
      </c>
    </row>
    <row r="714" spans="1:15">
      <c r="A714" s="10">
        <v>704</v>
      </c>
      <c r="B714" s="10" t="s">
        <v>13</v>
      </c>
      <c r="C714" s="10" t="str">
        <f t="shared" si="449"/>
        <v>04:00-05:30</v>
      </c>
      <c r="D714" s="10" t="s">
        <v>59</v>
      </c>
      <c r="E714" s="10">
        <f t="shared" si="445"/>
        <v>144</v>
      </c>
      <c r="F714" s="10">
        <f t="shared" ca="1" si="450"/>
        <v>303</v>
      </c>
      <c r="G714" s="10">
        <f t="shared" ca="1" si="451"/>
        <v>0</v>
      </c>
      <c r="H714" s="10">
        <f t="shared" ca="1" si="452"/>
        <v>0</v>
      </c>
      <c r="I714" s="10">
        <f t="shared" ca="1" si="453"/>
        <v>0</v>
      </c>
      <c r="J714" s="10" t="str">
        <f t="shared" ca="1" si="454"/>
        <v>Tuesday04:00-05:300</v>
      </c>
      <c r="K714" s="10" t="str">
        <f t="shared" ca="1" si="455"/>
        <v>Tuesday04:00-05:300</v>
      </c>
      <c r="L714" s="14">
        <f t="shared" ca="1" si="387"/>
        <v>25</v>
      </c>
      <c r="M714" s="19" t="str">
        <f t="shared" ca="1" si="456"/>
        <v/>
      </c>
      <c r="N714" s="19"/>
      <c r="O714" s="19" t="str">
        <f t="shared" ca="1" si="457"/>
        <v>0
303 --- 0</v>
      </c>
    </row>
    <row r="715" spans="1:15">
      <c r="A715" s="10">
        <v>705</v>
      </c>
      <c r="B715" s="10" t="s">
        <v>13</v>
      </c>
      <c r="C715" s="10" t="str">
        <f t="shared" si="449"/>
        <v>04:00-05:30</v>
      </c>
      <c r="D715" s="10" t="s">
        <v>59</v>
      </c>
      <c r="E715" s="10">
        <f t="shared" si="445"/>
        <v>145</v>
      </c>
      <c r="F715" s="10">
        <f t="shared" ref="F715:F730" ca="1" si="458">INDIRECT(CONCATENATE("Sheet1!",CHAR(CODE(D715)-3),E715),1)</f>
        <v>0</v>
      </c>
      <c r="G715" s="10">
        <f t="shared" ref="G715:G730" ca="1" si="459">INDIRECT(CONCATENATE("Sheet1!",CHAR(CODE(D715)-2),E715),1)</f>
        <v>0</v>
      </c>
      <c r="H715" s="10">
        <f t="shared" ca="1" si="452"/>
        <v>0</v>
      </c>
      <c r="I715" s="10">
        <f t="shared" ca="1" si="453"/>
        <v>0</v>
      </c>
      <c r="J715" s="10" t="str">
        <f t="shared" ca="1" si="454"/>
        <v>Tuesday04:00-05:300</v>
      </c>
      <c r="K715" s="10" t="str">
        <f t="shared" ca="1" si="455"/>
        <v>Tuesday04:00-05:300</v>
      </c>
      <c r="L715" s="14">
        <f t="shared" ref="L715:L742" ca="1" si="460">COUNTIFS($J$11:$J$1051,J715)</f>
        <v>25</v>
      </c>
      <c r="M715" s="19" t="str">
        <f t="shared" ca="1" si="456"/>
        <v/>
      </c>
      <c r="N715" s="19"/>
      <c r="O715" s="19" t="str">
        <f t="shared" ca="1" si="457"/>
        <v>0
0 --- 0</v>
      </c>
    </row>
    <row r="716" spans="1:15">
      <c r="A716" s="10">
        <v>706</v>
      </c>
      <c r="B716" s="10" t="s">
        <v>13</v>
      </c>
      <c r="C716" s="10" t="str">
        <f t="shared" si="449"/>
        <v>04:00-05:30</v>
      </c>
      <c r="D716" s="10" t="s">
        <v>59</v>
      </c>
      <c r="E716" s="10">
        <f t="shared" si="445"/>
        <v>146</v>
      </c>
      <c r="F716" s="10">
        <f t="shared" ca="1" si="458"/>
        <v>0</v>
      </c>
      <c r="G716" s="10">
        <f t="shared" ca="1" si="459"/>
        <v>0</v>
      </c>
      <c r="H716" s="10">
        <f t="shared" ca="1" si="452"/>
        <v>0</v>
      </c>
      <c r="I716" s="10">
        <f t="shared" ca="1" si="453"/>
        <v>0</v>
      </c>
      <c r="J716" s="10" t="str">
        <f t="shared" ca="1" si="454"/>
        <v>Tuesday04:00-05:300</v>
      </c>
      <c r="K716" s="10" t="str">
        <f t="shared" ca="1" si="455"/>
        <v>Tuesday04:00-05:300</v>
      </c>
      <c r="L716" s="14">
        <f t="shared" ca="1" si="460"/>
        <v>25</v>
      </c>
      <c r="M716" s="19" t="str">
        <f t="shared" ca="1" si="456"/>
        <v/>
      </c>
      <c r="N716" s="19"/>
      <c r="O716" s="19" t="str">
        <f t="shared" ca="1" si="457"/>
        <v>0
0 --- 0</v>
      </c>
    </row>
    <row r="717" spans="1:15">
      <c r="A717" s="10">
        <v>707</v>
      </c>
      <c r="B717" s="10" t="s">
        <v>13</v>
      </c>
      <c r="C717" s="10" t="str">
        <f t="shared" si="449"/>
        <v>04:00-05:30</v>
      </c>
      <c r="D717" s="10" t="s">
        <v>59</v>
      </c>
      <c r="E717" s="10">
        <f t="shared" si="445"/>
        <v>147</v>
      </c>
      <c r="F717" s="10" t="str">
        <f t="shared" ca="1" si="458"/>
        <v>L-Yarn1</v>
      </c>
      <c r="G717" s="10">
        <f t="shared" ca="1" si="459"/>
        <v>0</v>
      </c>
      <c r="H717" s="10">
        <f t="shared" ca="1" si="452"/>
        <v>0</v>
      </c>
      <c r="I717" s="10">
        <f t="shared" ca="1" si="453"/>
        <v>0</v>
      </c>
      <c r="J717" s="10" t="str">
        <f t="shared" ca="1" si="454"/>
        <v>Tuesday04:00-05:300</v>
      </c>
      <c r="K717" s="10" t="str">
        <f t="shared" ca="1" si="455"/>
        <v>Tuesday04:00-05:300</v>
      </c>
      <c r="L717" s="14">
        <f t="shared" ca="1" si="460"/>
        <v>25</v>
      </c>
      <c r="M717" s="19" t="str">
        <f t="shared" ca="1" si="456"/>
        <v/>
      </c>
      <c r="N717" s="19"/>
      <c r="O717" s="19" t="str">
        <f t="shared" ca="1" si="457"/>
        <v>0
L-Yarn1 --- 0</v>
      </c>
    </row>
    <row r="718" spans="1:15">
      <c r="A718" s="10">
        <v>708</v>
      </c>
      <c r="B718" s="10" t="s">
        <v>13</v>
      </c>
      <c r="C718" s="10" t="str">
        <f t="shared" si="449"/>
        <v>04:00-05:30</v>
      </c>
      <c r="D718" s="10" t="s">
        <v>59</v>
      </c>
      <c r="E718" s="10">
        <f t="shared" si="445"/>
        <v>148</v>
      </c>
      <c r="F718" s="10" t="str">
        <f t="shared" ca="1" si="458"/>
        <v>L-Yarn2</v>
      </c>
      <c r="G718" s="10" t="str">
        <f t="shared" ca="1" si="459"/>
        <v>UC</v>
      </c>
      <c r="H718" s="10">
        <f t="shared" ca="1" si="452"/>
        <v>0</v>
      </c>
      <c r="I718" s="10" t="str">
        <f t="shared" ca="1" si="453"/>
        <v>UC</v>
      </c>
      <c r="J718" s="10" t="str">
        <f t="shared" ca="1" si="454"/>
        <v>Tuesday04:00-05:300</v>
      </c>
      <c r="K718" s="10" t="str">
        <f t="shared" ca="1" si="455"/>
        <v>Tuesday04:00-05:30UC</v>
      </c>
      <c r="L718" s="14">
        <f t="shared" ca="1" si="460"/>
        <v>25</v>
      </c>
      <c r="M718" s="19" t="str">
        <f t="shared" ca="1" si="456"/>
        <v>C</v>
      </c>
      <c r="N718" s="19"/>
      <c r="O718" s="19" t="str">
        <f t="shared" ca="1" si="457"/>
        <v>UC
L-Yarn2 --- 0</v>
      </c>
    </row>
    <row r="719" spans="1:15">
      <c r="A719" s="10">
        <v>709</v>
      </c>
      <c r="B719" s="10" t="s">
        <v>13</v>
      </c>
      <c r="C719" s="10" t="str">
        <f t="shared" si="449"/>
        <v>04:00-05:30</v>
      </c>
      <c r="D719" s="10" t="s">
        <v>59</v>
      </c>
      <c r="E719" s="10">
        <f t="shared" si="445"/>
        <v>149</v>
      </c>
      <c r="F719" s="10" t="str">
        <f t="shared" ca="1" si="458"/>
        <v>L-Fab</v>
      </c>
      <c r="G719" s="10">
        <f t="shared" ca="1" si="459"/>
        <v>0</v>
      </c>
      <c r="H719" s="10">
        <f t="shared" ca="1" si="452"/>
        <v>0</v>
      </c>
      <c r="I719" s="10">
        <f t="shared" ca="1" si="453"/>
        <v>0</v>
      </c>
      <c r="J719" s="10" t="str">
        <f t="shared" ca="1" si="454"/>
        <v>Tuesday04:00-05:300</v>
      </c>
      <c r="K719" s="10" t="str">
        <f t="shared" ca="1" si="455"/>
        <v>Tuesday04:00-05:300</v>
      </c>
      <c r="L719" s="14">
        <f t="shared" ca="1" si="460"/>
        <v>25</v>
      </c>
      <c r="M719" s="19" t="str">
        <f t="shared" ca="1" si="456"/>
        <v/>
      </c>
      <c r="N719" s="19"/>
      <c r="O719" s="19" t="str">
        <f t="shared" ca="1" si="457"/>
        <v>0
L-Fab --- 0</v>
      </c>
    </row>
    <row r="720" spans="1:15">
      <c r="A720" s="10">
        <v>710</v>
      </c>
      <c r="B720" s="10" t="s">
        <v>13</v>
      </c>
      <c r="C720" s="10" t="str">
        <f t="shared" si="449"/>
        <v>04:00-05:30</v>
      </c>
      <c r="D720" s="10" t="s">
        <v>59</v>
      </c>
      <c r="E720" s="10">
        <f t="shared" si="445"/>
        <v>150</v>
      </c>
      <c r="F720" s="10" t="str">
        <f t="shared" ca="1" si="458"/>
        <v>L-Col</v>
      </c>
      <c r="G720" s="10">
        <f t="shared" ca="1" si="459"/>
        <v>0</v>
      </c>
      <c r="H720" s="10">
        <f t="shared" ca="1" si="452"/>
        <v>0</v>
      </c>
      <c r="I720" s="10">
        <f t="shared" ca="1" si="453"/>
        <v>0</v>
      </c>
      <c r="J720" s="10" t="str">
        <f t="shared" ca="1" si="454"/>
        <v>Tuesday04:00-05:300</v>
      </c>
      <c r="K720" s="10" t="str">
        <f t="shared" ca="1" si="455"/>
        <v>Tuesday04:00-05:300</v>
      </c>
      <c r="L720" s="14">
        <f t="shared" ca="1" si="460"/>
        <v>25</v>
      </c>
      <c r="M720" s="19" t="str">
        <f t="shared" ca="1" si="456"/>
        <v/>
      </c>
      <c r="N720" s="19"/>
      <c r="O720" s="19" t="str">
        <f t="shared" ca="1" si="457"/>
        <v>0
L-Col --- 0</v>
      </c>
    </row>
    <row r="721" spans="1:15">
      <c r="A721" s="10">
        <v>711</v>
      </c>
      <c r="B721" s="10" t="s">
        <v>13</v>
      </c>
      <c r="C721" s="10" t="str">
        <f t="shared" si="449"/>
        <v>04:00-05:30</v>
      </c>
      <c r="D721" s="10" t="s">
        <v>59</v>
      </c>
      <c r="E721" s="10">
        <f t="shared" si="445"/>
        <v>151</v>
      </c>
      <c r="F721" s="10" t="str">
        <f t="shared" ca="1" si="458"/>
        <v>L-App</v>
      </c>
      <c r="G721" s="10" t="str">
        <f t="shared" ca="1" si="459"/>
        <v>UC</v>
      </c>
      <c r="H721" s="10">
        <f t="shared" ca="1" si="452"/>
        <v>0</v>
      </c>
      <c r="I721" s="10" t="str">
        <f t="shared" ca="1" si="453"/>
        <v>UC</v>
      </c>
      <c r="J721" s="10" t="str">
        <f t="shared" ca="1" si="454"/>
        <v>Tuesday04:00-05:300</v>
      </c>
      <c r="K721" s="10" t="str">
        <f t="shared" ca="1" si="455"/>
        <v>Tuesday04:00-05:30UC</v>
      </c>
      <c r="L721" s="14">
        <f t="shared" ca="1" si="460"/>
        <v>25</v>
      </c>
      <c r="M721" s="19" t="str">
        <f t="shared" ca="1" si="456"/>
        <v>C</v>
      </c>
      <c r="N721" s="19"/>
      <c r="O721" s="19" t="str">
        <f t="shared" ca="1" si="457"/>
        <v>UC
L-App --- 0</v>
      </c>
    </row>
    <row r="722" spans="1:15">
      <c r="A722" s="10">
        <v>712</v>
      </c>
      <c r="B722" s="10" t="s">
        <v>13</v>
      </c>
      <c r="C722" s="10" t="str">
        <f t="shared" si="449"/>
        <v>04:00-05:30</v>
      </c>
      <c r="D722" s="10" t="s">
        <v>59</v>
      </c>
      <c r="E722" s="10">
        <f t="shared" si="445"/>
        <v>152</v>
      </c>
      <c r="F722" s="10" t="str">
        <f t="shared" ca="1" si="458"/>
        <v>L-QC1
709</v>
      </c>
      <c r="G722" s="10">
        <f t="shared" ca="1" si="459"/>
        <v>0</v>
      </c>
      <c r="H722" s="10">
        <f t="shared" ca="1" si="452"/>
        <v>0</v>
      </c>
      <c r="I722" s="10">
        <f t="shared" ca="1" si="453"/>
        <v>0</v>
      </c>
      <c r="J722" s="10" t="str">
        <f t="shared" ca="1" si="454"/>
        <v>Tuesday04:00-05:300</v>
      </c>
      <c r="K722" s="10" t="str">
        <f t="shared" ca="1" si="455"/>
        <v>Tuesday04:00-05:300</v>
      </c>
      <c r="L722" s="14">
        <f t="shared" ca="1" si="460"/>
        <v>25</v>
      </c>
      <c r="M722" s="19" t="str">
        <f t="shared" ca="1" si="456"/>
        <v/>
      </c>
      <c r="N722" s="19"/>
      <c r="O722" s="19" t="str">
        <f t="shared" ca="1" si="457"/>
        <v>0
L-QC1
709 --- 0</v>
      </c>
    </row>
    <row r="723" spans="1:15">
      <c r="A723" s="10">
        <v>713</v>
      </c>
      <c r="B723" s="10" t="s">
        <v>13</v>
      </c>
      <c r="C723" s="10" t="str">
        <f t="shared" si="449"/>
        <v>04:00-05:30</v>
      </c>
      <c r="D723" s="10" t="s">
        <v>59</v>
      </c>
      <c r="E723" s="10">
        <f t="shared" si="445"/>
        <v>153</v>
      </c>
      <c r="F723" s="10" t="str">
        <f t="shared" ca="1" si="458"/>
        <v>L-Drw</v>
      </c>
      <c r="G723" s="10" t="str">
        <f t="shared" ca="1" si="459"/>
        <v>uc</v>
      </c>
      <c r="H723" s="10">
        <f t="shared" ca="1" si="452"/>
        <v>0</v>
      </c>
      <c r="I723" s="10" t="str">
        <f t="shared" ca="1" si="453"/>
        <v>uc</v>
      </c>
      <c r="J723" s="10" t="str">
        <f t="shared" ca="1" si="454"/>
        <v>Tuesday04:00-05:300</v>
      </c>
      <c r="K723" s="10" t="str">
        <f t="shared" ca="1" si="455"/>
        <v>Tuesday04:00-05:30uc</v>
      </c>
      <c r="L723" s="14">
        <f t="shared" ca="1" si="460"/>
        <v>25</v>
      </c>
      <c r="M723" s="19" t="str">
        <f t="shared" ca="1" si="456"/>
        <v>c</v>
      </c>
      <c r="N723" s="19"/>
      <c r="O723" s="19" t="str">
        <f t="shared" ca="1" si="457"/>
        <v>uc
L-Drw --- 0</v>
      </c>
    </row>
    <row r="724" spans="1:15">
      <c r="A724" s="10">
        <v>714</v>
      </c>
      <c r="B724" s="10" t="s">
        <v>13</v>
      </c>
      <c r="C724" s="10" t="str">
        <f t="shared" si="449"/>
        <v>04:00-05:30</v>
      </c>
      <c r="D724" s="10" t="s">
        <v>59</v>
      </c>
      <c r="E724" s="10">
        <f t="shared" si="445"/>
        <v>154</v>
      </c>
      <c r="F724" s="10" t="str">
        <f t="shared" ca="1" si="458"/>
        <v>L-QC2
708</v>
      </c>
      <c r="G724" s="10">
        <f t="shared" ca="1" si="459"/>
        <v>0</v>
      </c>
      <c r="H724" s="10">
        <f t="shared" ca="1" si="452"/>
        <v>0</v>
      </c>
      <c r="I724" s="10">
        <f t="shared" ca="1" si="453"/>
        <v>0</v>
      </c>
      <c r="J724" s="10" t="str">
        <f t="shared" ca="1" si="454"/>
        <v>Tuesday04:00-05:300</v>
      </c>
      <c r="K724" s="10" t="str">
        <f t="shared" ca="1" si="455"/>
        <v>Tuesday04:00-05:300</v>
      </c>
      <c r="L724" s="14">
        <f t="shared" ca="1" si="460"/>
        <v>25</v>
      </c>
      <c r="M724" s="19" t="str">
        <f t="shared" ca="1" si="456"/>
        <v/>
      </c>
      <c r="N724" s="19"/>
      <c r="O724" s="19" t="str">
        <f t="shared" ca="1" si="457"/>
        <v>0
L-QC2
708 --- 0</v>
      </c>
    </row>
    <row r="725" spans="1:15">
      <c r="A725" s="10">
        <v>715</v>
      </c>
      <c r="B725" s="10" t="s">
        <v>13</v>
      </c>
      <c r="C725" s="10" t="str">
        <f t="shared" si="449"/>
        <v>04:00-05:30</v>
      </c>
      <c r="D725" s="10" t="s">
        <v>59</v>
      </c>
      <c r="E725" s="10">
        <f t="shared" si="445"/>
        <v>155</v>
      </c>
      <c r="F725" s="10" t="str">
        <f t="shared" ca="1" si="458"/>
        <v>L-ENG</v>
      </c>
      <c r="G725" s="10">
        <f t="shared" ca="1" si="459"/>
        <v>0</v>
      </c>
      <c r="H725" s="10">
        <f t="shared" ca="1" si="452"/>
        <v>0</v>
      </c>
      <c r="I725" s="10">
        <f t="shared" ca="1" si="453"/>
        <v>0</v>
      </c>
      <c r="J725" s="10" t="str">
        <f t="shared" ca="1" si="454"/>
        <v>Tuesday04:00-05:300</v>
      </c>
      <c r="K725" s="10" t="str">
        <f t="shared" ca="1" si="455"/>
        <v>Tuesday04:00-05:300</v>
      </c>
      <c r="L725" s="14">
        <f t="shared" ca="1" si="460"/>
        <v>25</v>
      </c>
      <c r="M725" s="19" t="str">
        <f t="shared" ca="1" si="456"/>
        <v/>
      </c>
      <c r="N725" s="19"/>
      <c r="O725" s="19" t="str">
        <f t="shared" ca="1" si="457"/>
        <v>0
L-ENG --- 0</v>
      </c>
    </row>
    <row r="726" spans="1:15">
      <c r="A726" s="10">
        <v>716</v>
      </c>
      <c r="B726" s="10" t="s">
        <v>13</v>
      </c>
      <c r="C726" s="10" t="str">
        <f t="shared" si="449"/>
        <v>04:00-05:30</v>
      </c>
      <c r="D726" s="10" t="s">
        <v>59</v>
      </c>
      <c r="E726" s="10">
        <f t="shared" si="445"/>
        <v>156</v>
      </c>
      <c r="F726" s="10">
        <f t="shared" ca="1" si="458"/>
        <v>501</v>
      </c>
      <c r="G726" s="10">
        <f t="shared" ca="1" si="459"/>
        <v>0</v>
      </c>
      <c r="H726" s="10">
        <f t="shared" ca="1" si="452"/>
        <v>0</v>
      </c>
      <c r="I726" s="10">
        <f t="shared" ca="1" si="453"/>
        <v>0</v>
      </c>
      <c r="J726" s="10" t="str">
        <f t="shared" ca="1" si="454"/>
        <v>Tuesday04:00-05:300</v>
      </c>
      <c r="K726" s="10" t="str">
        <f t="shared" ca="1" si="455"/>
        <v>Tuesday04:00-05:300</v>
      </c>
      <c r="L726" s="14">
        <f t="shared" ca="1" si="460"/>
        <v>25</v>
      </c>
      <c r="M726" s="19" t="str">
        <f t="shared" ca="1" si="456"/>
        <v/>
      </c>
      <c r="N726" s="19"/>
      <c r="O726" s="19" t="str">
        <f t="shared" ca="1" si="457"/>
        <v>0
501 --- 0</v>
      </c>
    </row>
    <row r="727" spans="1:15">
      <c r="A727" s="10">
        <v>717</v>
      </c>
      <c r="B727" s="10" t="s">
        <v>13</v>
      </c>
      <c r="C727" s="10" t="str">
        <f t="shared" si="449"/>
        <v>04:00-05:30</v>
      </c>
      <c r="D727" s="10" t="s">
        <v>59</v>
      </c>
      <c r="E727" s="10">
        <f t="shared" si="445"/>
        <v>157</v>
      </c>
      <c r="F727" s="10" t="str">
        <f t="shared" ca="1" si="458"/>
        <v>L-Elec 505</v>
      </c>
      <c r="G727" s="10">
        <f t="shared" ca="1" si="459"/>
        <v>0</v>
      </c>
      <c r="H727" s="10">
        <f t="shared" ca="1" si="452"/>
        <v>0</v>
      </c>
      <c r="I727" s="10">
        <f t="shared" ca="1" si="453"/>
        <v>0</v>
      </c>
      <c r="J727" s="10" t="str">
        <f t="shared" ca="1" si="454"/>
        <v>Tuesday04:00-05:300</v>
      </c>
      <c r="K727" s="10" t="str">
        <f t="shared" ca="1" si="455"/>
        <v>Tuesday04:00-05:300</v>
      </c>
      <c r="L727" s="14">
        <f t="shared" ca="1" si="460"/>
        <v>25</v>
      </c>
      <c r="M727" s="19" t="str">
        <f t="shared" ca="1" si="456"/>
        <v/>
      </c>
      <c r="N727" s="19"/>
      <c r="O727" s="19" t="str">
        <f t="shared" ca="1" si="457"/>
        <v>0
L-Elec 505 --- 0</v>
      </c>
    </row>
    <row r="728" spans="1:15">
      <c r="A728" s="10">
        <v>718</v>
      </c>
      <c r="B728" s="10" t="s">
        <v>13</v>
      </c>
      <c r="C728" s="10" t="str">
        <f t="shared" si="449"/>
        <v>04:00-05:30</v>
      </c>
      <c r="D728" s="10" t="s">
        <v>59</v>
      </c>
      <c r="E728" s="10">
        <f t="shared" si="445"/>
        <v>158</v>
      </c>
      <c r="F728" s="10" t="str">
        <f t="shared" ca="1" si="458"/>
        <v>L-mec</v>
      </c>
      <c r="G728" s="10">
        <f t="shared" ca="1" si="459"/>
        <v>0</v>
      </c>
      <c r="H728" s="10">
        <f t="shared" ca="1" si="452"/>
        <v>0</v>
      </c>
      <c r="I728" s="10">
        <f t="shared" ca="1" si="453"/>
        <v>0</v>
      </c>
      <c r="J728" s="10" t="str">
        <f t="shared" ca="1" si="454"/>
        <v>Tuesday04:00-05:300</v>
      </c>
      <c r="K728" s="10" t="str">
        <f t="shared" ca="1" si="455"/>
        <v>Tuesday04:00-05:300</v>
      </c>
      <c r="L728" s="14">
        <f t="shared" ca="1" si="460"/>
        <v>25</v>
      </c>
      <c r="M728" s="19" t="str">
        <f t="shared" ca="1" si="456"/>
        <v/>
      </c>
      <c r="N728" s="19"/>
      <c r="O728" s="19" t="str">
        <f t="shared" ca="1" si="457"/>
        <v>0
L-mec --- 0</v>
      </c>
    </row>
    <row r="729" spans="1:15">
      <c r="A729" s="10">
        <v>719</v>
      </c>
      <c r="B729" s="10" t="s">
        <v>13</v>
      </c>
      <c r="C729" s="10" t="str">
        <f t="shared" si="449"/>
        <v>04:00-05:30</v>
      </c>
      <c r="D729" s="10" t="s">
        <v>59</v>
      </c>
      <c r="E729" s="10">
        <f t="shared" si="445"/>
        <v>159</v>
      </c>
      <c r="F729" s="10">
        <f t="shared" ca="1" si="458"/>
        <v>502</v>
      </c>
      <c r="G729" s="10">
        <f t="shared" ca="1" si="459"/>
        <v>0</v>
      </c>
      <c r="H729" s="10">
        <f t="shared" ca="1" si="452"/>
        <v>0</v>
      </c>
      <c r="I729" s="10">
        <f t="shared" ca="1" si="453"/>
        <v>0</v>
      </c>
      <c r="J729" s="10" t="str">
        <f t="shared" ca="1" si="454"/>
        <v>Tuesday04:00-05:300</v>
      </c>
      <c r="K729" s="10" t="str">
        <f t="shared" ca="1" si="455"/>
        <v>Tuesday04:00-05:300</v>
      </c>
      <c r="L729" s="14">
        <f t="shared" ca="1" si="460"/>
        <v>25</v>
      </c>
      <c r="M729" s="19" t="str">
        <f t="shared" ca="1" si="456"/>
        <v/>
      </c>
      <c r="N729" s="19"/>
      <c r="O729" s="19" t="str">
        <f t="shared" ca="1" si="457"/>
        <v>0
502 --- 0</v>
      </c>
    </row>
    <row r="730" spans="1:15">
      <c r="A730" s="10">
        <v>720</v>
      </c>
      <c r="B730" s="10" t="s">
        <v>13</v>
      </c>
      <c r="C730" s="10" t="str">
        <f t="shared" si="449"/>
        <v>04:00-05:30</v>
      </c>
      <c r="D730" s="10" t="s">
        <v>59</v>
      </c>
      <c r="E730" s="10">
        <f t="shared" si="445"/>
        <v>160</v>
      </c>
      <c r="F730" s="10" t="str">
        <f t="shared" ca="1" si="458"/>
        <v>L-Chem</v>
      </c>
      <c r="G730" s="10">
        <f t="shared" ca="1" si="459"/>
        <v>0</v>
      </c>
      <c r="H730" s="10">
        <f t="shared" ca="1" si="452"/>
        <v>0</v>
      </c>
      <c r="I730" s="10">
        <f t="shared" ca="1" si="453"/>
        <v>0</v>
      </c>
      <c r="J730" s="10" t="str">
        <f t="shared" ca="1" si="454"/>
        <v>Tuesday04:00-05:300</v>
      </c>
      <c r="K730" s="10" t="str">
        <f t="shared" ca="1" si="455"/>
        <v>Tuesday04:00-05:300</v>
      </c>
      <c r="L730" s="14">
        <f t="shared" ca="1" si="460"/>
        <v>25</v>
      </c>
      <c r="M730" s="19" t="str">
        <f t="shared" ca="1" si="456"/>
        <v/>
      </c>
      <c r="N730" s="19"/>
      <c r="O730" s="19" t="str">
        <f t="shared" ca="1" si="457"/>
        <v>0
L-Chem --- 0</v>
      </c>
    </row>
    <row r="731" spans="1:15">
      <c r="A731" s="10">
        <v>721</v>
      </c>
      <c r="B731" s="10" t="s">
        <v>14</v>
      </c>
      <c r="C731" s="10" t="str">
        <f t="shared" si="381"/>
        <v>08:30-10:00</v>
      </c>
      <c r="D731" s="10" t="s">
        <v>54</v>
      </c>
      <c r="E731" s="10">
        <v>172</v>
      </c>
      <c r="F731" s="10">
        <f ca="1">INDIRECT(CONCATENATE("Sheet1!",CHAR(CODE(D731)),E731),1)</f>
        <v>701</v>
      </c>
      <c r="G731" s="10" t="str">
        <f ca="1">INDIRECT(CONCATENATE("Sheet1!",CHAR(CODE(D731)+1),E731),1)</f>
        <v>ETE</v>
      </c>
      <c r="H731" s="10">
        <f ca="1">INDIRECT(CONCATENATE("Sheet1!",CHAR(CODE(D731)+2),E731),1)</f>
        <v>0</v>
      </c>
      <c r="I731" s="10" t="str">
        <f t="shared" ca="1" si="382"/>
        <v>ETE</v>
      </c>
      <c r="J731" s="10" t="str">
        <f t="shared" ca="1" si="384"/>
        <v>Wednesday08:30-10:000</v>
      </c>
      <c r="K731" s="10" t="str">
        <f t="shared" ca="1" si="385"/>
        <v>Wednesday08:30-10:00ETE</v>
      </c>
      <c r="L731" s="14">
        <f t="shared" ca="1" si="460"/>
        <v>24</v>
      </c>
      <c r="M731" s="19" t="str">
        <f t="shared" ca="1" si="383"/>
        <v>TE</v>
      </c>
      <c r="N731" s="19"/>
      <c r="O731" s="19" t="str">
        <f t="shared" ca="1" si="386"/>
        <v>ETE
701 --- 0</v>
      </c>
    </row>
    <row r="732" spans="1:15">
      <c r="A732" s="10">
        <v>722</v>
      </c>
      <c r="B732" s="10" t="s">
        <v>14</v>
      </c>
      <c r="C732" s="10" t="str">
        <f t="shared" si="381"/>
        <v>08:30-10:00</v>
      </c>
      <c r="D732" s="10" t="s">
        <v>54</v>
      </c>
      <c r="E732" s="10">
        <f>E731+1</f>
        <v>173</v>
      </c>
      <c r="F732" s="10">
        <f t="shared" ref="F732:F742" ca="1" si="461">INDIRECT(CONCATENATE("Sheet1!",CHAR(CODE(D732)),E732),1)</f>
        <v>702</v>
      </c>
      <c r="G732" s="10">
        <f t="shared" ref="G732:G742" ca="1" si="462">INDIRECT(CONCATENATE("Sheet1!",CHAR(CODE(D732)+1),E732),1)</f>
        <v>0</v>
      </c>
      <c r="H732" s="10">
        <f t="shared" ref="H732:H880" ca="1" si="463">INDIRECT(CONCATENATE("Sheet1!",CHAR(CODE(D732)+2),E732),1)</f>
        <v>0</v>
      </c>
      <c r="I732" s="10">
        <f t="shared" ca="1" si="382"/>
        <v>0</v>
      </c>
      <c r="J732" s="10" t="str">
        <f t="shared" ca="1" si="384"/>
        <v>Wednesday08:30-10:000</v>
      </c>
      <c r="K732" s="10" t="str">
        <f t="shared" ca="1" si="385"/>
        <v>Wednesday08:30-10:000</v>
      </c>
      <c r="L732" s="14">
        <f t="shared" ca="1" si="460"/>
        <v>24</v>
      </c>
      <c r="M732" s="19" t="str">
        <f t="shared" ca="1" si="383"/>
        <v/>
      </c>
      <c r="N732" s="19"/>
      <c r="O732" s="19" t="str">
        <f t="shared" ca="1" si="386"/>
        <v>0
702 --- 0</v>
      </c>
    </row>
    <row r="733" spans="1:15">
      <c r="A733" s="10">
        <v>723</v>
      </c>
      <c r="B733" s="10" t="s">
        <v>14</v>
      </c>
      <c r="C733" s="10" t="str">
        <f t="shared" si="381"/>
        <v>08:30-10:00</v>
      </c>
      <c r="D733" s="10" t="s">
        <v>54</v>
      </c>
      <c r="E733" s="10">
        <f t="shared" ref="E733:E759" si="464">E732+1</f>
        <v>174</v>
      </c>
      <c r="F733" s="10">
        <f t="shared" ca="1" si="461"/>
        <v>703</v>
      </c>
      <c r="G733" s="10">
        <f t="shared" ca="1" si="462"/>
        <v>0</v>
      </c>
      <c r="H733" s="10">
        <f t="shared" ca="1" si="463"/>
        <v>0</v>
      </c>
      <c r="I733" s="10">
        <f t="shared" ca="1" si="382"/>
        <v>0</v>
      </c>
      <c r="J733" s="10" t="str">
        <f t="shared" ca="1" si="384"/>
        <v>Wednesday08:30-10:000</v>
      </c>
      <c r="K733" s="10" t="str">
        <f t="shared" ca="1" si="385"/>
        <v>Wednesday08:30-10:000</v>
      </c>
      <c r="L733" s="14">
        <f t="shared" ca="1" si="460"/>
        <v>24</v>
      </c>
      <c r="M733" s="19" t="str">
        <f t="shared" ca="1" si="383"/>
        <v/>
      </c>
      <c r="N733" s="19"/>
      <c r="O733" s="19" t="str">
        <f t="shared" ca="1" si="386"/>
        <v>0
703 --- 0</v>
      </c>
    </row>
    <row r="734" spans="1:15">
      <c r="A734" s="10">
        <v>724</v>
      </c>
      <c r="B734" s="10" t="s">
        <v>14</v>
      </c>
      <c r="C734" s="10" t="str">
        <f t="shared" si="381"/>
        <v>08:30-10:00</v>
      </c>
      <c r="D734" s="10" t="s">
        <v>54</v>
      </c>
      <c r="E734" s="10">
        <f t="shared" si="464"/>
        <v>175</v>
      </c>
      <c r="F734" s="10">
        <f t="shared" ca="1" si="461"/>
        <v>704</v>
      </c>
      <c r="G734" s="10">
        <f t="shared" ca="1" si="462"/>
        <v>0</v>
      </c>
      <c r="H734" s="10">
        <f t="shared" ca="1" si="463"/>
        <v>0</v>
      </c>
      <c r="I734" s="10">
        <f t="shared" ca="1" si="382"/>
        <v>0</v>
      </c>
      <c r="J734" s="10" t="str">
        <f t="shared" ca="1" si="384"/>
        <v>Wednesday08:30-10:000</v>
      </c>
      <c r="K734" s="10" t="str">
        <f t="shared" ca="1" si="385"/>
        <v>Wednesday08:30-10:000</v>
      </c>
      <c r="L734" s="14">
        <f t="shared" ca="1" si="460"/>
        <v>24</v>
      </c>
      <c r="M734" s="19" t="str">
        <f t="shared" ca="1" si="383"/>
        <v/>
      </c>
      <c r="N734" s="19"/>
      <c r="O734" s="19" t="str">
        <f t="shared" ca="1" si="386"/>
        <v>0
704 --- 0</v>
      </c>
    </row>
    <row r="735" spans="1:15">
      <c r="A735" s="10">
        <v>725</v>
      </c>
      <c r="B735" s="10" t="s">
        <v>14</v>
      </c>
      <c r="C735" s="10" t="str">
        <f t="shared" si="381"/>
        <v>08:30-10:00</v>
      </c>
      <c r="D735" s="10" t="s">
        <v>54</v>
      </c>
      <c r="E735" s="10">
        <f t="shared" si="464"/>
        <v>176</v>
      </c>
      <c r="F735" s="10">
        <f t="shared" ca="1" si="461"/>
        <v>705</v>
      </c>
      <c r="G735" s="10" t="str">
        <f t="shared" ca="1" si="462"/>
        <v>TE221(L2T2)B</v>
      </c>
      <c r="H735" s="10" t="str">
        <f t="shared" ca="1" si="463"/>
        <v>TAC</v>
      </c>
      <c r="I735" s="10" t="str">
        <f t="shared" ca="1" si="382"/>
        <v>(L2T2)B</v>
      </c>
      <c r="J735" s="10" t="str">
        <f t="shared" ca="1" si="384"/>
        <v>Wednesday08:30-10:00TAC</v>
      </c>
      <c r="K735" s="10" t="str">
        <f t="shared" ca="1" si="385"/>
        <v>Wednesday08:30-10:00(L2T2)B</v>
      </c>
      <c r="L735" s="14">
        <f t="shared" ca="1" si="460"/>
        <v>1</v>
      </c>
      <c r="M735" s="19" t="str">
        <f t="shared" ca="1" si="383"/>
        <v>L2T2</v>
      </c>
      <c r="N735" s="19"/>
      <c r="O735" s="19" t="str">
        <f t="shared" ca="1" si="386"/>
        <v>TE221(L2T2)B
705 --- TAC</v>
      </c>
    </row>
    <row r="736" spans="1:15">
      <c r="A736" s="10">
        <v>726</v>
      </c>
      <c r="B736" s="10" t="s">
        <v>14</v>
      </c>
      <c r="C736" s="10" t="str">
        <f t="shared" si="381"/>
        <v>08:30-10:00</v>
      </c>
      <c r="D736" s="10" t="s">
        <v>54</v>
      </c>
      <c r="E736" s="10">
        <f t="shared" si="464"/>
        <v>177</v>
      </c>
      <c r="F736" s="10">
        <f t="shared" ca="1" si="461"/>
        <v>402</v>
      </c>
      <c r="G736" s="10" t="str">
        <f t="shared" ca="1" si="462"/>
        <v>ENG-111(L1T1)A</v>
      </c>
      <c r="H736" s="10">
        <f t="shared" ca="1" si="463"/>
        <v>0</v>
      </c>
      <c r="I736" s="10" t="str">
        <f t="shared" ca="1" si="382"/>
        <v>(L1T1)A</v>
      </c>
      <c r="J736" s="10" t="str">
        <f t="shared" ca="1" si="384"/>
        <v>Wednesday08:30-10:000</v>
      </c>
      <c r="K736" s="10" t="str">
        <f t="shared" ca="1" si="385"/>
        <v>Wednesday08:30-10:00(L1T1)A</v>
      </c>
      <c r="L736" s="14">
        <f t="shared" ca="1" si="460"/>
        <v>24</v>
      </c>
      <c r="M736" s="19" t="str">
        <f t="shared" ca="1" si="383"/>
        <v>L1T1</v>
      </c>
      <c r="N736" s="19"/>
      <c r="O736" s="19" t="str">
        <f t="shared" ca="1" si="386"/>
        <v>ENG-111(L1T1)A
402 --- 0</v>
      </c>
    </row>
    <row r="737" spans="1:15">
      <c r="A737" s="10">
        <v>727</v>
      </c>
      <c r="B737" s="10" t="s">
        <v>14</v>
      </c>
      <c r="C737" s="10" t="str">
        <f t="shared" si="381"/>
        <v>08:30-10:00</v>
      </c>
      <c r="D737" s="10" t="s">
        <v>54</v>
      </c>
      <c r="E737" s="10">
        <f t="shared" si="464"/>
        <v>178</v>
      </c>
      <c r="F737" s="10">
        <f t="shared" ca="1" si="461"/>
        <v>801</v>
      </c>
      <c r="G737" s="10">
        <f t="shared" ca="1" si="462"/>
        <v>0</v>
      </c>
      <c r="H737" s="10">
        <f t="shared" ca="1" si="463"/>
        <v>0</v>
      </c>
      <c r="I737" s="10">
        <f t="shared" ca="1" si="382"/>
        <v>0</v>
      </c>
      <c r="J737" s="10" t="str">
        <f t="shared" ca="1" si="384"/>
        <v>Wednesday08:30-10:000</v>
      </c>
      <c r="K737" s="10" t="str">
        <f t="shared" ca="1" si="385"/>
        <v>Wednesday08:30-10:000</v>
      </c>
      <c r="L737" s="14">
        <f t="shared" ca="1" si="460"/>
        <v>24</v>
      </c>
      <c r="M737" s="19" t="str">
        <f t="shared" ca="1" si="383"/>
        <v/>
      </c>
      <c r="N737" s="19"/>
      <c r="O737" s="19" t="str">
        <f t="shared" ca="1" si="386"/>
        <v>0
801 --- 0</v>
      </c>
    </row>
    <row r="738" spans="1:15">
      <c r="A738" s="10">
        <v>728</v>
      </c>
      <c r="B738" s="10" t="s">
        <v>14</v>
      </c>
      <c r="C738" s="10" t="str">
        <f t="shared" si="381"/>
        <v>08:30-10:00</v>
      </c>
      <c r="D738" s="10" t="s">
        <v>54</v>
      </c>
      <c r="E738" s="10">
        <f t="shared" si="464"/>
        <v>179</v>
      </c>
      <c r="F738" s="10">
        <f t="shared" ca="1" si="461"/>
        <v>802</v>
      </c>
      <c r="G738" s="10" t="str">
        <f t="shared" ca="1" si="462"/>
        <v>TE211(L2T1)C</v>
      </c>
      <c r="H738" s="10" t="str">
        <f t="shared" ca="1" si="463"/>
        <v>NHM</v>
      </c>
      <c r="I738" s="10" t="str">
        <f t="shared" ca="1" si="382"/>
        <v>(L2T1)C</v>
      </c>
      <c r="J738" s="10" t="str">
        <f t="shared" ca="1" si="384"/>
        <v>Wednesday08:30-10:00NHM</v>
      </c>
      <c r="K738" s="10" t="str">
        <f t="shared" ca="1" si="385"/>
        <v>Wednesday08:30-10:00(L2T1)C</v>
      </c>
      <c r="L738" s="14">
        <f t="shared" ca="1" si="460"/>
        <v>1</v>
      </c>
      <c r="M738" s="19" t="str">
        <f t="shared" ca="1" si="383"/>
        <v>L2T1</v>
      </c>
      <c r="N738" s="19"/>
      <c r="O738" s="19" t="str">
        <f t="shared" ca="1" si="386"/>
        <v>TE211(L2T1)C
802 --- NHM</v>
      </c>
    </row>
    <row r="739" spans="1:15">
      <c r="A739" s="10">
        <v>729</v>
      </c>
      <c r="B739" s="10" t="s">
        <v>14</v>
      </c>
      <c r="C739" s="10" t="str">
        <f t="shared" si="381"/>
        <v>08:30-10:00</v>
      </c>
      <c r="D739" s="10" t="s">
        <v>54</v>
      </c>
      <c r="E739" s="10">
        <f t="shared" si="464"/>
        <v>180</v>
      </c>
      <c r="F739" s="10">
        <f t="shared" ca="1" si="461"/>
        <v>803</v>
      </c>
      <c r="G739" s="10">
        <f t="shared" ca="1" si="462"/>
        <v>0</v>
      </c>
      <c r="H739" s="10">
        <f t="shared" ca="1" si="463"/>
        <v>0</v>
      </c>
      <c r="I739" s="10">
        <f t="shared" ca="1" si="382"/>
        <v>0</v>
      </c>
      <c r="J739" s="10" t="str">
        <f t="shared" ca="1" si="384"/>
        <v>Wednesday08:30-10:000</v>
      </c>
      <c r="K739" s="10" t="str">
        <f t="shared" ca="1" si="385"/>
        <v>Wednesday08:30-10:000</v>
      </c>
      <c r="L739" s="14">
        <f t="shared" ca="1" si="460"/>
        <v>24</v>
      </c>
      <c r="M739" s="19" t="str">
        <f t="shared" ca="1" si="383"/>
        <v/>
      </c>
      <c r="N739" s="19"/>
      <c r="O739" s="19" t="str">
        <f t="shared" ca="1" si="386"/>
        <v>0
803 --- 0</v>
      </c>
    </row>
    <row r="740" spans="1:15">
      <c r="A740" s="10">
        <v>730</v>
      </c>
      <c r="B740" s="10" t="s">
        <v>14</v>
      </c>
      <c r="C740" s="10" t="str">
        <f t="shared" si="381"/>
        <v>08:30-10:00</v>
      </c>
      <c r="D740" s="10" t="s">
        <v>54</v>
      </c>
      <c r="E740" s="10">
        <f t="shared" si="464"/>
        <v>181</v>
      </c>
      <c r="F740" s="10">
        <f t="shared" ca="1" si="461"/>
        <v>807</v>
      </c>
      <c r="G740" s="10">
        <f t="shared" ca="1" si="462"/>
        <v>0</v>
      </c>
      <c r="H740" s="10">
        <f t="shared" ca="1" si="463"/>
        <v>0</v>
      </c>
      <c r="I740" s="10">
        <f t="shared" ca="1" si="382"/>
        <v>0</v>
      </c>
      <c r="J740" s="10" t="str">
        <f t="shared" ca="1" si="384"/>
        <v>Wednesday08:30-10:000</v>
      </c>
      <c r="K740" s="10" t="str">
        <f t="shared" ca="1" si="385"/>
        <v>Wednesday08:30-10:000</v>
      </c>
      <c r="L740" s="14">
        <f t="shared" ca="1" si="460"/>
        <v>24</v>
      </c>
      <c r="M740" s="19" t="str">
        <f t="shared" ca="1" si="383"/>
        <v/>
      </c>
      <c r="N740" s="19"/>
      <c r="O740" s="19" t="str">
        <f t="shared" ca="1" si="386"/>
        <v>0
807 --- 0</v>
      </c>
    </row>
    <row r="741" spans="1:15">
      <c r="A741" s="10">
        <v>731</v>
      </c>
      <c r="B741" s="10" t="s">
        <v>14</v>
      </c>
      <c r="C741" s="10" t="str">
        <f t="shared" si="381"/>
        <v>08:30-10:00</v>
      </c>
      <c r="D741" s="10" t="s">
        <v>54</v>
      </c>
      <c r="E741" s="10">
        <f t="shared" si="464"/>
        <v>182</v>
      </c>
      <c r="F741" s="10">
        <f t="shared" ca="1" si="461"/>
        <v>711</v>
      </c>
      <c r="G741" s="10">
        <f t="shared" ca="1" si="462"/>
        <v>0</v>
      </c>
      <c r="H741" s="10">
        <f t="shared" ca="1" si="463"/>
        <v>0</v>
      </c>
      <c r="I741" s="10">
        <f t="shared" ca="1" si="382"/>
        <v>0</v>
      </c>
      <c r="J741" s="10" t="str">
        <f t="shared" ca="1" si="384"/>
        <v>Wednesday08:30-10:000</v>
      </c>
      <c r="K741" s="10" t="str">
        <f t="shared" ca="1" si="385"/>
        <v>Wednesday08:30-10:000</v>
      </c>
      <c r="L741" s="14">
        <f t="shared" ca="1" si="460"/>
        <v>24</v>
      </c>
      <c r="M741" s="19" t="str">
        <f t="shared" ca="1" si="383"/>
        <v/>
      </c>
      <c r="N741" s="19"/>
      <c r="O741" s="19" t="str">
        <f t="shared" ca="1" si="386"/>
        <v>0
711 --- 0</v>
      </c>
    </row>
    <row r="742" spans="1:15">
      <c r="A742" s="10">
        <v>732</v>
      </c>
      <c r="B742" s="10" t="s">
        <v>14</v>
      </c>
      <c r="C742" s="10" t="str">
        <f t="shared" si="381"/>
        <v>08:30-10:00</v>
      </c>
      <c r="D742" s="10" t="s">
        <v>54</v>
      </c>
      <c r="E742" s="10">
        <f t="shared" si="464"/>
        <v>183</v>
      </c>
      <c r="F742" s="10">
        <f t="shared" ca="1" si="461"/>
        <v>712</v>
      </c>
      <c r="G742" s="10">
        <f t="shared" ca="1" si="462"/>
        <v>0</v>
      </c>
      <c r="H742" s="10">
        <f t="shared" ca="1" si="463"/>
        <v>0</v>
      </c>
      <c r="I742" s="10">
        <f t="shared" ca="1" si="382"/>
        <v>0</v>
      </c>
      <c r="J742" s="10" t="str">
        <f t="shared" ca="1" si="384"/>
        <v>Wednesday08:30-10:000</v>
      </c>
      <c r="K742" s="10" t="str">
        <f t="shared" ca="1" si="385"/>
        <v>Wednesday08:30-10:000</v>
      </c>
      <c r="L742" s="14">
        <f t="shared" ca="1" si="460"/>
        <v>24</v>
      </c>
      <c r="M742" s="19" t="str">
        <f t="shared" ca="1" si="383"/>
        <v/>
      </c>
      <c r="N742" s="19"/>
      <c r="O742" s="19" t="str">
        <f t="shared" ca="1" si="386"/>
        <v>0
712 --- 0</v>
      </c>
    </row>
    <row r="743" spans="1:15">
      <c r="A743" s="10">
        <v>733</v>
      </c>
      <c r="B743" s="10" t="s">
        <v>14</v>
      </c>
      <c r="C743" s="10" t="str">
        <f t="shared" ref="C743:C759" si="465">LOOKUP(D743,$L$1:$L$6,$K$1:$K$6)</f>
        <v>08:30-10:00</v>
      </c>
      <c r="D743" s="10" t="s">
        <v>54</v>
      </c>
      <c r="E743" s="10">
        <f t="shared" si="464"/>
        <v>184</v>
      </c>
      <c r="F743" s="10">
        <f t="shared" ref="F743:F759" ca="1" si="466">INDIRECT(CONCATENATE("Sheet1!",CHAR(CODE(D743)),E743),1)</f>
        <v>0</v>
      </c>
      <c r="G743" s="10">
        <f t="shared" ref="G743:G759" ca="1" si="467">INDIRECT(CONCATENATE("Sheet1!",CHAR(CODE(D743)+1),E743),1)</f>
        <v>0</v>
      </c>
      <c r="H743" s="10">
        <f ca="1">INDIRECT(CONCATENATE("Sheet1!",CHAR(CODE(D743)+5),E743),1)</f>
        <v>0</v>
      </c>
      <c r="I743" s="10">
        <f t="shared" ref="I743:I759" ca="1" si="468">IFERROR(MID(G743,SEARCH("(",G743,1),12),G743)</f>
        <v>0</v>
      </c>
      <c r="J743" s="10" t="str">
        <f t="shared" ref="J743:J759" ca="1" si="469">CONCATENATE(B743,C743,H743)</f>
        <v>Wednesday08:30-10:000</v>
      </c>
      <c r="K743" s="10" t="str">
        <f t="shared" ref="K743:K759" ca="1" si="470">CONCATENATE(B743,C743,I743)</f>
        <v>Wednesday08:30-10:000</v>
      </c>
      <c r="L743" s="14">
        <f t="shared" ref="L743:L759" ca="1" si="471">COUNTIFS($J$11:$J$1051,J743)</f>
        <v>24</v>
      </c>
      <c r="M743" s="19" t="str">
        <f t="shared" ref="M743:M759" ca="1" si="472">IFERROR(MID(I743,2,4),I743)</f>
        <v/>
      </c>
      <c r="N743" s="19"/>
      <c r="O743" s="19" t="str">
        <f t="shared" ref="O743:O759" ca="1" si="473">CONCATENATE(G743,CHAR(10),F743," --- ",H743)</f>
        <v>0
0 --- 0</v>
      </c>
    </row>
    <row r="744" spans="1:15">
      <c r="A744" s="10">
        <v>734</v>
      </c>
      <c r="B744" s="10" t="s">
        <v>14</v>
      </c>
      <c r="C744" s="10" t="str">
        <f t="shared" si="465"/>
        <v>08:30-10:00</v>
      </c>
      <c r="D744" s="10" t="s">
        <v>54</v>
      </c>
      <c r="E744" s="10">
        <f t="shared" si="464"/>
        <v>185</v>
      </c>
      <c r="F744" s="10">
        <f t="shared" ca="1" si="466"/>
        <v>301</v>
      </c>
      <c r="G744" s="10">
        <f t="shared" ca="1" si="467"/>
        <v>0</v>
      </c>
      <c r="H744" s="10">
        <f t="shared" ref="H744:H756" ca="1" si="474">INDIRECT(CONCATENATE("Sheet1!",CHAR(CODE(D744)+2),E744),1)</f>
        <v>0</v>
      </c>
      <c r="I744" s="10">
        <f t="shared" ca="1" si="468"/>
        <v>0</v>
      </c>
      <c r="J744" s="10" t="str">
        <f t="shared" ca="1" si="469"/>
        <v>Wednesday08:30-10:000</v>
      </c>
      <c r="K744" s="10" t="str">
        <f t="shared" ca="1" si="470"/>
        <v>Wednesday08:30-10:000</v>
      </c>
      <c r="L744" s="14">
        <f t="shared" ca="1" si="471"/>
        <v>24</v>
      </c>
      <c r="M744" s="19" t="str">
        <f t="shared" ca="1" si="472"/>
        <v/>
      </c>
      <c r="N744" s="19"/>
      <c r="O744" s="19" t="str">
        <f t="shared" ca="1" si="473"/>
        <v>0
301 --- 0</v>
      </c>
    </row>
    <row r="745" spans="1:15">
      <c r="A745" s="10">
        <v>735</v>
      </c>
      <c r="B745" s="10" t="s">
        <v>14</v>
      </c>
      <c r="C745" s="10" t="str">
        <f t="shared" si="465"/>
        <v>08:30-10:00</v>
      </c>
      <c r="D745" s="10" t="s">
        <v>54</v>
      </c>
      <c r="E745" s="10">
        <f t="shared" si="464"/>
        <v>186</v>
      </c>
      <c r="F745" s="10">
        <f t="shared" ca="1" si="466"/>
        <v>303</v>
      </c>
      <c r="G745" s="10">
        <f t="shared" ca="1" si="467"/>
        <v>0</v>
      </c>
      <c r="H745" s="10">
        <f t="shared" ca="1" si="474"/>
        <v>0</v>
      </c>
      <c r="I745" s="10">
        <f t="shared" ca="1" si="468"/>
        <v>0</v>
      </c>
      <c r="J745" s="10" t="str">
        <f t="shared" ca="1" si="469"/>
        <v>Wednesday08:30-10:000</v>
      </c>
      <c r="K745" s="10" t="str">
        <f t="shared" ca="1" si="470"/>
        <v>Wednesday08:30-10:000</v>
      </c>
      <c r="L745" s="14">
        <f t="shared" ca="1" si="471"/>
        <v>24</v>
      </c>
      <c r="M745" s="19" t="str">
        <f t="shared" ca="1" si="472"/>
        <v/>
      </c>
      <c r="N745" s="19"/>
      <c r="O745" s="19" t="str">
        <f t="shared" ca="1" si="473"/>
        <v>0
303 --- 0</v>
      </c>
    </row>
    <row r="746" spans="1:15">
      <c r="A746" s="10">
        <v>736</v>
      </c>
      <c r="B746" s="10" t="s">
        <v>14</v>
      </c>
      <c r="C746" s="10" t="str">
        <f t="shared" si="465"/>
        <v>08:30-10:00</v>
      </c>
      <c r="D746" s="10" t="s">
        <v>54</v>
      </c>
      <c r="E746" s="10">
        <f t="shared" si="464"/>
        <v>187</v>
      </c>
      <c r="F746" s="10" t="str">
        <f t="shared" ca="1" si="466"/>
        <v>L-Yarn1</v>
      </c>
      <c r="G746" s="10">
        <f t="shared" ca="1" si="467"/>
        <v>0</v>
      </c>
      <c r="H746" s="10">
        <f t="shared" ref="H746:H755" ca="1" si="475">INDIRECT(CONCATENATE("Sheet1!",CHAR(CODE(D746)+5),E746),1)</f>
        <v>0</v>
      </c>
      <c r="I746" s="10">
        <f t="shared" ca="1" si="468"/>
        <v>0</v>
      </c>
      <c r="J746" s="10" t="str">
        <f t="shared" ca="1" si="469"/>
        <v>Wednesday08:30-10:000</v>
      </c>
      <c r="K746" s="10" t="str">
        <f t="shared" ca="1" si="470"/>
        <v>Wednesday08:30-10:000</v>
      </c>
      <c r="L746" s="14">
        <f t="shared" ca="1" si="471"/>
        <v>24</v>
      </c>
      <c r="M746" s="19" t="str">
        <f t="shared" ca="1" si="472"/>
        <v/>
      </c>
      <c r="N746" s="19"/>
      <c r="O746" s="19" t="str">
        <f t="shared" ca="1" si="473"/>
        <v>0
L-Yarn1 --- 0</v>
      </c>
    </row>
    <row r="747" spans="1:15">
      <c r="A747" s="10">
        <v>737</v>
      </c>
      <c r="B747" s="10" t="s">
        <v>14</v>
      </c>
      <c r="C747" s="10" t="str">
        <f t="shared" si="465"/>
        <v>08:30-10:00</v>
      </c>
      <c r="D747" s="10" t="s">
        <v>54</v>
      </c>
      <c r="E747" s="10">
        <f t="shared" si="464"/>
        <v>188</v>
      </c>
      <c r="F747" s="10" t="str">
        <f t="shared" ca="1" si="466"/>
        <v>L-Yarn2</v>
      </c>
      <c r="G747" s="10" t="str">
        <f t="shared" ca="1" si="467"/>
        <v>TE311(L3T1)B</v>
      </c>
      <c r="H747" s="10" t="str">
        <f t="shared" ca="1" si="475"/>
        <v>MR1</v>
      </c>
      <c r="I747" s="10" t="str">
        <f t="shared" ca="1" si="468"/>
        <v>(L3T1)B</v>
      </c>
      <c r="J747" s="10" t="str">
        <f t="shared" ca="1" si="469"/>
        <v>Wednesday08:30-10:00MR1</v>
      </c>
      <c r="K747" s="10" t="str">
        <f t="shared" ca="1" si="470"/>
        <v>Wednesday08:30-10:00(L3T1)B</v>
      </c>
      <c r="L747" s="14">
        <f t="shared" ca="1" si="471"/>
        <v>1</v>
      </c>
      <c r="M747" s="19" t="str">
        <f t="shared" ca="1" si="472"/>
        <v>L3T1</v>
      </c>
      <c r="N747" s="19"/>
      <c r="O747" s="19" t="str">
        <f t="shared" ca="1" si="473"/>
        <v>TE311(L3T1)B
L-Yarn2 --- MR1</v>
      </c>
    </row>
    <row r="748" spans="1:15">
      <c r="A748" s="10">
        <v>738</v>
      </c>
      <c r="B748" s="10" t="s">
        <v>14</v>
      </c>
      <c r="C748" s="10" t="str">
        <f t="shared" si="465"/>
        <v>08:30-10:00</v>
      </c>
      <c r="D748" s="10" t="s">
        <v>54</v>
      </c>
      <c r="E748" s="10">
        <f t="shared" si="464"/>
        <v>189</v>
      </c>
      <c r="F748" s="10" t="str">
        <f t="shared" ca="1" si="466"/>
        <v>L-Fab</v>
      </c>
      <c r="G748" s="10" t="str">
        <f t="shared" ca="1" si="467"/>
        <v>TE414(L4T1)</v>
      </c>
      <c r="H748" s="10" t="str">
        <f t="shared" ca="1" si="475"/>
        <v>SAS</v>
      </c>
      <c r="I748" s="10" t="str">
        <f t="shared" ca="1" si="468"/>
        <v>(L4T1)</v>
      </c>
      <c r="J748" s="10" t="str">
        <f t="shared" ca="1" si="469"/>
        <v>Wednesday08:30-10:00SAS</v>
      </c>
      <c r="K748" s="10" t="str">
        <f t="shared" ca="1" si="470"/>
        <v>Wednesday08:30-10:00(L4T1)</v>
      </c>
      <c r="L748" s="14">
        <f t="shared" ca="1" si="471"/>
        <v>1</v>
      </c>
      <c r="M748" s="19" t="str">
        <f t="shared" ca="1" si="472"/>
        <v>L4T1</v>
      </c>
      <c r="N748" s="19"/>
      <c r="O748" s="19" t="str">
        <f t="shared" ca="1" si="473"/>
        <v>TE414(L4T1)
L-Fab --- SAS</v>
      </c>
    </row>
    <row r="749" spans="1:15">
      <c r="A749" s="10">
        <v>739</v>
      </c>
      <c r="B749" s="10" t="s">
        <v>14</v>
      </c>
      <c r="C749" s="10" t="str">
        <f t="shared" si="465"/>
        <v>08:30-10:00</v>
      </c>
      <c r="D749" s="10" t="s">
        <v>54</v>
      </c>
      <c r="E749" s="10">
        <f t="shared" si="464"/>
        <v>190</v>
      </c>
      <c r="F749" s="10" t="str">
        <f t="shared" ca="1" si="466"/>
        <v>L-Col</v>
      </c>
      <c r="G749" s="10" t="str">
        <f t="shared" ca="1" si="467"/>
        <v>TE416(L4T1)A</v>
      </c>
      <c r="H749" s="10">
        <f t="shared" ca="1" si="475"/>
        <v>0</v>
      </c>
      <c r="I749" s="10" t="str">
        <f t="shared" ca="1" si="468"/>
        <v>(L4T1)A</v>
      </c>
      <c r="J749" s="10" t="str">
        <f t="shared" ca="1" si="469"/>
        <v>Wednesday08:30-10:000</v>
      </c>
      <c r="K749" s="10" t="str">
        <f t="shared" ca="1" si="470"/>
        <v>Wednesday08:30-10:00(L4T1)A</v>
      </c>
      <c r="L749" s="14">
        <f t="shared" ca="1" si="471"/>
        <v>24</v>
      </c>
      <c r="M749" s="19" t="str">
        <f t="shared" ca="1" si="472"/>
        <v>L4T1</v>
      </c>
      <c r="N749" s="19"/>
      <c r="O749" s="19" t="str">
        <f t="shared" ca="1" si="473"/>
        <v>TE416(L4T1)A
L-Col --- 0</v>
      </c>
    </row>
    <row r="750" spans="1:15">
      <c r="A750" s="10">
        <v>740</v>
      </c>
      <c r="B750" s="10" t="s">
        <v>14</v>
      </c>
      <c r="C750" s="10" t="str">
        <f t="shared" si="465"/>
        <v>08:30-10:00</v>
      </c>
      <c r="D750" s="10" t="s">
        <v>54</v>
      </c>
      <c r="E750" s="10">
        <f t="shared" si="464"/>
        <v>191</v>
      </c>
      <c r="F750" s="10" t="str">
        <f t="shared" ca="1" si="466"/>
        <v>L-App</v>
      </c>
      <c r="G750" s="10" t="str">
        <f t="shared" ca="1" si="467"/>
        <v>TE332 (L3T3) B</v>
      </c>
      <c r="H750" s="10" t="str">
        <f t="shared" ca="1" si="475"/>
        <v>MAB</v>
      </c>
      <c r="I750" s="10" t="str">
        <f t="shared" ca="1" si="468"/>
        <v>(L3T3) B</v>
      </c>
      <c r="J750" s="10" t="str">
        <f t="shared" ca="1" si="469"/>
        <v>Wednesday08:30-10:00MAB</v>
      </c>
      <c r="K750" s="10" t="str">
        <f t="shared" ca="1" si="470"/>
        <v>Wednesday08:30-10:00(L3T3) B</v>
      </c>
      <c r="L750" s="14">
        <f t="shared" ca="1" si="471"/>
        <v>1</v>
      </c>
      <c r="M750" s="19" t="str">
        <f t="shared" ca="1" si="472"/>
        <v>L3T3</v>
      </c>
      <c r="N750" s="19"/>
      <c r="O750" s="19" t="str">
        <f t="shared" ca="1" si="473"/>
        <v>TE332 (L3T3) B
L-App --- MAB</v>
      </c>
    </row>
    <row r="751" spans="1:15">
      <c r="A751" s="10">
        <v>741</v>
      </c>
      <c r="B751" s="10" t="s">
        <v>14</v>
      </c>
      <c r="C751" s="10" t="str">
        <f t="shared" si="465"/>
        <v>08:30-10:00</v>
      </c>
      <c r="D751" s="10" t="s">
        <v>54</v>
      </c>
      <c r="E751" s="10">
        <f t="shared" si="464"/>
        <v>192</v>
      </c>
      <c r="F751" s="10" t="str">
        <f t="shared" ca="1" si="466"/>
        <v>L-QC1
709</v>
      </c>
      <c r="G751" s="10">
        <f t="shared" ca="1" si="467"/>
        <v>0</v>
      </c>
      <c r="H751" s="10">
        <f t="shared" ca="1" si="475"/>
        <v>0</v>
      </c>
      <c r="I751" s="10">
        <f t="shared" ca="1" si="468"/>
        <v>0</v>
      </c>
      <c r="J751" s="10" t="str">
        <f t="shared" ca="1" si="469"/>
        <v>Wednesday08:30-10:000</v>
      </c>
      <c r="K751" s="10" t="str">
        <f t="shared" ca="1" si="470"/>
        <v>Wednesday08:30-10:000</v>
      </c>
      <c r="L751" s="14">
        <f t="shared" ca="1" si="471"/>
        <v>24</v>
      </c>
      <c r="M751" s="19" t="str">
        <f t="shared" ca="1" si="472"/>
        <v/>
      </c>
      <c r="N751" s="19"/>
      <c r="O751" s="19" t="str">
        <f t="shared" ca="1" si="473"/>
        <v>0
L-QC1
709 --- 0</v>
      </c>
    </row>
    <row r="752" spans="1:15">
      <c r="A752" s="10">
        <v>742</v>
      </c>
      <c r="B752" s="10" t="s">
        <v>14</v>
      </c>
      <c r="C752" s="10" t="str">
        <f t="shared" si="465"/>
        <v>08:30-10:00</v>
      </c>
      <c r="D752" s="10" t="s">
        <v>54</v>
      </c>
      <c r="E752" s="10">
        <f t="shared" si="464"/>
        <v>193</v>
      </c>
      <c r="F752" s="10" t="str">
        <f t="shared" ca="1" si="466"/>
        <v>L-Drw</v>
      </c>
      <c r="G752" s="10">
        <f t="shared" ca="1" si="467"/>
        <v>0</v>
      </c>
      <c r="H752" s="10">
        <f t="shared" ca="1" si="475"/>
        <v>0</v>
      </c>
      <c r="I752" s="10">
        <f t="shared" ca="1" si="468"/>
        <v>0</v>
      </c>
      <c r="J752" s="10" t="str">
        <f t="shared" ca="1" si="469"/>
        <v>Wednesday08:30-10:000</v>
      </c>
      <c r="K752" s="10" t="str">
        <f t="shared" ca="1" si="470"/>
        <v>Wednesday08:30-10:000</v>
      </c>
      <c r="L752" s="14">
        <f t="shared" ca="1" si="471"/>
        <v>24</v>
      </c>
      <c r="M752" s="19" t="str">
        <f t="shared" ca="1" si="472"/>
        <v/>
      </c>
      <c r="N752" s="19"/>
      <c r="O752" s="19" t="str">
        <f t="shared" ca="1" si="473"/>
        <v>0
L-Drw --- 0</v>
      </c>
    </row>
    <row r="753" spans="1:15">
      <c r="A753" s="10">
        <v>743</v>
      </c>
      <c r="B753" s="10" t="s">
        <v>14</v>
      </c>
      <c r="C753" s="10" t="str">
        <f t="shared" si="465"/>
        <v>08:30-10:00</v>
      </c>
      <c r="D753" s="10" t="s">
        <v>54</v>
      </c>
      <c r="E753" s="10">
        <f t="shared" si="464"/>
        <v>194</v>
      </c>
      <c r="F753" s="10" t="str">
        <f t="shared" ca="1" si="466"/>
        <v>L-QC2
708</v>
      </c>
      <c r="G753" s="10">
        <f t="shared" ca="1" si="467"/>
        <v>0</v>
      </c>
      <c r="H753" s="10">
        <f t="shared" ca="1" si="475"/>
        <v>0</v>
      </c>
      <c r="I753" s="10">
        <f t="shared" ca="1" si="468"/>
        <v>0</v>
      </c>
      <c r="J753" s="10" t="str">
        <f t="shared" ca="1" si="469"/>
        <v>Wednesday08:30-10:000</v>
      </c>
      <c r="K753" s="10" t="str">
        <f t="shared" ca="1" si="470"/>
        <v>Wednesday08:30-10:000</v>
      </c>
      <c r="L753" s="14">
        <f t="shared" ca="1" si="471"/>
        <v>24</v>
      </c>
      <c r="M753" s="19" t="str">
        <f t="shared" ca="1" si="472"/>
        <v/>
      </c>
      <c r="N753" s="19"/>
      <c r="O753" s="19" t="str">
        <f t="shared" ca="1" si="473"/>
        <v>0
L-QC2
708 --- 0</v>
      </c>
    </row>
    <row r="754" spans="1:15">
      <c r="A754" s="10">
        <v>744</v>
      </c>
      <c r="B754" s="10" t="s">
        <v>14</v>
      </c>
      <c r="C754" s="10" t="str">
        <f t="shared" si="465"/>
        <v>08:30-10:00</v>
      </c>
      <c r="D754" s="10" t="s">
        <v>54</v>
      </c>
      <c r="E754" s="10">
        <f t="shared" si="464"/>
        <v>195</v>
      </c>
      <c r="F754" s="10" t="str">
        <f t="shared" ca="1" si="466"/>
        <v>L-ENG</v>
      </c>
      <c r="G754" s="10">
        <f t="shared" ca="1" si="467"/>
        <v>0</v>
      </c>
      <c r="H754" s="10">
        <f t="shared" ca="1" si="475"/>
        <v>0</v>
      </c>
      <c r="I754" s="10">
        <f t="shared" ca="1" si="468"/>
        <v>0</v>
      </c>
      <c r="J754" s="10" t="str">
        <f t="shared" ca="1" si="469"/>
        <v>Wednesday08:30-10:000</v>
      </c>
      <c r="K754" s="10" t="str">
        <f t="shared" ca="1" si="470"/>
        <v>Wednesday08:30-10:000</v>
      </c>
      <c r="L754" s="14">
        <f t="shared" ca="1" si="471"/>
        <v>24</v>
      </c>
      <c r="M754" s="19" t="str">
        <f t="shared" ca="1" si="472"/>
        <v/>
      </c>
      <c r="N754" s="19"/>
      <c r="O754" s="19" t="str">
        <f t="shared" ca="1" si="473"/>
        <v>0
L-ENG --- 0</v>
      </c>
    </row>
    <row r="755" spans="1:15">
      <c r="A755" s="10">
        <v>745</v>
      </c>
      <c r="B755" s="10" t="s">
        <v>14</v>
      </c>
      <c r="C755" s="10" t="str">
        <f t="shared" si="465"/>
        <v>08:30-10:00</v>
      </c>
      <c r="D755" s="10" t="s">
        <v>54</v>
      </c>
      <c r="E755" s="10">
        <f t="shared" si="464"/>
        <v>196</v>
      </c>
      <c r="F755" s="10">
        <f t="shared" ca="1" si="466"/>
        <v>501</v>
      </c>
      <c r="G755" s="10">
        <f t="shared" ca="1" si="467"/>
        <v>0</v>
      </c>
      <c r="H755" s="10">
        <f t="shared" ca="1" si="475"/>
        <v>0</v>
      </c>
      <c r="I755" s="10">
        <f t="shared" ca="1" si="468"/>
        <v>0</v>
      </c>
      <c r="J755" s="10" t="str">
        <f t="shared" ca="1" si="469"/>
        <v>Wednesday08:30-10:000</v>
      </c>
      <c r="K755" s="10" t="str">
        <f t="shared" ca="1" si="470"/>
        <v>Wednesday08:30-10:000</v>
      </c>
      <c r="L755" s="14">
        <f t="shared" ca="1" si="471"/>
        <v>24</v>
      </c>
      <c r="M755" s="19" t="str">
        <f t="shared" ca="1" si="472"/>
        <v/>
      </c>
      <c r="N755" s="19"/>
      <c r="O755" s="19" t="str">
        <f t="shared" ca="1" si="473"/>
        <v>0
501 --- 0</v>
      </c>
    </row>
    <row r="756" spans="1:15">
      <c r="A756" s="10">
        <v>746</v>
      </c>
      <c r="B756" s="10" t="s">
        <v>14</v>
      </c>
      <c r="C756" s="10" t="str">
        <f t="shared" si="465"/>
        <v>08:30-10:00</v>
      </c>
      <c r="D756" s="10" t="s">
        <v>54</v>
      </c>
      <c r="E756" s="10">
        <f t="shared" si="464"/>
        <v>197</v>
      </c>
      <c r="F756" s="10" t="str">
        <f t="shared" ca="1" si="466"/>
        <v>L-Elec 505</v>
      </c>
      <c r="G756" s="10" t="str">
        <f t="shared" ca="1" si="467"/>
        <v>TE326(L3T2)A</v>
      </c>
      <c r="H756" s="10">
        <f t="shared" ca="1" si="474"/>
        <v>0</v>
      </c>
      <c r="I756" s="10" t="str">
        <f t="shared" ca="1" si="468"/>
        <v>(L3T2)A</v>
      </c>
      <c r="J756" s="10" t="str">
        <f t="shared" ca="1" si="469"/>
        <v>Wednesday08:30-10:000</v>
      </c>
      <c r="K756" s="10" t="str">
        <f t="shared" ca="1" si="470"/>
        <v>Wednesday08:30-10:00(L3T2)A</v>
      </c>
      <c r="L756" s="14">
        <f t="shared" ca="1" si="471"/>
        <v>24</v>
      </c>
      <c r="M756" s="19" t="str">
        <f t="shared" ca="1" si="472"/>
        <v>L3T2</v>
      </c>
      <c r="N756" s="19"/>
      <c r="O756" s="19" t="str">
        <f t="shared" ca="1" si="473"/>
        <v>TE326(L3T2)A
L-Elec 505 --- 0</v>
      </c>
    </row>
    <row r="757" spans="1:15">
      <c r="A757" s="10">
        <v>747</v>
      </c>
      <c r="B757" s="10" t="s">
        <v>14</v>
      </c>
      <c r="C757" s="10" t="str">
        <f t="shared" si="465"/>
        <v>08:30-10:00</v>
      </c>
      <c r="D757" s="10" t="s">
        <v>54</v>
      </c>
      <c r="E757" s="10">
        <f t="shared" si="464"/>
        <v>198</v>
      </c>
      <c r="F757" s="10" t="str">
        <f t="shared" ca="1" si="466"/>
        <v>L-mec</v>
      </c>
      <c r="G757" s="10">
        <f t="shared" ca="1" si="467"/>
        <v>0</v>
      </c>
      <c r="H757" s="10">
        <f t="shared" ref="H757:H759" ca="1" si="476">INDIRECT(CONCATENATE("Sheet1!",CHAR(CODE(D757)+5),E757),1)</f>
        <v>0</v>
      </c>
      <c r="I757" s="10">
        <f t="shared" ca="1" si="468"/>
        <v>0</v>
      </c>
      <c r="J757" s="10" t="str">
        <f t="shared" ca="1" si="469"/>
        <v>Wednesday08:30-10:000</v>
      </c>
      <c r="K757" s="10" t="str">
        <f t="shared" ca="1" si="470"/>
        <v>Wednesday08:30-10:000</v>
      </c>
      <c r="L757" s="14">
        <f t="shared" ca="1" si="471"/>
        <v>24</v>
      </c>
      <c r="M757" s="19" t="str">
        <f t="shared" ca="1" si="472"/>
        <v/>
      </c>
      <c r="N757" s="19"/>
      <c r="O757" s="19" t="str">
        <f t="shared" ca="1" si="473"/>
        <v>0
L-mec --- 0</v>
      </c>
    </row>
    <row r="758" spans="1:15">
      <c r="A758" s="10">
        <v>748</v>
      </c>
      <c r="B758" s="10" t="s">
        <v>14</v>
      </c>
      <c r="C758" s="10" t="str">
        <f t="shared" si="465"/>
        <v>08:30-10:00</v>
      </c>
      <c r="D758" s="10" t="s">
        <v>54</v>
      </c>
      <c r="E758" s="10">
        <f t="shared" si="464"/>
        <v>199</v>
      </c>
      <c r="F758" s="10">
        <f t="shared" ca="1" si="466"/>
        <v>502</v>
      </c>
      <c r="G758" s="10">
        <f t="shared" ca="1" si="467"/>
        <v>0</v>
      </c>
      <c r="H758" s="10">
        <f t="shared" ca="1" si="476"/>
        <v>0</v>
      </c>
      <c r="I758" s="10">
        <f t="shared" ca="1" si="468"/>
        <v>0</v>
      </c>
      <c r="J758" s="10" t="str">
        <f t="shared" ca="1" si="469"/>
        <v>Wednesday08:30-10:000</v>
      </c>
      <c r="K758" s="10" t="str">
        <f t="shared" ca="1" si="470"/>
        <v>Wednesday08:30-10:000</v>
      </c>
      <c r="L758" s="14">
        <f t="shared" ca="1" si="471"/>
        <v>24</v>
      </c>
      <c r="M758" s="19" t="str">
        <f t="shared" ca="1" si="472"/>
        <v/>
      </c>
      <c r="N758" s="19"/>
      <c r="O758" s="19" t="str">
        <f t="shared" ca="1" si="473"/>
        <v>0
502 --- 0</v>
      </c>
    </row>
    <row r="759" spans="1:15">
      <c r="A759" s="10">
        <v>749</v>
      </c>
      <c r="B759" s="10" t="s">
        <v>14</v>
      </c>
      <c r="C759" s="10" t="str">
        <f t="shared" si="465"/>
        <v>08:30-10:00</v>
      </c>
      <c r="D759" s="10" t="s">
        <v>54</v>
      </c>
      <c r="E759" s="10">
        <f t="shared" si="464"/>
        <v>200</v>
      </c>
      <c r="F759" s="10" t="str">
        <f t="shared" ca="1" si="466"/>
        <v>L-Chem</v>
      </c>
      <c r="G759" s="10">
        <f t="shared" ca="1" si="467"/>
        <v>0</v>
      </c>
      <c r="H759" s="10">
        <f t="shared" ca="1" si="476"/>
        <v>0</v>
      </c>
      <c r="I759" s="10">
        <f t="shared" ca="1" si="468"/>
        <v>0</v>
      </c>
      <c r="J759" s="10" t="str">
        <f t="shared" ca="1" si="469"/>
        <v>Wednesday08:30-10:000</v>
      </c>
      <c r="K759" s="10" t="str">
        <f t="shared" ca="1" si="470"/>
        <v>Wednesday08:30-10:000</v>
      </c>
      <c r="L759" s="14">
        <f t="shared" ca="1" si="471"/>
        <v>24</v>
      </c>
      <c r="M759" s="19" t="str">
        <f t="shared" ca="1" si="472"/>
        <v/>
      </c>
      <c r="N759" s="19"/>
      <c r="O759" s="19" t="str">
        <f t="shared" ca="1" si="473"/>
        <v>0
L-Chem --- 0</v>
      </c>
    </row>
    <row r="760" spans="1:15">
      <c r="A760" s="10">
        <v>750</v>
      </c>
      <c r="B760" s="10" t="s">
        <v>14</v>
      </c>
      <c r="C760" s="10" t="str">
        <f t="shared" si="381"/>
        <v>10:00-11:30</v>
      </c>
      <c r="D760" s="10" t="s">
        <v>55</v>
      </c>
      <c r="E760" s="10">
        <f>E731</f>
        <v>172</v>
      </c>
      <c r="F760" s="10">
        <f t="shared" ref="F760" ca="1" si="477">INDIRECT(CONCATENATE("Sheet1!",CHAR(CODE(D760)-3),E760),1)</f>
        <v>701</v>
      </c>
      <c r="G760" s="10" t="str">
        <f t="shared" ref="G760" ca="1" si="478">INDIRECT(CONCATENATE("Sheet1!",CHAR(CODE(D760)-2),E760),1)</f>
        <v>ETE</v>
      </c>
      <c r="H760" s="10" t="str">
        <f t="shared" ca="1" si="463"/>
        <v>TA</v>
      </c>
      <c r="I760" s="10" t="str">
        <f t="shared" ca="1" si="382"/>
        <v>ETE</v>
      </c>
      <c r="J760" s="10" t="str">
        <f t="shared" ca="1" si="384"/>
        <v>Wednesday10:00-11:30TA</v>
      </c>
      <c r="K760" s="10" t="str">
        <f t="shared" ca="1" si="385"/>
        <v>Wednesday10:00-11:30ETE</v>
      </c>
      <c r="L760" s="14">
        <f t="shared" ref="L760:L771" ca="1" si="479">COUNTIFS($J$11:$J$1051,J760)</f>
        <v>1</v>
      </c>
      <c r="M760" s="19" t="str">
        <f t="shared" ca="1" si="383"/>
        <v>TE</v>
      </c>
      <c r="N760" s="19"/>
      <c r="O760" s="19" t="str">
        <f t="shared" ca="1" si="386"/>
        <v>ETE
701 --- TA</v>
      </c>
    </row>
    <row r="761" spans="1:15">
      <c r="A761" s="10">
        <v>751</v>
      </c>
      <c r="B761" s="10" t="s">
        <v>14</v>
      </c>
      <c r="C761" s="10" t="str">
        <f t="shared" si="381"/>
        <v>10:00-11:30</v>
      </c>
      <c r="D761" s="10" t="s">
        <v>55</v>
      </c>
      <c r="E761" s="10">
        <f>E760+1</f>
        <v>173</v>
      </c>
      <c r="F761" s="10">
        <f t="shared" ref="F761:F771" ca="1" si="480">INDIRECT(CONCATENATE("Sheet1!",CHAR(CODE(D761)),E761),1)</f>
        <v>702</v>
      </c>
      <c r="G761" s="10" t="str">
        <f t="shared" ref="G761:G771" ca="1" si="481">INDIRECT(CONCATENATE("Sheet1!",CHAR(CODE(D761)+1),E761),1)</f>
        <v>GED-211(L2T1)C</v>
      </c>
      <c r="H761" s="10" t="str">
        <f t="shared" ca="1" si="463"/>
        <v>FHS</v>
      </c>
      <c r="I761" s="10" t="str">
        <f t="shared" ca="1" si="382"/>
        <v>(L2T1)C</v>
      </c>
      <c r="J761" s="10" t="str">
        <f t="shared" ca="1" si="384"/>
        <v>Wednesday10:00-11:30FHS</v>
      </c>
      <c r="K761" s="10" t="str">
        <f t="shared" ca="1" si="385"/>
        <v>Wednesday10:00-11:30(L2T1)C</v>
      </c>
      <c r="L761" s="14">
        <f t="shared" ca="1" si="479"/>
        <v>1</v>
      </c>
      <c r="M761" s="19" t="str">
        <f t="shared" ca="1" si="383"/>
        <v>L2T1</v>
      </c>
      <c r="N761" s="19"/>
      <c r="O761" s="19" t="str">
        <f t="shared" ca="1" si="386"/>
        <v>GED-211(L2T1)C
702 --- FHS</v>
      </c>
    </row>
    <row r="762" spans="1:15">
      <c r="A762" s="10">
        <v>752</v>
      </c>
      <c r="B762" s="10" t="s">
        <v>14</v>
      </c>
      <c r="C762" s="10" t="str">
        <f t="shared" si="381"/>
        <v>10:00-11:30</v>
      </c>
      <c r="D762" s="10" t="s">
        <v>55</v>
      </c>
      <c r="E762" s="10">
        <f t="shared" ref="E762:E788" si="482">E761+1</f>
        <v>174</v>
      </c>
      <c r="F762" s="10">
        <f t="shared" ca="1" si="480"/>
        <v>703</v>
      </c>
      <c r="G762" s="10" t="str">
        <f t="shared" ca="1" si="481"/>
        <v>TE4210(L4T2)</v>
      </c>
      <c r="H762" s="10" t="str">
        <f t="shared" ca="1" si="463"/>
        <v>MMH</v>
      </c>
      <c r="I762" s="10" t="str">
        <f t="shared" ca="1" si="382"/>
        <v>(L4T2)</v>
      </c>
      <c r="J762" s="10" t="str">
        <f t="shared" ca="1" si="384"/>
        <v>Wednesday10:00-11:30MMH</v>
      </c>
      <c r="K762" s="10" t="str">
        <f t="shared" ca="1" si="385"/>
        <v>Wednesday10:00-11:30(L4T2)</v>
      </c>
      <c r="L762" s="14">
        <f t="shared" ca="1" si="479"/>
        <v>1</v>
      </c>
      <c r="M762" s="19" t="str">
        <f t="shared" ca="1" si="383"/>
        <v>L4T2</v>
      </c>
      <c r="N762" s="19"/>
      <c r="O762" s="19" t="str">
        <f t="shared" ca="1" si="386"/>
        <v>TE4210(L4T2)
703 --- MMH</v>
      </c>
    </row>
    <row r="763" spans="1:15">
      <c r="A763" s="10">
        <v>753</v>
      </c>
      <c r="B763" s="10" t="s">
        <v>14</v>
      </c>
      <c r="C763" s="10" t="str">
        <f t="shared" si="381"/>
        <v>10:00-11:30</v>
      </c>
      <c r="D763" s="10" t="s">
        <v>55</v>
      </c>
      <c r="E763" s="10">
        <f t="shared" si="482"/>
        <v>175</v>
      </c>
      <c r="F763" s="10">
        <f t="shared" ca="1" si="480"/>
        <v>704</v>
      </c>
      <c r="G763" s="10" t="str">
        <f t="shared" ca="1" si="481"/>
        <v>TE327(L3T2)B</v>
      </c>
      <c r="H763" s="10">
        <f t="shared" ca="1" si="463"/>
        <v>0</v>
      </c>
      <c r="I763" s="10" t="str">
        <f t="shared" ca="1" si="382"/>
        <v>(L3T2)B</v>
      </c>
      <c r="J763" s="10" t="str">
        <f t="shared" ca="1" si="384"/>
        <v>Wednesday10:00-11:300</v>
      </c>
      <c r="K763" s="10" t="str">
        <f t="shared" ca="1" si="385"/>
        <v>Wednesday10:00-11:30(L3T2)B</v>
      </c>
      <c r="L763" s="14">
        <f t="shared" ca="1" si="479"/>
        <v>19</v>
      </c>
      <c r="M763" s="19" t="str">
        <f t="shared" ca="1" si="383"/>
        <v>L3T2</v>
      </c>
      <c r="N763" s="19"/>
      <c r="O763" s="19" t="str">
        <f t="shared" ca="1" si="386"/>
        <v>TE327(L3T2)B
704 --- 0</v>
      </c>
    </row>
    <row r="764" spans="1:15">
      <c r="A764" s="10">
        <v>754</v>
      </c>
      <c r="B764" s="10" t="s">
        <v>14</v>
      </c>
      <c r="C764" s="10" t="str">
        <f t="shared" si="381"/>
        <v>10:00-11:30</v>
      </c>
      <c r="D764" s="10" t="s">
        <v>55</v>
      </c>
      <c r="E764" s="10">
        <f t="shared" si="482"/>
        <v>176</v>
      </c>
      <c r="F764" s="10">
        <f t="shared" ca="1" si="480"/>
        <v>705</v>
      </c>
      <c r="G764" s="10" t="str">
        <f t="shared" ca="1" si="481"/>
        <v>TE231(L2T3)B</v>
      </c>
      <c r="H764" s="10" t="str">
        <f t="shared" ca="1" si="463"/>
        <v>MRH</v>
      </c>
      <c r="I764" s="10" t="str">
        <f t="shared" ca="1" si="382"/>
        <v>(L2T3)B</v>
      </c>
      <c r="J764" s="10" t="str">
        <f t="shared" ca="1" si="384"/>
        <v>Wednesday10:00-11:30MRH</v>
      </c>
      <c r="K764" s="10" t="str">
        <f t="shared" ca="1" si="385"/>
        <v>Wednesday10:00-11:30(L2T3)B</v>
      </c>
      <c r="L764" s="14">
        <f t="shared" ca="1" si="479"/>
        <v>1</v>
      </c>
      <c r="M764" s="19" t="str">
        <f t="shared" ca="1" si="383"/>
        <v>L2T3</v>
      </c>
      <c r="N764" s="19"/>
      <c r="O764" s="19" t="str">
        <f t="shared" ca="1" si="386"/>
        <v>TE231(L2T3)B
705 --- MRH</v>
      </c>
    </row>
    <row r="765" spans="1:15">
      <c r="A765" s="10">
        <v>755</v>
      </c>
      <c r="B765" s="10" t="s">
        <v>14</v>
      </c>
      <c r="C765" s="10" t="str">
        <f t="shared" si="381"/>
        <v>10:00-11:30</v>
      </c>
      <c r="D765" s="10" t="s">
        <v>55</v>
      </c>
      <c r="E765" s="10">
        <f t="shared" si="482"/>
        <v>177</v>
      </c>
      <c r="F765" s="10">
        <f t="shared" ca="1" si="480"/>
        <v>402</v>
      </c>
      <c r="G765" s="10" t="str">
        <f t="shared" ca="1" si="481"/>
        <v>PHY-111(L1T1)A</v>
      </c>
      <c r="H765" s="10">
        <f t="shared" ca="1" si="463"/>
        <v>0</v>
      </c>
      <c r="I765" s="10" t="str">
        <f t="shared" ca="1" si="382"/>
        <v>(L1T1)A</v>
      </c>
      <c r="J765" s="10" t="str">
        <f t="shared" ca="1" si="384"/>
        <v>Wednesday10:00-11:300</v>
      </c>
      <c r="K765" s="10" t="str">
        <f t="shared" ca="1" si="385"/>
        <v>Wednesday10:00-11:30(L1T1)A</v>
      </c>
      <c r="L765" s="14">
        <f t="shared" ca="1" si="479"/>
        <v>19</v>
      </c>
      <c r="M765" s="19" t="str">
        <f t="shared" ca="1" si="383"/>
        <v>L1T1</v>
      </c>
      <c r="N765" s="19"/>
      <c r="O765" s="19" t="str">
        <f t="shared" ca="1" si="386"/>
        <v>PHY-111(L1T1)A
402 --- 0</v>
      </c>
    </row>
    <row r="766" spans="1:15">
      <c r="A766" s="10">
        <v>756</v>
      </c>
      <c r="B766" s="10" t="s">
        <v>14</v>
      </c>
      <c r="C766" s="10" t="str">
        <f t="shared" si="381"/>
        <v>10:00-11:30</v>
      </c>
      <c r="D766" s="10" t="s">
        <v>55</v>
      </c>
      <c r="E766" s="10">
        <f t="shared" si="482"/>
        <v>178</v>
      </c>
      <c r="F766" s="10">
        <f t="shared" ca="1" si="480"/>
        <v>801</v>
      </c>
      <c r="G766" s="10" t="str">
        <f t="shared" ca="1" si="481"/>
        <v>TE111(L1T1)B</v>
      </c>
      <c r="H766" s="10" t="str">
        <f t="shared" ca="1" si="463"/>
        <v>SR</v>
      </c>
      <c r="I766" s="10" t="str">
        <f t="shared" ca="1" si="382"/>
        <v>(L1T1)B</v>
      </c>
      <c r="J766" s="10" t="str">
        <f t="shared" ca="1" si="384"/>
        <v>Wednesday10:00-11:30SR</v>
      </c>
      <c r="K766" s="10" t="str">
        <f t="shared" ca="1" si="385"/>
        <v>Wednesday10:00-11:30(L1T1)B</v>
      </c>
      <c r="L766" s="14">
        <f t="shared" ca="1" si="479"/>
        <v>1</v>
      </c>
      <c r="M766" s="19" t="str">
        <f t="shared" ca="1" si="383"/>
        <v>L1T1</v>
      </c>
      <c r="N766" s="19"/>
      <c r="O766" s="19" t="str">
        <f t="shared" ca="1" si="386"/>
        <v>TE111(L1T1)B
801 --- SR</v>
      </c>
    </row>
    <row r="767" spans="1:15">
      <c r="A767" s="10">
        <v>757</v>
      </c>
      <c r="B767" s="10" t="s">
        <v>14</v>
      </c>
      <c r="C767" s="10" t="str">
        <f t="shared" si="381"/>
        <v>10:00-11:30</v>
      </c>
      <c r="D767" s="10" t="s">
        <v>55</v>
      </c>
      <c r="E767" s="10">
        <f t="shared" si="482"/>
        <v>179</v>
      </c>
      <c r="F767" s="10">
        <f t="shared" ca="1" si="480"/>
        <v>802</v>
      </c>
      <c r="G767" s="10" t="str">
        <f t="shared" ca="1" si="481"/>
        <v>TE213(L2T1)C</v>
      </c>
      <c r="H767" s="10" t="str">
        <f t="shared" ca="1" si="463"/>
        <v>AG</v>
      </c>
      <c r="I767" s="10" t="str">
        <f t="shared" ca="1" si="382"/>
        <v>(L2T1)C</v>
      </c>
      <c r="J767" s="10" t="str">
        <f t="shared" ca="1" si="384"/>
        <v>Wednesday10:00-11:30AG</v>
      </c>
      <c r="K767" s="10" t="str">
        <f t="shared" ca="1" si="385"/>
        <v>Wednesday10:00-11:30(L2T1)C</v>
      </c>
      <c r="L767" s="14">
        <f t="shared" ca="1" si="479"/>
        <v>1</v>
      </c>
      <c r="M767" s="19" t="str">
        <f t="shared" ca="1" si="383"/>
        <v>L2T1</v>
      </c>
      <c r="N767" s="19"/>
      <c r="O767" s="19" t="str">
        <f t="shared" ca="1" si="386"/>
        <v>TE213(L2T1)C
802 --- AG</v>
      </c>
    </row>
    <row r="768" spans="1:15">
      <c r="A768" s="10">
        <v>758</v>
      </c>
      <c r="B768" s="10" t="s">
        <v>14</v>
      </c>
      <c r="C768" s="10" t="str">
        <f t="shared" si="381"/>
        <v>10:00-11:30</v>
      </c>
      <c r="D768" s="10" t="s">
        <v>55</v>
      </c>
      <c r="E768" s="10">
        <f t="shared" si="482"/>
        <v>180</v>
      </c>
      <c r="F768" s="10">
        <f t="shared" ca="1" si="480"/>
        <v>803</v>
      </c>
      <c r="G768" s="10" t="str">
        <f t="shared" ca="1" si="481"/>
        <v>TE215(L2T1)B</v>
      </c>
      <c r="H768" s="10" t="str">
        <f t="shared" ca="1" si="463"/>
        <v>KZ</v>
      </c>
      <c r="I768" s="10" t="str">
        <f t="shared" ca="1" si="382"/>
        <v>(L2T1)B</v>
      </c>
      <c r="J768" s="10" t="str">
        <f t="shared" ca="1" si="384"/>
        <v>Wednesday10:00-11:30KZ</v>
      </c>
      <c r="K768" s="10" t="str">
        <f t="shared" ca="1" si="385"/>
        <v>Wednesday10:00-11:30(L2T1)B</v>
      </c>
      <c r="L768" s="14">
        <f t="shared" ca="1" si="479"/>
        <v>1</v>
      </c>
      <c r="M768" s="19" t="str">
        <f t="shared" ca="1" si="383"/>
        <v>L2T1</v>
      </c>
      <c r="N768" s="19"/>
      <c r="O768" s="19" t="str">
        <f t="shared" ca="1" si="386"/>
        <v>TE215(L2T1)B
803 --- KZ</v>
      </c>
    </row>
    <row r="769" spans="1:15">
      <c r="A769" s="10">
        <v>759</v>
      </c>
      <c r="B769" s="10" t="s">
        <v>14</v>
      </c>
      <c r="C769" s="10" t="str">
        <f t="shared" si="381"/>
        <v>10:00-11:30</v>
      </c>
      <c r="D769" s="10" t="s">
        <v>55</v>
      </c>
      <c r="E769" s="10">
        <f t="shared" si="482"/>
        <v>181</v>
      </c>
      <c r="F769" s="10">
        <f t="shared" ca="1" si="480"/>
        <v>807</v>
      </c>
      <c r="G769" s="10" t="str">
        <f t="shared" ca="1" si="481"/>
        <v>civil</v>
      </c>
      <c r="H769" s="10">
        <f t="shared" ca="1" si="463"/>
        <v>0</v>
      </c>
      <c r="I769" s="10" t="str">
        <f t="shared" ca="1" si="382"/>
        <v>civil</v>
      </c>
      <c r="J769" s="10" t="str">
        <f t="shared" ca="1" si="384"/>
        <v>Wednesday10:00-11:300</v>
      </c>
      <c r="K769" s="10" t="str">
        <f t="shared" ca="1" si="385"/>
        <v>Wednesday10:00-11:30civil</v>
      </c>
      <c r="L769" s="14">
        <f t="shared" ca="1" si="479"/>
        <v>19</v>
      </c>
      <c r="M769" s="19" t="str">
        <f t="shared" ca="1" si="383"/>
        <v>ivil</v>
      </c>
      <c r="N769" s="19"/>
      <c r="O769" s="19" t="str">
        <f t="shared" ca="1" si="386"/>
        <v>civil
807 --- 0</v>
      </c>
    </row>
    <row r="770" spans="1:15">
      <c r="A770" s="10">
        <v>760</v>
      </c>
      <c r="B770" s="10" t="s">
        <v>14</v>
      </c>
      <c r="C770" s="10" t="str">
        <f t="shared" si="381"/>
        <v>10:00-11:30</v>
      </c>
      <c r="D770" s="10" t="s">
        <v>55</v>
      </c>
      <c r="E770" s="10">
        <f t="shared" si="482"/>
        <v>182</v>
      </c>
      <c r="F770" s="10">
        <f t="shared" ca="1" si="480"/>
        <v>711</v>
      </c>
      <c r="G770" s="10">
        <f t="shared" ca="1" si="481"/>
        <v>0</v>
      </c>
      <c r="H770" s="10">
        <f t="shared" ca="1" si="463"/>
        <v>0</v>
      </c>
      <c r="I770" s="10">
        <f t="shared" ca="1" si="382"/>
        <v>0</v>
      </c>
      <c r="J770" s="10" t="str">
        <f t="shared" ca="1" si="384"/>
        <v>Wednesday10:00-11:300</v>
      </c>
      <c r="K770" s="10" t="str">
        <f t="shared" ca="1" si="385"/>
        <v>Wednesday10:00-11:300</v>
      </c>
      <c r="L770" s="14">
        <f t="shared" ca="1" si="479"/>
        <v>19</v>
      </c>
      <c r="M770" s="19" t="str">
        <f t="shared" ca="1" si="383"/>
        <v/>
      </c>
      <c r="N770" s="19"/>
      <c r="O770" s="19" t="str">
        <f t="shared" ca="1" si="386"/>
        <v>0
711 --- 0</v>
      </c>
    </row>
    <row r="771" spans="1:15">
      <c r="A771" s="10">
        <v>761</v>
      </c>
      <c r="B771" s="10" t="s">
        <v>14</v>
      </c>
      <c r="C771" s="10" t="str">
        <f t="shared" si="381"/>
        <v>10:00-11:30</v>
      </c>
      <c r="D771" s="10" t="s">
        <v>55</v>
      </c>
      <c r="E771" s="10">
        <f t="shared" si="482"/>
        <v>183</v>
      </c>
      <c r="F771" s="10">
        <f t="shared" ca="1" si="480"/>
        <v>712</v>
      </c>
      <c r="G771" s="10" t="str">
        <f t="shared" ca="1" si="481"/>
        <v>DIC</v>
      </c>
      <c r="H771" s="10">
        <f t="shared" ca="1" si="463"/>
        <v>0</v>
      </c>
      <c r="I771" s="10" t="str">
        <f t="shared" ca="1" si="382"/>
        <v>DIC</v>
      </c>
      <c r="J771" s="10" t="str">
        <f t="shared" ca="1" si="384"/>
        <v>Wednesday10:00-11:300</v>
      </c>
      <c r="K771" s="10" t="str">
        <f t="shared" ca="1" si="385"/>
        <v>Wednesday10:00-11:30DIC</v>
      </c>
      <c r="L771" s="14">
        <f t="shared" ca="1" si="479"/>
        <v>19</v>
      </c>
      <c r="M771" s="19" t="str">
        <f t="shared" ca="1" si="383"/>
        <v>IC</v>
      </c>
      <c r="N771" s="19"/>
      <c r="O771" s="19" t="str">
        <f t="shared" ca="1" si="386"/>
        <v>DIC
712 --- 0</v>
      </c>
    </row>
    <row r="772" spans="1:15">
      <c r="A772" s="10">
        <v>762</v>
      </c>
      <c r="B772" s="10" t="s">
        <v>14</v>
      </c>
      <c r="C772" s="10" t="str">
        <f t="shared" ref="C772:C788" si="483">LOOKUP(D772,$L$1:$L$6,$K$1:$K$6)</f>
        <v>10:00-11:30</v>
      </c>
      <c r="D772" s="10" t="s">
        <v>55</v>
      </c>
      <c r="E772" s="10">
        <f t="shared" si="482"/>
        <v>184</v>
      </c>
      <c r="F772" s="10">
        <f t="shared" ref="F772" ca="1" si="484">INDIRECT(CONCATENATE("Sheet1!",CHAR(CODE(D772)-3),E772),1)</f>
        <v>0</v>
      </c>
      <c r="G772" s="10">
        <f t="shared" ref="G772" ca="1" si="485">INDIRECT(CONCATENATE("Sheet1!",CHAR(CODE(D772)-2),E772),1)</f>
        <v>0</v>
      </c>
      <c r="H772" s="10">
        <f t="shared" ref="H772:H788" ca="1" si="486">INDIRECT(CONCATENATE("Sheet1!",CHAR(CODE(D772)+2),E772),1)</f>
        <v>0</v>
      </c>
      <c r="I772" s="10">
        <f t="shared" ref="I772:I788" ca="1" si="487">IFERROR(MID(G772,SEARCH("(",G772,1),12),G772)</f>
        <v>0</v>
      </c>
      <c r="J772" s="10" t="str">
        <f t="shared" ref="J772:J788" ca="1" si="488">CONCATENATE(B772,C772,H772)</f>
        <v>Wednesday10:00-11:300</v>
      </c>
      <c r="K772" s="10" t="str">
        <f t="shared" ref="K772:K788" ca="1" si="489">CONCATENATE(B772,C772,I772)</f>
        <v>Wednesday10:00-11:300</v>
      </c>
      <c r="L772" s="14">
        <f t="shared" ref="L772:L788" ca="1" si="490">COUNTIFS($J$11:$J$1051,J772)</f>
        <v>19</v>
      </c>
      <c r="M772" s="19" t="str">
        <f t="shared" ref="M772:M788" ca="1" si="491">IFERROR(MID(I772,2,4),I772)</f>
        <v/>
      </c>
      <c r="N772" s="19"/>
      <c r="O772" s="19" t="str">
        <f t="shared" ref="O772:O788" ca="1" si="492">CONCATENATE(G772,CHAR(10),F772," --- ",H772)</f>
        <v>0
0 --- 0</v>
      </c>
    </row>
    <row r="773" spans="1:15">
      <c r="A773" s="10">
        <v>763</v>
      </c>
      <c r="B773" s="10" t="s">
        <v>14</v>
      </c>
      <c r="C773" s="10" t="str">
        <f t="shared" si="483"/>
        <v>10:00-11:30</v>
      </c>
      <c r="D773" s="10" t="s">
        <v>55</v>
      </c>
      <c r="E773" s="10">
        <f t="shared" si="482"/>
        <v>185</v>
      </c>
      <c r="F773" s="10">
        <f t="shared" ref="F773:F774" ca="1" si="493">INDIRECT(CONCATENATE("Sheet1!",CHAR(CODE(D773)),E773),1)</f>
        <v>302</v>
      </c>
      <c r="G773" s="10">
        <f t="shared" ref="G773:G774" ca="1" si="494">INDIRECT(CONCATENATE("Sheet1!",CHAR(CODE(D773)+1),E773),1)</f>
        <v>0</v>
      </c>
      <c r="H773" s="10">
        <f t="shared" ca="1" si="486"/>
        <v>0</v>
      </c>
      <c r="I773" s="10">
        <f t="shared" ca="1" si="487"/>
        <v>0</v>
      </c>
      <c r="J773" s="10" t="str">
        <f t="shared" ca="1" si="488"/>
        <v>Wednesday10:00-11:300</v>
      </c>
      <c r="K773" s="10" t="str">
        <f t="shared" ca="1" si="489"/>
        <v>Wednesday10:00-11:300</v>
      </c>
      <c r="L773" s="14">
        <f t="shared" ca="1" si="490"/>
        <v>19</v>
      </c>
      <c r="M773" s="19" t="str">
        <f t="shared" ca="1" si="491"/>
        <v/>
      </c>
      <c r="N773" s="19"/>
      <c r="O773" s="19" t="str">
        <f t="shared" ca="1" si="492"/>
        <v>0
302 --- 0</v>
      </c>
    </row>
    <row r="774" spans="1:15">
      <c r="A774" s="10">
        <v>764</v>
      </c>
      <c r="B774" s="10" t="s">
        <v>14</v>
      </c>
      <c r="C774" s="10" t="str">
        <f t="shared" si="483"/>
        <v>10:00-11:30</v>
      </c>
      <c r="D774" s="10" t="s">
        <v>55</v>
      </c>
      <c r="E774" s="10">
        <f t="shared" si="482"/>
        <v>186</v>
      </c>
      <c r="F774" s="10">
        <f t="shared" ca="1" si="493"/>
        <v>303</v>
      </c>
      <c r="G774" s="10">
        <f t="shared" ca="1" si="494"/>
        <v>0</v>
      </c>
      <c r="H774" s="10">
        <f t="shared" ca="1" si="486"/>
        <v>0</v>
      </c>
      <c r="I774" s="10">
        <f t="shared" ca="1" si="487"/>
        <v>0</v>
      </c>
      <c r="J774" s="10" t="str">
        <f t="shared" ca="1" si="488"/>
        <v>Wednesday10:00-11:300</v>
      </c>
      <c r="K774" s="10" t="str">
        <f t="shared" ca="1" si="489"/>
        <v>Wednesday10:00-11:300</v>
      </c>
      <c r="L774" s="14">
        <f t="shared" ca="1" si="490"/>
        <v>19</v>
      </c>
      <c r="M774" s="19" t="str">
        <f t="shared" ca="1" si="491"/>
        <v/>
      </c>
      <c r="N774" s="19"/>
      <c r="O774" s="19" t="str">
        <f t="shared" ca="1" si="492"/>
        <v>0
303 --- 0</v>
      </c>
    </row>
    <row r="775" spans="1:15">
      <c r="A775" s="10">
        <v>765</v>
      </c>
      <c r="B775" s="10" t="s">
        <v>14</v>
      </c>
      <c r="C775" s="10" t="str">
        <f t="shared" si="483"/>
        <v>10:00-11:30</v>
      </c>
      <c r="D775" s="10" t="s">
        <v>55</v>
      </c>
      <c r="E775" s="10">
        <f t="shared" si="482"/>
        <v>187</v>
      </c>
      <c r="F775" s="10" t="str">
        <f t="shared" ref="F775:F788" ca="1" si="495">INDIRECT(CONCATENATE("Sheet1!",CHAR(CODE(D775)-3),E775),1)</f>
        <v>L-Yarn1</v>
      </c>
      <c r="G775" s="10">
        <f t="shared" ref="G775:G788" ca="1" si="496">INDIRECT(CONCATENATE("Sheet1!",CHAR(CODE(D775)-2),E775),1)</f>
        <v>0</v>
      </c>
      <c r="H775" s="10">
        <f t="shared" ca="1" si="486"/>
        <v>0</v>
      </c>
      <c r="I775" s="10">
        <f t="shared" ca="1" si="487"/>
        <v>0</v>
      </c>
      <c r="J775" s="10" t="str">
        <f t="shared" ca="1" si="488"/>
        <v>Wednesday10:00-11:300</v>
      </c>
      <c r="K775" s="10" t="str">
        <f t="shared" ca="1" si="489"/>
        <v>Wednesday10:00-11:300</v>
      </c>
      <c r="L775" s="14">
        <f t="shared" ca="1" si="490"/>
        <v>19</v>
      </c>
      <c r="M775" s="19" t="str">
        <f t="shared" ca="1" si="491"/>
        <v/>
      </c>
      <c r="N775" s="19"/>
      <c r="O775" s="19" t="str">
        <f t="shared" ca="1" si="492"/>
        <v>0
L-Yarn1 --- 0</v>
      </c>
    </row>
    <row r="776" spans="1:15">
      <c r="A776" s="10">
        <v>766</v>
      </c>
      <c r="B776" s="10" t="s">
        <v>14</v>
      </c>
      <c r="C776" s="10" t="str">
        <f t="shared" si="483"/>
        <v>10:00-11:30</v>
      </c>
      <c r="D776" s="10" t="s">
        <v>55</v>
      </c>
      <c r="E776" s="10">
        <f t="shared" si="482"/>
        <v>188</v>
      </c>
      <c r="F776" s="10" t="str">
        <f t="shared" ca="1" si="495"/>
        <v>L-Yarn2</v>
      </c>
      <c r="G776" s="10" t="str">
        <f t="shared" ca="1" si="496"/>
        <v>TE311(L3T1)B</v>
      </c>
      <c r="H776" s="10" t="str">
        <f t="shared" ca="1" si="486"/>
        <v>MR1</v>
      </c>
      <c r="I776" s="10" t="str">
        <f t="shared" ca="1" si="487"/>
        <v>(L3T1)B</v>
      </c>
      <c r="J776" s="10" t="str">
        <f t="shared" ca="1" si="488"/>
        <v>Wednesday10:00-11:30MR1</v>
      </c>
      <c r="K776" s="10" t="str">
        <f t="shared" ca="1" si="489"/>
        <v>Wednesday10:00-11:30(L3T1)B</v>
      </c>
      <c r="L776" s="14">
        <f t="shared" ca="1" si="490"/>
        <v>1</v>
      </c>
      <c r="M776" s="19" t="str">
        <f t="shared" ca="1" si="491"/>
        <v>L3T1</v>
      </c>
      <c r="N776" s="19"/>
      <c r="O776" s="19" t="str">
        <f t="shared" ca="1" si="492"/>
        <v>TE311(L3T1)B
L-Yarn2 --- MR1</v>
      </c>
    </row>
    <row r="777" spans="1:15">
      <c r="A777" s="10">
        <v>767</v>
      </c>
      <c r="B777" s="10" t="s">
        <v>14</v>
      </c>
      <c r="C777" s="10" t="str">
        <f t="shared" si="483"/>
        <v>10:00-11:30</v>
      </c>
      <c r="D777" s="10" t="s">
        <v>55</v>
      </c>
      <c r="E777" s="10">
        <f t="shared" si="482"/>
        <v>189</v>
      </c>
      <c r="F777" s="10" t="str">
        <f t="shared" ca="1" si="495"/>
        <v>L-Fab</v>
      </c>
      <c r="G777" s="10" t="str">
        <f t="shared" ca="1" si="496"/>
        <v>TE414(L4T1)</v>
      </c>
      <c r="H777" s="10" t="str">
        <f t="shared" ca="1" si="486"/>
        <v>SAS</v>
      </c>
      <c r="I777" s="10" t="str">
        <f t="shared" ca="1" si="487"/>
        <v>(L4T1)</v>
      </c>
      <c r="J777" s="10" t="str">
        <f t="shared" ca="1" si="488"/>
        <v>Wednesday10:00-11:30SAS</v>
      </c>
      <c r="K777" s="10" t="str">
        <f t="shared" ca="1" si="489"/>
        <v>Wednesday10:00-11:30(L4T1)</v>
      </c>
      <c r="L777" s="14">
        <f t="shared" ca="1" si="490"/>
        <v>1</v>
      </c>
      <c r="M777" s="19" t="str">
        <f t="shared" ca="1" si="491"/>
        <v>L4T1</v>
      </c>
      <c r="N777" s="19"/>
      <c r="O777" s="19" t="str">
        <f t="shared" ca="1" si="492"/>
        <v>TE414(L4T1)
L-Fab --- SAS</v>
      </c>
    </row>
    <row r="778" spans="1:15">
      <c r="A778" s="10">
        <v>768</v>
      </c>
      <c r="B778" s="10" t="s">
        <v>14</v>
      </c>
      <c r="C778" s="10" t="str">
        <f t="shared" si="483"/>
        <v>10:00-11:30</v>
      </c>
      <c r="D778" s="10" t="s">
        <v>55</v>
      </c>
      <c r="E778" s="10">
        <f t="shared" si="482"/>
        <v>190</v>
      </c>
      <c r="F778" s="10" t="str">
        <f t="shared" ca="1" si="495"/>
        <v>L-Col</v>
      </c>
      <c r="G778" s="10" t="str">
        <f t="shared" ca="1" si="496"/>
        <v>TE416(L4T1)A</v>
      </c>
      <c r="H778" s="10">
        <f t="shared" ca="1" si="486"/>
        <v>0</v>
      </c>
      <c r="I778" s="10" t="str">
        <f t="shared" ca="1" si="487"/>
        <v>(L4T1)A</v>
      </c>
      <c r="J778" s="10" t="str">
        <f t="shared" ca="1" si="488"/>
        <v>Wednesday10:00-11:300</v>
      </c>
      <c r="K778" s="10" t="str">
        <f t="shared" ca="1" si="489"/>
        <v>Wednesday10:00-11:30(L4T1)A</v>
      </c>
      <c r="L778" s="14">
        <f t="shared" ca="1" si="490"/>
        <v>19</v>
      </c>
      <c r="M778" s="19" t="str">
        <f t="shared" ca="1" si="491"/>
        <v>L4T1</v>
      </c>
      <c r="N778" s="19"/>
      <c r="O778" s="19" t="str">
        <f t="shared" ca="1" si="492"/>
        <v>TE416(L4T1)A
L-Col --- 0</v>
      </c>
    </row>
    <row r="779" spans="1:15">
      <c r="A779" s="10">
        <v>769</v>
      </c>
      <c r="B779" s="10" t="s">
        <v>14</v>
      </c>
      <c r="C779" s="10" t="str">
        <f t="shared" si="483"/>
        <v>10:00-11:30</v>
      </c>
      <c r="D779" s="10" t="s">
        <v>55</v>
      </c>
      <c r="E779" s="10">
        <f t="shared" si="482"/>
        <v>191</v>
      </c>
      <c r="F779" s="10" t="str">
        <f t="shared" ca="1" si="495"/>
        <v>L-App</v>
      </c>
      <c r="G779" s="10" t="str">
        <f t="shared" ca="1" si="496"/>
        <v>TE332 (L3T3) B</v>
      </c>
      <c r="H779" s="10" t="str">
        <f t="shared" ca="1" si="486"/>
        <v>MAB</v>
      </c>
      <c r="I779" s="10" t="str">
        <f t="shared" ca="1" si="487"/>
        <v>(L3T3) B</v>
      </c>
      <c r="J779" s="10" t="str">
        <f t="shared" ca="1" si="488"/>
        <v>Wednesday10:00-11:30MAB</v>
      </c>
      <c r="K779" s="10" t="str">
        <f t="shared" ca="1" si="489"/>
        <v>Wednesday10:00-11:30(L3T3) B</v>
      </c>
      <c r="L779" s="14">
        <f t="shared" ca="1" si="490"/>
        <v>1</v>
      </c>
      <c r="M779" s="19" t="str">
        <f t="shared" ca="1" si="491"/>
        <v>L3T3</v>
      </c>
      <c r="N779" s="19"/>
      <c r="O779" s="19" t="str">
        <f t="shared" ca="1" si="492"/>
        <v>TE332 (L3T3) B
L-App --- MAB</v>
      </c>
    </row>
    <row r="780" spans="1:15">
      <c r="A780" s="10">
        <v>770</v>
      </c>
      <c r="B780" s="10" t="s">
        <v>14</v>
      </c>
      <c r="C780" s="10" t="str">
        <f t="shared" si="483"/>
        <v>10:00-11:30</v>
      </c>
      <c r="D780" s="10" t="s">
        <v>55</v>
      </c>
      <c r="E780" s="10">
        <f t="shared" si="482"/>
        <v>192</v>
      </c>
      <c r="F780" s="10" t="str">
        <f t="shared" ca="1" si="495"/>
        <v>L-QC1
709</v>
      </c>
      <c r="G780" s="10">
        <f t="shared" ca="1" si="496"/>
        <v>0</v>
      </c>
      <c r="H780" s="10">
        <f t="shared" ca="1" si="486"/>
        <v>0</v>
      </c>
      <c r="I780" s="10">
        <f t="shared" ca="1" si="487"/>
        <v>0</v>
      </c>
      <c r="J780" s="10" t="str">
        <f t="shared" ca="1" si="488"/>
        <v>Wednesday10:00-11:300</v>
      </c>
      <c r="K780" s="10" t="str">
        <f t="shared" ca="1" si="489"/>
        <v>Wednesday10:00-11:300</v>
      </c>
      <c r="L780" s="14">
        <f t="shared" ca="1" si="490"/>
        <v>19</v>
      </c>
      <c r="M780" s="19" t="str">
        <f t="shared" ca="1" si="491"/>
        <v/>
      </c>
      <c r="N780" s="19"/>
      <c r="O780" s="19" t="str">
        <f t="shared" ca="1" si="492"/>
        <v>0
L-QC1
709 --- 0</v>
      </c>
    </row>
    <row r="781" spans="1:15">
      <c r="A781" s="10">
        <v>771</v>
      </c>
      <c r="B781" s="10" t="s">
        <v>14</v>
      </c>
      <c r="C781" s="10" t="str">
        <f t="shared" si="483"/>
        <v>10:00-11:30</v>
      </c>
      <c r="D781" s="10" t="s">
        <v>55</v>
      </c>
      <c r="E781" s="10">
        <f t="shared" si="482"/>
        <v>193</v>
      </c>
      <c r="F781" s="10" t="str">
        <f t="shared" ca="1" si="495"/>
        <v>L-Drw</v>
      </c>
      <c r="G781" s="10">
        <f t="shared" ca="1" si="496"/>
        <v>0</v>
      </c>
      <c r="H781" s="10">
        <f t="shared" ca="1" si="486"/>
        <v>0</v>
      </c>
      <c r="I781" s="10">
        <f t="shared" ca="1" si="487"/>
        <v>0</v>
      </c>
      <c r="J781" s="10" t="str">
        <f t="shared" ca="1" si="488"/>
        <v>Wednesday10:00-11:300</v>
      </c>
      <c r="K781" s="10" t="str">
        <f t="shared" ca="1" si="489"/>
        <v>Wednesday10:00-11:300</v>
      </c>
      <c r="L781" s="14">
        <f t="shared" ca="1" si="490"/>
        <v>19</v>
      </c>
      <c r="M781" s="19" t="str">
        <f t="shared" ca="1" si="491"/>
        <v/>
      </c>
      <c r="N781" s="19"/>
      <c r="O781" s="19" t="str">
        <f t="shared" ca="1" si="492"/>
        <v>0
L-Drw --- 0</v>
      </c>
    </row>
    <row r="782" spans="1:15">
      <c r="A782" s="10">
        <v>772</v>
      </c>
      <c r="B782" s="10" t="s">
        <v>14</v>
      </c>
      <c r="C782" s="10" t="str">
        <f t="shared" si="483"/>
        <v>10:00-11:30</v>
      </c>
      <c r="D782" s="10" t="s">
        <v>55</v>
      </c>
      <c r="E782" s="10">
        <f t="shared" si="482"/>
        <v>194</v>
      </c>
      <c r="F782" s="10" t="str">
        <f t="shared" ca="1" si="495"/>
        <v>L-QC2
708</v>
      </c>
      <c r="G782" s="10">
        <f t="shared" ca="1" si="496"/>
        <v>0</v>
      </c>
      <c r="H782" s="10">
        <f t="shared" ca="1" si="486"/>
        <v>0</v>
      </c>
      <c r="I782" s="10">
        <f t="shared" ca="1" si="487"/>
        <v>0</v>
      </c>
      <c r="J782" s="10" t="str">
        <f t="shared" ca="1" si="488"/>
        <v>Wednesday10:00-11:300</v>
      </c>
      <c r="K782" s="10" t="str">
        <f t="shared" ca="1" si="489"/>
        <v>Wednesday10:00-11:300</v>
      </c>
      <c r="L782" s="14">
        <f t="shared" ca="1" si="490"/>
        <v>19</v>
      </c>
      <c r="M782" s="19" t="str">
        <f t="shared" ca="1" si="491"/>
        <v/>
      </c>
      <c r="N782" s="19"/>
      <c r="O782" s="19" t="str">
        <f t="shared" ca="1" si="492"/>
        <v>0
L-QC2
708 --- 0</v>
      </c>
    </row>
    <row r="783" spans="1:15">
      <c r="A783" s="10">
        <v>773</v>
      </c>
      <c r="B783" s="10" t="s">
        <v>14</v>
      </c>
      <c r="C783" s="10" t="str">
        <f t="shared" si="483"/>
        <v>10:00-11:30</v>
      </c>
      <c r="D783" s="10" t="s">
        <v>55</v>
      </c>
      <c r="E783" s="10">
        <f t="shared" si="482"/>
        <v>195</v>
      </c>
      <c r="F783" s="10" t="str">
        <f t="shared" ca="1" si="495"/>
        <v>L-ENG</v>
      </c>
      <c r="G783" s="10">
        <f t="shared" ca="1" si="496"/>
        <v>0</v>
      </c>
      <c r="H783" s="10">
        <f t="shared" ca="1" si="486"/>
        <v>0</v>
      </c>
      <c r="I783" s="10">
        <f t="shared" ca="1" si="487"/>
        <v>0</v>
      </c>
      <c r="J783" s="10" t="str">
        <f t="shared" ca="1" si="488"/>
        <v>Wednesday10:00-11:300</v>
      </c>
      <c r="K783" s="10" t="str">
        <f t="shared" ca="1" si="489"/>
        <v>Wednesday10:00-11:300</v>
      </c>
      <c r="L783" s="14">
        <f t="shared" ca="1" si="490"/>
        <v>19</v>
      </c>
      <c r="M783" s="19" t="str">
        <f t="shared" ca="1" si="491"/>
        <v/>
      </c>
      <c r="N783" s="19"/>
      <c r="O783" s="19" t="str">
        <f t="shared" ca="1" si="492"/>
        <v>0
L-ENG --- 0</v>
      </c>
    </row>
    <row r="784" spans="1:15">
      <c r="A784" s="10">
        <v>774</v>
      </c>
      <c r="B784" s="10" t="s">
        <v>14</v>
      </c>
      <c r="C784" s="10" t="str">
        <f t="shared" si="483"/>
        <v>10:00-11:30</v>
      </c>
      <c r="D784" s="10" t="s">
        <v>55</v>
      </c>
      <c r="E784" s="10">
        <f t="shared" si="482"/>
        <v>196</v>
      </c>
      <c r="F784" s="10">
        <f t="shared" ca="1" si="495"/>
        <v>501</v>
      </c>
      <c r="G784" s="10">
        <f t="shared" ca="1" si="496"/>
        <v>0</v>
      </c>
      <c r="H784" s="10">
        <f t="shared" ca="1" si="486"/>
        <v>0</v>
      </c>
      <c r="I784" s="10">
        <f t="shared" ca="1" si="487"/>
        <v>0</v>
      </c>
      <c r="J784" s="10" t="str">
        <f t="shared" ca="1" si="488"/>
        <v>Wednesday10:00-11:300</v>
      </c>
      <c r="K784" s="10" t="str">
        <f t="shared" ca="1" si="489"/>
        <v>Wednesday10:00-11:300</v>
      </c>
      <c r="L784" s="14">
        <f t="shared" ca="1" si="490"/>
        <v>19</v>
      </c>
      <c r="M784" s="19" t="str">
        <f t="shared" ca="1" si="491"/>
        <v/>
      </c>
      <c r="N784" s="19"/>
      <c r="O784" s="19" t="str">
        <f t="shared" ca="1" si="492"/>
        <v>0
501 --- 0</v>
      </c>
    </row>
    <row r="785" spans="1:15">
      <c r="A785" s="10">
        <v>775</v>
      </c>
      <c r="B785" s="10" t="s">
        <v>14</v>
      </c>
      <c r="C785" s="10" t="str">
        <f t="shared" si="483"/>
        <v>10:00-11:30</v>
      </c>
      <c r="D785" s="10" t="s">
        <v>55</v>
      </c>
      <c r="E785" s="10">
        <f t="shared" si="482"/>
        <v>197</v>
      </c>
      <c r="F785" s="10" t="str">
        <f t="shared" ca="1" si="495"/>
        <v>L-Elec 505</v>
      </c>
      <c r="G785" s="10" t="str">
        <f t="shared" ca="1" si="496"/>
        <v>TE326(L3T2)A</v>
      </c>
      <c r="H785" s="10">
        <f t="shared" ca="1" si="486"/>
        <v>0</v>
      </c>
      <c r="I785" s="10" t="str">
        <f t="shared" ca="1" si="487"/>
        <v>(L3T2)A</v>
      </c>
      <c r="J785" s="10" t="str">
        <f t="shared" ca="1" si="488"/>
        <v>Wednesday10:00-11:300</v>
      </c>
      <c r="K785" s="10" t="str">
        <f t="shared" ca="1" si="489"/>
        <v>Wednesday10:00-11:30(L3T2)A</v>
      </c>
      <c r="L785" s="14">
        <f t="shared" ca="1" si="490"/>
        <v>19</v>
      </c>
      <c r="M785" s="19" t="str">
        <f t="shared" ca="1" si="491"/>
        <v>L3T2</v>
      </c>
      <c r="N785" s="19"/>
      <c r="O785" s="19" t="str">
        <f t="shared" ca="1" si="492"/>
        <v>TE326(L3T2)A
L-Elec 505 --- 0</v>
      </c>
    </row>
    <row r="786" spans="1:15">
      <c r="A786" s="10">
        <v>776</v>
      </c>
      <c r="B786" s="10" t="s">
        <v>14</v>
      </c>
      <c r="C786" s="10" t="str">
        <f t="shared" si="483"/>
        <v>10:00-11:30</v>
      </c>
      <c r="D786" s="10" t="s">
        <v>55</v>
      </c>
      <c r="E786" s="10">
        <f t="shared" si="482"/>
        <v>198</v>
      </c>
      <c r="F786" s="10" t="str">
        <f t="shared" ca="1" si="495"/>
        <v>L-mec</v>
      </c>
      <c r="G786" s="10">
        <f t="shared" ca="1" si="496"/>
        <v>0</v>
      </c>
      <c r="H786" s="10">
        <f t="shared" ca="1" si="486"/>
        <v>0</v>
      </c>
      <c r="I786" s="10">
        <f t="shared" ca="1" si="487"/>
        <v>0</v>
      </c>
      <c r="J786" s="10" t="str">
        <f t="shared" ca="1" si="488"/>
        <v>Wednesday10:00-11:300</v>
      </c>
      <c r="K786" s="10" t="str">
        <f t="shared" ca="1" si="489"/>
        <v>Wednesday10:00-11:300</v>
      </c>
      <c r="L786" s="14">
        <f t="shared" ca="1" si="490"/>
        <v>19</v>
      </c>
      <c r="M786" s="19" t="str">
        <f t="shared" ca="1" si="491"/>
        <v/>
      </c>
      <c r="N786" s="19"/>
      <c r="O786" s="19" t="str">
        <f t="shared" ca="1" si="492"/>
        <v>0
L-mec --- 0</v>
      </c>
    </row>
    <row r="787" spans="1:15">
      <c r="A787" s="10">
        <v>777</v>
      </c>
      <c r="B787" s="10" t="s">
        <v>14</v>
      </c>
      <c r="C787" s="10" t="str">
        <f t="shared" si="483"/>
        <v>10:00-11:30</v>
      </c>
      <c r="D787" s="10" t="s">
        <v>55</v>
      </c>
      <c r="E787" s="10">
        <f t="shared" si="482"/>
        <v>199</v>
      </c>
      <c r="F787" s="10">
        <f t="shared" ca="1" si="495"/>
        <v>502</v>
      </c>
      <c r="G787" s="10">
        <f t="shared" ca="1" si="496"/>
        <v>0</v>
      </c>
      <c r="H787" s="10">
        <f t="shared" ca="1" si="486"/>
        <v>0</v>
      </c>
      <c r="I787" s="10">
        <f t="shared" ca="1" si="487"/>
        <v>0</v>
      </c>
      <c r="J787" s="10" t="str">
        <f t="shared" ca="1" si="488"/>
        <v>Wednesday10:00-11:300</v>
      </c>
      <c r="K787" s="10" t="str">
        <f t="shared" ca="1" si="489"/>
        <v>Wednesday10:00-11:300</v>
      </c>
      <c r="L787" s="14">
        <f t="shared" ca="1" si="490"/>
        <v>19</v>
      </c>
      <c r="M787" s="19" t="str">
        <f t="shared" ca="1" si="491"/>
        <v/>
      </c>
      <c r="N787" s="19"/>
      <c r="O787" s="19" t="str">
        <f t="shared" ca="1" si="492"/>
        <v>0
502 --- 0</v>
      </c>
    </row>
    <row r="788" spans="1:15">
      <c r="A788" s="10">
        <v>778</v>
      </c>
      <c r="B788" s="10" t="s">
        <v>14</v>
      </c>
      <c r="C788" s="10" t="str">
        <f t="shared" si="483"/>
        <v>10:00-11:30</v>
      </c>
      <c r="D788" s="10" t="s">
        <v>55</v>
      </c>
      <c r="E788" s="10">
        <f t="shared" si="482"/>
        <v>200</v>
      </c>
      <c r="F788" s="10" t="str">
        <f t="shared" ca="1" si="495"/>
        <v>L-Chem</v>
      </c>
      <c r="G788" s="10">
        <f t="shared" ca="1" si="496"/>
        <v>0</v>
      </c>
      <c r="H788" s="10">
        <f t="shared" ca="1" si="486"/>
        <v>0</v>
      </c>
      <c r="I788" s="10">
        <f t="shared" ca="1" si="487"/>
        <v>0</v>
      </c>
      <c r="J788" s="10" t="str">
        <f t="shared" ca="1" si="488"/>
        <v>Wednesday10:00-11:300</v>
      </c>
      <c r="K788" s="10" t="str">
        <f t="shared" ca="1" si="489"/>
        <v>Wednesday10:00-11:300</v>
      </c>
      <c r="L788" s="14">
        <f t="shared" ca="1" si="490"/>
        <v>19</v>
      </c>
      <c r="M788" s="19" t="str">
        <f t="shared" ca="1" si="491"/>
        <v/>
      </c>
      <c r="N788" s="19"/>
      <c r="O788" s="19" t="str">
        <f t="shared" ca="1" si="492"/>
        <v>0
L-Chem --- 0</v>
      </c>
    </row>
    <row r="789" spans="1:15">
      <c r="A789" s="10">
        <v>779</v>
      </c>
      <c r="B789" s="10" t="s">
        <v>14</v>
      </c>
      <c r="C789" s="10" t="str">
        <f t="shared" si="381"/>
        <v>11:30-01:00</v>
      </c>
      <c r="D789" s="10" t="s">
        <v>56</v>
      </c>
      <c r="E789" s="10">
        <f>E760</f>
        <v>172</v>
      </c>
      <c r="F789" s="10">
        <f ca="1">INDIRECT(CONCATENATE("Sheet1!",CHAR(CODE(D789)),E789),1)</f>
        <v>701</v>
      </c>
      <c r="G789" s="10">
        <f ca="1">INDIRECT(CONCATENATE("Sheet1!",CHAR(CODE(D789)+1),E789),1)</f>
        <v>0</v>
      </c>
      <c r="H789" s="10">
        <f t="shared" ca="1" si="463"/>
        <v>0</v>
      </c>
      <c r="I789" s="10">
        <f t="shared" ca="1" si="382"/>
        <v>0</v>
      </c>
      <c r="J789" s="10" t="str">
        <f t="shared" ca="1" si="384"/>
        <v>Wednesday11:30-01:000</v>
      </c>
      <c r="K789" s="10" t="str">
        <f t="shared" ca="1" si="385"/>
        <v>Wednesday11:30-01:000</v>
      </c>
      <c r="L789" s="14">
        <f t="shared" ref="L789:L800" ca="1" si="497">COUNTIFS($J$11:$J$1051,J789)</f>
        <v>22</v>
      </c>
      <c r="M789" s="19" t="str">
        <f t="shared" ca="1" si="383"/>
        <v/>
      </c>
      <c r="N789" s="19"/>
      <c r="O789" s="19" t="str">
        <f t="shared" ca="1" si="386"/>
        <v>0
701 --- 0</v>
      </c>
    </row>
    <row r="790" spans="1:15">
      <c r="A790" s="10">
        <v>780</v>
      </c>
      <c r="B790" s="10" t="s">
        <v>14</v>
      </c>
      <c r="C790" s="10" t="str">
        <f t="shared" si="381"/>
        <v>11:30-01:00</v>
      </c>
      <c r="D790" s="10" t="s">
        <v>56</v>
      </c>
      <c r="E790" s="10">
        <f t="shared" ref="E790:E817" si="498">E789+1</f>
        <v>173</v>
      </c>
      <c r="F790" s="10">
        <f t="shared" ref="F790:F800" ca="1" si="499">INDIRECT(CONCATENATE("Sheet1!",CHAR(CODE(D790)),E790),1)</f>
        <v>702</v>
      </c>
      <c r="G790" s="10" t="str">
        <f t="shared" ref="G790:G800" ca="1" si="500">INDIRECT(CONCATENATE("Sheet1!",CHAR(CODE(D790)+1),E790),1)</f>
        <v>TE423(L4T2)A</v>
      </c>
      <c r="H790" s="10" t="str">
        <f t="shared" ca="1" si="463"/>
        <v>AI</v>
      </c>
      <c r="I790" s="10" t="str">
        <f t="shared" ca="1" si="382"/>
        <v>(L4T2)A</v>
      </c>
      <c r="J790" s="10" t="str">
        <f t="shared" ca="1" si="384"/>
        <v>Wednesday11:30-01:00AI</v>
      </c>
      <c r="K790" s="10" t="str">
        <f t="shared" ca="1" si="385"/>
        <v>Wednesday11:30-01:00(L4T2)A</v>
      </c>
      <c r="L790" s="14">
        <f t="shared" ca="1" si="497"/>
        <v>1</v>
      </c>
      <c r="M790" s="19" t="str">
        <f t="shared" ca="1" si="383"/>
        <v>L4T2</v>
      </c>
      <c r="N790" s="19"/>
      <c r="O790" s="19" t="str">
        <f t="shared" ca="1" si="386"/>
        <v>TE423(L4T2)A
702 --- AI</v>
      </c>
    </row>
    <row r="791" spans="1:15">
      <c r="A791" s="10">
        <v>781</v>
      </c>
      <c r="B791" s="10" t="s">
        <v>14</v>
      </c>
      <c r="C791" s="10" t="str">
        <f t="shared" si="381"/>
        <v>11:30-01:00</v>
      </c>
      <c r="D791" s="10" t="s">
        <v>56</v>
      </c>
      <c r="E791" s="10">
        <f t="shared" si="498"/>
        <v>174</v>
      </c>
      <c r="F791" s="10">
        <f t="shared" ca="1" si="499"/>
        <v>703</v>
      </c>
      <c r="G791" s="10" t="str">
        <f t="shared" ca="1" si="500"/>
        <v>TE427(L4T2)B</v>
      </c>
      <c r="H791" s="10" t="str">
        <f t="shared" ca="1" si="463"/>
        <v>AAM</v>
      </c>
      <c r="I791" s="10" t="str">
        <f t="shared" ca="1" si="382"/>
        <v>(L4T2)B</v>
      </c>
      <c r="J791" s="10" t="str">
        <f t="shared" ca="1" si="384"/>
        <v>Wednesday11:30-01:00AAM</v>
      </c>
      <c r="K791" s="10" t="str">
        <f t="shared" ca="1" si="385"/>
        <v>Wednesday11:30-01:00(L4T2)B</v>
      </c>
      <c r="L791" s="14">
        <f t="shared" ca="1" si="497"/>
        <v>1</v>
      </c>
      <c r="M791" s="19" t="str">
        <f t="shared" ca="1" si="383"/>
        <v>L4T2</v>
      </c>
      <c r="N791" s="19"/>
      <c r="O791" s="19" t="str">
        <f t="shared" ca="1" si="386"/>
        <v>TE427(L4T2)B
703 --- AAM</v>
      </c>
    </row>
    <row r="792" spans="1:15">
      <c r="A792" s="10">
        <v>782</v>
      </c>
      <c r="B792" s="10" t="s">
        <v>14</v>
      </c>
      <c r="C792" s="10" t="str">
        <f t="shared" si="381"/>
        <v>11:30-01:00</v>
      </c>
      <c r="D792" s="10" t="s">
        <v>56</v>
      </c>
      <c r="E792" s="10">
        <f t="shared" si="498"/>
        <v>175</v>
      </c>
      <c r="F792" s="10">
        <f t="shared" ca="1" si="499"/>
        <v>704</v>
      </c>
      <c r="G792" s="10" t="str">
        <f t="shared" ca="1" si="500"/>
        <v>TE335(L3T3)B</v>
      </c>
      <c r="H792" s="10" t="str">
        <f t="shared" ca="1" si="463"/>
        <v>FS</v>
      </c>
      <c r="I792" s="10" t="str">
        <f t="shared" ca="1" si="382"/>
        <v>(L3T3)B</v>
      </c>
      <c r="J792" s="10" t="str">
        <f t="shared" ca="1" si="384"/>
        <v>Wednesday11:30-01:00FS</v>
      </c>
      <c r="K792" s="10" t="str">
        <f t="shared" ca="1" si="385"/>
        <v>Wednesday11:30-01:00(L3T3)B</v>
      </c>
      <c r="L792" s="14">
        <f t="shared" ca="1" si="497"/>
        <v>1</v>
      </c>
      <c r="M792" s="19" t="str">
        <f t="shared" ca="1" si="383"/>
        <v>L3T3</v>
      </c>
      <c r="N792" s="19"/>
      <c r="O792" s="19" t="str">
        <f t="shared" ca="1" si="386"/>
        <v>TE335(L3T3)B
704 --- FS</v>
      </c>
    </row>
    <row r="793" spans="1:15">
      <c r="A793" s="10">
        <v>783</v>
      </c>
      <c r="B793" s="10" t="s">
        <v>14</v>
      </c>
      <c r="C793" s="10" t="str">
        <f t="shared" si="381"/>
        <v>11:30-01:00</v>
      </c>
      <c r="D793" s="10" t="s">
        <v>56</v>
      </c>
      <c r="E793" s="10">
        <f t="shared" si="498"/>
        <v>176</v>
      </c>
      <c r="F793" s="10">
        <f t="shared" ca="1" si="499"/>
        <v>705</v>
      </c>
      <c r="G793" s="10" t="str">
        <f t="shared" ca="1" si="500"/>
        <v>TE325(L3T2)A</v>
      </c>
      <c r="H793" s="10">
        <f t="shared" ca="1" si="463"/>
        <v>0</v>
      </c>
      <c r="I793" s="10" t="str">
        <f t="shared" ca="1" si="382"/>
        <v>(L3T2)A</v>
      </c>
      <c r="J793" s="10" t="str">
        <f t="shared" ca="1" si="384"/>
        <v>Wednesday11:30-01:000</v>
      </c>
      <c r="K793" s="10" t="str">
        <f t="shared" ca="1" si="385"/>
        <v>Wednesday11:30-01:00(L3T2)A</v>
      </c>
      <c r="L793" s="14">
        <f t="shared" ca="1" si="497"/>
        <v>22</v>
      </c>
      <c r="M793" s="19" t="str">
        <f t="shared" ca="1" si="383"/>
        <v>L3T2</v>
      </c>
      <c r="N793" s="19"/>
      <c r="O793" s="19" t="str">
        <f t="shared" ca="1" si="386"/>
        <v>TE325(L3T2)A
705 --- 0</v>
      </c>
    </row>
    <row r="794" spans="1:15">
      <c r="A794" s="10">
        <v>784</v>
      </c>
      <c r="B794" s="10" t="s">
        <v>14</v>
      </c>
      <c r="C794" s="10" t="str">
        <f t="shared" si="381"/>
        <v>11:30-01:00</v>
      </c>
      <c r="D794" s="10" t="s">
        <v>56</v>
      </c>
      <c r="E794" s="10">
        <f t="shared" si="498"/>
        <v>177</v>
      </c>
      <c r="F794" s="10">
        <f t="shared" ca="1" si="499"/>
        <v>402</v>
      </c>
      <c r="G794" s="10" t="str">
        <f t="shared" ca="1" si="500"/>
        <v>PHY-111(L1T1)B</v>
      </c>
      <c r="H794" s="10">
        <f t="shared" ca="1" si="463"/>
        <v>0</v>
      </c>
      <c r="I794" s="10" t="str">
        <f t="shared" ca="1" si="382"/>
        <v>(L1T1)B</v>
      </c>
      <c r="J794" s="10" t="str">
        <f t="shared" ca="1" si="384"/>
        <v>Wednesday11:30-01:000</v>
      </c>
      <c r="K794" s="10" t="str">
        <f t="shared" ca="1" si="385"/>
        <v>Wednesday11:30-01:00(L1T1)B</v>
      </c>
      <c r="L794" s="14">
        <f t="shared" ca="1" si="497"/>
        <v>22</v>
      </c>
      <c r="M794" s="19" t="str">
        <f t="shared" ca="1" si="383"/>
        <v>L1T1</v>
      </c>
      <c r="N794" s="19"/>
      <c r="O794" s="19" t="str">
        <f t="shared" ca="1" si="386"/>
        <v>PHY-111(L1T1)B
402 --- 0</v>
      </c>
    </row>
    <row r="795" spans="1:15">
      <c r="A795" s="10">
        <v>785</v>
      </c>
      <c r="B795" s="10" t="s">
        <v>14</v>
      </c>
      <c r="C795" s="10" t="str">
        <f t="shared" si="381"/>
        <v>11:30-01:00</v>
      </c>
      <c r="D795" s="10" t="s">
        <v>56</v>
      </c>
      <c r="E795" s="10">
        <f t="shared" si="498"/>
        <v>178</v>
      </c>
      <c r="F795" s="10">
        <f t="shared" ca="1" si="499"/>
        <v>801</v>
      </c>
      <c r="G795" s="10" t="str">
        <f t="shared" ca="1" si="500"/>
        <v>ENG-122(L1T2)A</v>
      </c>
      <c r="H795" s="10">
        <f t="shared" ca="1" si="463"/>
        <v>0</v>
      </c>
      <c r="I795" s="10" t="str">
        <f t="shared" ca="1" si="382"/>
        <v>(L1T2)A</v>
      </c>
      <c r="J795" s="10" t="str">
        <f t="shared" ca="1" si="384"/>
        <v>Wednesday11:30-01:000</v>
      </c>
      <c r="K795" s="10" t="str">
        <f t="shared" ca="1" si="385"/>
        <v>Wednesday11:30-01:00(L1T2)A</v>
      </c>
      <c r="L795" s="14">
        <f t="shared" ca="1" si="497"/>
        <v>22</v>
      </c>
      <c r="M795" s="19" t="str">
        <f t="shared" ca="1" si="383"/>
        <v>L1T2</v>
      </c>
      <c r="N795" s="19"/>
      <c r="O795" s="19" t="str">
        <f t="shared" ca="1" si="386"/>
        <v>ENG-122(L1T2)A
801 --- 0</v>
      </c>
    </row>
    <row r="796" spans="1:15">
      <c r="A796" s="10">
        <v>786</v>
      </c>
      <c r="B796" s="10" t="s">
        <v>14</v>
      </c>
      <c r="C796" s="10" t="str">
        <f t="shared" si="381"/>
        <v>11:30-01:00</v>
      </c>
      <c r="D796" s="10" t="s">
        <v>56</v>
      </c>
      <c r="E796" s="10">
        <f t="shared" si="498"/>
        <v>179</v>
      </c>
      <c r="F796" s="10">
        <f t="shared" ca="1" si="499"/>
        <v>802</v>
      </c>
      <c r="G796" s="10" t="str">
        <f t="shared" ca="1" si="500"/>
        <v>TE315(L3T1)A</v>
      </c>
      <c r="H796" s="10" t="str">
        <f t="shared" ca="1" si="463"/>
        <v>NF</v>
      </c>
      <c r="I796" s="10" t="str">
        <f t="shared" ca="1" si="382"/>
        <v>(L3T1)A</v>
      </c>
      <c r="J796" s="10" t="str">
        <f t="shared" ca="1" si="384"/>
        <v>Wednesday11:30-01:00NF</v>
      </c>
      <c r="K796" s="10" t="str">
        <f t="shared" ca="1" si="385"/>
        <v>Wednesday11:30-01:00(L3T1)A</v>
      </c>
      <c r="L796" s="14">
        <f t="shared" ca="1" si="497"/>
        <v>1</v>
      </c>
      <c r="M796" s="19" t="str">
        <f t="shared" ca="1" si="383"/>
        <v>L3T1</v>
      </c>
      <c r="N796" s="19"/>
      <c r="O796" s="19" t="str">
        <f t="shared" ca="1" si="386"/>
        <v>TE315(L3T1)A
802 --- NF</v>
      </c>
    </row>
    <row r="797" spans="1:15">
      <c r="A797" s="10">
        <v>787</v>
      </c>
      <c r="B797" s="10" t="s">
        <v>14</v>
      </c>
      <c r="C797" s="10" t="str">
        <f t="shared" ref="C797:C943" si="501">LOOKUP(D797,$L$1:$L$6,$K$1:$K$6)</f>
        <v>11:30-01:00</v>
      </c>
      <c r="D797" s="10" t="s">
        <v>56</v>
      </c>
      <c r="E797" s="10">
        <f t="shared" si="498"/>
        <v>180</v>
      </c>
      <c r="F797" s="10">
        <f t="shared" ca="1" si="499"/>
        <v>803</v>
      </c>
      <c r="G797" s="10" t="str">
        <f t="shared" ca="1" si="500"/>
        <v>TE4110(L4T1)B</v>
      </c>
      <c r="H797" s="10" t="str">
        <f t="shared" ca="1" si="463"/>
        <v>RI</v>
      </c>
      <c r="I797" s="10" t="str">
        <f t="shared" ref="I797:I943" ca="1" si="502">IFERROR(MID(G797,SEARCH("(",G797,1),12),G797)</f>
        <v>(L4T1)B</v>
      </c>
      <c r="J797" s="10" t="str">
        <f t="shared" ca="1" si="384"/>
        <v>Wednesday11:30-01:00RI</v>
      </c>
      <c r="K797" s="10" t="str">
        <f t="shared" ca="1" si="385"/>
        <v>Wednesday11:30-01:00(L4T1)B</v>
      </c>
      <c r="L797" s="14">
        <f t="shared" ca="1" si="497"/>
        <v>1</v>
      </c>
      <c r="M797" s="19" t="str">
        <f t="shared" ref="M797:M943" ca="1" si="503">IFERROR(MID(I797,2,4),I797)</f>
        <v>L4T1</v>
      </c>
      <c r="N797" s="19"/>
      <c r="O797" s="19" t="str">
        <f t="shared" ca="1" si="386"/>
        <v>TE4110(L4T1)B
803 --- RI</v>
      </c>
    </row>
    <row r="798" spans="1:15">
      <c r="A798" s="10">
        <v>788</v>
      </c>
      <c r="B798" s="10" t="s">
        <v>14</v>
      </c>
      <c r="C798" s="10" t="str">
        <f t="shared" si="501"/>
        <v>11:30-01:00</v>
      </c>
      <c r="D798" s="10" t="s">
        <v>56</v>
      </c>
      <c r="E798" s="10">
        <f t="shared" si="498"/>
        <v>181</v>
      </c>
      <c r="F798" s="10">
        <f t="shared" ca="1" si="499"/>
        <v>807</v>
      </c>
      <c r="G798" s="10" t="str">
        <f t="shared" ca="1" si="500"/>
        <v>civil</v>
      </c>
      <c r="H798" s="10">
        <f t="shared" ca="1" si="463"/>
        <v>0</v>
      </c>
      <c r="I798" s="10" t="str">
        <f t="shared" ca="1" si="502"/>
        <v>civil</v>
      </c>
      <c r="J798" s="10" t="str">
        <f t="shared" ref="J798:J959" ca="1" si="504">CONCATENATE(B798,C798,H798)</f>
        <v>Wednesday11:30-01:000</v>
      </c>
      <c r="K798" s="10" t="str">
        <f t="shared" ref="K798:K959" ca="1" si="505">CONCATENATE(B798,C798,I798)</f>
        <v>Wednesday11:30-01:00civil</v>
      </c>
      <c r="L798" s="14">
        <f t="shared" ca="1" si="497"/>
        <v>22</v>
      </c>
      <c r="M798" s="19" t="str">
        <f t="shared" ca="1" si="503"/>
        <v>ivil</v>
      </c>
      <c r="N798" s="19"/>
      <c r="O798" s="19" t="str">
        <f t="shared" ref="O798:O959" ca="1" si="506">CONCATENATE(G798,CHAR(10),F798," --- ",H798)</f>
        <v>civil
807 --- 0</v>
      </c>
    </row>
    <row r="799" spans="1:15">
      <c r="A799" s="10">
        <v>789</v>
      </c>
      <c r="B799" s="10" t="s">
        <v>14</v>
      </c>
      <c r="C799" s="10" t="str">
        <f t="shared" si="501"/>
        <v>11:30-01:00</v>
      </c>
      <c r="D799" s="10" t="s">
        <v>56</v>
      </c>
      <c r="E799" s="10">
        <f t="shared" si="498"/>
        <v>182</v>
      </c>
      <c r="F799" s="10">
        <f t="shared" ca="1" si="499"/>
        <v>711</v>
      </c>
      <c r="G799" s="10">
        <f t="shared" ca="1" si="500"/>
        <v>0</v>
      </c>
      <c r="H799" s="10">
        <f t="shared" ca="1" si="463"/>
        <v>0</v>
      </c>
      <c r="I799" s="10">
        <f t="shared" ca="1" si="502"/>
        <v>0</v>
      </c>
      <c r="J799" s="10" t="str">
        <f t="shared" ca="1" si="504"/>
        <v>Wednesday11:30-01:000</v>
      </c>
      <c r="K799" s="10" t="str">
        <f t="shared" ca="1" si="505"/>
        <v>Wednesday11:30-01:000</v>
      </c>
      <c r="L799" s="14">
        <f t="shared" ca="1" si="497"/>
        <v>22</v>
      </c>
      <c r="M799" s="19" t="str">
        <f t="shared" ca="1" si="503"/>
        <v/>
      </c>
      <c r="N799" s="19"/>
      <c r="O799" s="19" t="str">
        <f t="shared" ca="1" si="506"/>
        <v>0
711 --- 0</v>
      </c>
    </row>
    <row r="800" spans="1:15">
      <c r="A800" s="10">
        <v>790</v>
      </c>
      <c r="B800" s="10" t="s">
        <v>14</v>
      </c>
      <c r="C800" s="10" t="str">
        <f t="shared" si="501"/>
        <v>11:30-01:00</v>
      </c>
      <c r="D800" s="10" t="s">
        <v>56</v>
      </c>
      <c r="E800" s="10">
        <f t="shared" si="498"/>
        <v>183</v>
      </c>
      <c r="F800" s="10">
        <f t="shared" ca="1" si="499"/>
        <v>712</v>
      </c>
      <c r="G800" s="10" t="str">
        <f t="shared" ca="1" si="500"/>
        <v>DIC</v>
      </c>
      <c r="H800" s="10">
        <f t="shared" ca="1" si="463"/>
        <v>0</v>
      </c>
      <c r="I800" s="10" t="str">
        <f t="shared" ca="1" si="502"/>
        <v>DIC</v>
      </c>
      <c r="J800" s="10" t="str">
        <f t="shared" ca="1" si="504"/>
        <v>Wednesday11:30-01:000</v>
      </c>
      <c r="K800" s="10" t="str">
        <f t="shared" ca="1" si="505"/>
        <v>Wednesday11:30-01:00DIC</v>
      </c>
      <c r="L800" s="14">
        <f t="shared" ca="1" si="497"/>
        <v>22</v>
      </c>
      <c r="M800" s="19" t="str">
        <f t="shared" ca="1" si="503"/>
        <v>IC</v>
      </c>
      <c r="N800" s="19"/>
      <c r="O800" s="19" t="str">
        <f t="shared" ca="1" si="506"/>
        <v>DIC
712 --- 0</v>
      </c>
    </row>
    <row r="801" spans="1:15">
      <c r="A801" s="10">
        <v>791</v>
      </c>
      <c r="B801" s="10" t="s">
        <v>14</v>
      </c>
      <c r="C801" s="10" t="str">
        <f t="shared" ref="C801:C817" si="507">LOOKUP(D801,$L$1:$L$6,$K$1:$K$6)</f>
        <v>11:30-01:00</v>
      </c>
      <c r="D801" s="10" t="s">
        <v>56</v>
      </c>
      <c r="E801" s="10">
        <f t="shared" si="498"/>
        <v>184</v>
      </c>
      <c r="F801" s="10">
        <f t="shared" ref="F801:F817" ca="1" si="508">INDIRECT(CONCATENATE("Sheet1!",CHAR(CODE(D801)),E801),1)</f>
        <v>0</v>
      </c>
      <c r="G801" s="10">
        <f t="shared" ref="G801:G817" ca="1" si="509">INDIRECT(CONCATENATE("Sheet1!",CHAR(CODE(D801)+1),E801),1)</f>
        <v>0</v>
      </c>
      <c r="H801" s="10">
        <f t="shared" ref="H801:H816" ca="1" si="510">INDIRECT(CONCATENATE("Sheet1!",CHAR(CODE(D801)+2),E801),1)</f>
        <v>0</v>
      </c>
      <c r="I801" s="10">
        <f t="shared" ref="I801:I817" ca="1" si="511">IFERROR(MID(G801,SEARCH("(",G801,1),12),G801)</f>
        <v>0</v>
      </c>
      <c r="J801" s="10" t="str">
        <f t="shared" ref="J801:J817" ca="1" si="512">CONCATENATE(B801,C801,H801)</f>
        <v>Wednesday11:30-01:000</v>
      </c>
      <c r="K801" s="10" t="str">
        <f t="shared" ref="K801:K817" ca="1" si="513">CONCATENATE(B801,C801,I801)</f>
        <v>Wednesday11:30-01:000</v>
      </c>
      <c r="L801" s="14">
        <f t="shared" ref="L801:L817" ca="1" si="514">COUNTIFS($J$11:$J$1051,J801)</f>
        <v>22</v>
      </c>
      <c r="M801" s="19" t="str">
        <f t="shared" ref="M801:M817" ca="1" si="515">IFERROR(MID(I801,2,4),I801)</f>
        <v/>
      </c>
      <c r="N801" s="19"/>
      <c r="O801" s="19" t="str">
        <f t="shared" ref="O801:O817" ca="1" si="516">CONCATENATE(G801,CHAR(10),F801," --- ",H801)</f>
        <v>0
0 --- 0</v>
      </c>
    </row>
    <row r="802" spans="1:15">
      <c r="A802" s="10">
        <v>792</v>
      </c>
      <c r="B802" s="10" t="s">
        <v>14</v>
      </c>
      <c r="C802" s="10" t="str">
        <f t="shared" si="507"/>
        <v>11:30-01:00</v>
      </c>
      <c r="D802" s="10" t="s">
        <v>56</v>
      </c>
      <c r="E802" s="10">
        <f t="shared" si="498"/>
        <v>185</v>
      </c>
      <c r="F802" s="10" t="str">
        <f t="shared" ca="1" si="508"/>
        <v>SAC-2</v>
      </c>
      <c r="G802" s="10">
        <f t="shared" ca="1" si="509"/>
        <v>0</v>
      </c>
      <c r="H802" s="10">
        <f t="shared" ca="1" si="510"/>
        <v>0</v>
      </c>
      <c r="I802" s="10">
        <f t="shared" ca="1" si="511"/>
        <v>0</v>
      </c>
      <c r="J802" s="10" t="str">
        <f t="shared" ca="1" si="512"/>
        <v>Wednesday11:30-01:000</v>
      </c>
      <c r="K802" s="10" t="str">
        <f t="shared" ca="1" si="513"/>
        <v>Wednesday11:30-01:000</v>
      </c>
      <c r="L802" s="14">
        <f t="shared" ca="1" si="514"/>
        <v>22</v>
      </c>
      <c r="M802" s="19" t="str">
        <f t="shared" ca="1" si="515"/>
        <v/>
      </c>
      <c r="N802" s="19"/>
      <c r="O802" s="19" t="str">
        <f t="shared" ca="1" si="516"/>
        <v>0
SAC-2 --- 0</v>
      </c>
    </row>
    <row r="803" spans="1:15">
      <c r="A803" s="10">
        <v>793</v>
      </c>
      <c r="B803" s="10" t="s">
        <v>14</v>
      </c>
      <c r="C803" s="10" t="str">
        <f t="shared" si="507"/>
        <v>11:30-01:00</v>
      </c>
      <c r="D803" s="10" t="s">
        <v>56</v>
      </c>
      <c r="E803" s="10">
        <f t="shared" si="498"/>
        <v>186</v>
      </c>
      <c r="F803" s="10">
        <f t="shared" ca="1" si="508"/>
        <v>303</v>
      </c>
      <c r="G803" s="10">
        <f t="shared" ca="1" si="509"/>
        <v>0</v>
      </c>
      <c r="H803" s="10">
        <f t="shared" ca="1" si="510"/>
        <v>0</v>
      </c>
      <c r="I803" s="10">
        <f t="shared" ca="1" si="511"/>
        <v>0</v>
      </c>
      <c r="J803" s="10" t="str">
        <f t="shared" ca="1" si="512"/>
        <v>Wednesday11:30-01:000</v>
      </c>
      <c r="K803" s="10" t="str">
        <f t="shared" ca="1" si="513"/>
        <v>Wednesday11:30-01:000</v>
      </c>
      <c r="L803" s="14">
        <f t="shared" ca="1" si="514"/>
        <v>22</v>
      </c>
      <c r="M803" s="19" t="str">
        <f t="shared" ca="1" si="515"/>
        <v/>
      </c>
      <c r="N803" s="19"/>
      <c r="O803" s="19" t="str">
        <f t="shared" ca="1" si="516"/>
        <v>0
303 --- 0</v>
      </c>
    </row>
    <row r="804" spans="1:15">
      <c r="A804" s="10">
        <v>794</v>
      </c>
      <c r="B804" s="10" t="s">
        <v>14</v>
      </c>
      <c r="C804" s="10" t="str">
        <f t="shared" si="507"/>
        <v>11:30-01:00</v>
      </c>
      <c r="D804" s="10" t="s">
        <v>56</v>
      </c>
      <c r="E804" s="10">
        <f t="shared" si="498"/>
        <v>187</v>
      </c>
      <c r="F804" s="10" t="str">
        <f t="shared" ca="1" si="508"/>
        <v>L-Yarn1</v>
      </c>
      <c r="G804" s="10" t="str">
        <f t="shared" ca="1" si="509"/>
        <v>TE212(L2T1)A</v>
      </c>
      <c r="H804" s="10">
        <f t="shared" ca="1" si="510"/>
        <v>0</v>
      </c>
      <c r="I804" s="10" t="str">
        <f t="shared" ca="1" si="511"/>
        <v>(L2T1)A</v>
      </c>
      <c r="J804" s="10" t="str">
        <f t="shared" ca="1" si="512"/>
        <v>Wednesday11:30-01:000</v>
      </c>
      <c r="K804" s="10" t="str">
        <f t="shared" ca="1" si="513"/>
        <v>Wednesday11:30-01:00(L2T1)A</v>
      </c>
      <c r="L804" s="14">
        <f t="shared" ca="1" si="514"/>
        <v>22</v>
      </c>
      <c r="M804" s="19" t="str">
        <f t="shared" ca="1" si="515"/>
        <v>L2T1</v>
      </c>
      <c r="N804" s="19"/>
      <c r="O804" s="19" t="str">
        <f t="shared" ca="1" si="516"/>
        <v>TE212(L2T1)A
L-Yarn1 --- 0</v>
      </c>
    </row>
    <row r="805" spans="1:15">
      <c r="A805" s="10">
        <v>795</v>
      </c>
      <c r="B805" s="10" t="s">
        <v>14</v>
      </c>
      <c r="C805" s="10" t="str">
        <f t="shared" si="507"/>
        <v>11:30-01:00</v>
      </c>
      <c r="D805" s="10" t="s">
        <v>56</v>
      </c>
      <c r="E805" s="10">
        <f t="shared" si="498"/>
        <v>188</v>
      </c>
      <c r="F805" s="10" t="str">
        <f t="shared" ca="1" si="508"/>
        <v>L-Yarn2</v>
      </c>
      <c r="G805" s="10">
        <f t="shared" ca="1" si="509"/>
        <v>0</v>
      </c>
      <c r="H805" s="10">
        <f t="shared" ref="H805:H813" ca="1" si="517">INDIRECT(CONCATENATE("Sheet1!",CHAR(CODE(D805)+5),E805),1)</f>
        <v>0</v>
      </c>
      <c r="I805" s="10">
        <f t="shared" ca="1" si="511"/>
        <v>0</v>
      </c>
      <c r="J805" s="10" t="str">
        <f t="shared" ca="1" si="512"/>
        <v>Wednesday11:30-01:000</v>
      </c>
      <c r="K805" s="10" t="str">
        <f t="shared" ca="1" si="513"/>
        <v>Wednesday11:30-01:000</v>
      </c>
      <c r="L805" s="14">
        <f t="shared" ca="1" si="514"/>
        <v>22</v>
      </c>
      <c r="M805" s="19" t="str">
        <f t="shared" ca="1" si="515"/>
        <v/>
      </c>
      <c r="N805" s="19"/>
      <c r="O805" s="19" t="str">
        <f t="shared" ca="1" si="516"/>
        <v>0
L-Yarn2 --- 0</v>
      </c>
    </row>
    <row r="806" spans="1:15">
      <c r="A806" s="10">
        <v>796</v>
      </c>
      <c r="B806" s="10" t="s">
        <v>14</v>
      </c>
      <c r="C806" s="10" t="str">
        <f t="shared" si="507"/>
        <v>11:30-01:00</v>
      </c>
      <c r="D806" s="10" t="s">
        <v>56</v>
      </c>
      <c r="E806" s="10">
        <f t="shared" si="498"/>
        <v>189</v>
      </c>
      <c r="F806" s="10" t="str">
        <f t="shared" ca="1" si="508"/>
        <v>L-Fab</v>
      </c>
      <c r="G806" s="10" t="str">
        <f t="shared" ca="1" si="509"/>
        <v>TE214(L2T1)B</v>
      </c>
      <c r="H806" s="10" t="str">
        <f t="shared" ca="1" si="517"/>
        <v>SAS</v>
      </c>
      <c r="I806" s="10" t="str">
        <f t="shared" ca="1" si="511"/>
        <v>(L2T1)B</v>
      </c>
      <c r="J806" s="10" t="str">
        <f t="shared" ca="1" si="512"/>
        <v>Wednesday11:30-01:00SAS</v>
      </c>
      <c r="K806" s="10" t="str">
        <f t="shared" ca="1" si="513"/>
        <v>Wednesday11:30-01:00(L2T1)B</v>
      </c>
      <c r="L806" s="14">
        <f t="shared" ca="1" si="514"/>
        <v>1</v>
      </c>
      <c r="M806" s="19" t="str">
        <f t="shared" ca="1" si="515"/>
        <v>L2T1</v>
      </c>
      <c r="N806" s="19"/>
      <c r="O806" s="19" t="str">
        <f t="shared" ca="1" si="516"/>
        <v>TE214(L2T1)B
L-Fab --- SAS</v>
      </c>
    </row>
    <row r="807" spans="1:15">
      <c r="A807" s="10">
        <v>797</v>
      </c>
      <c r="B807" s="10" t="s">
        <v>14</v>
      </c>
      <c r="C807" s="10" t="str">
        <f t="shared" si="507"/>
        <v>11:30-01:00</v>
      </c>
      <c r="D807" s="10" t="s">
        <v>56</v>
      </c>
      <c r="E807" s="10">
        <f t="shared" si="498"/>
        <v>190</v>
      </c>
      <c r="F807" s="10" t="str">
        <f t="shared" ca="1" si="508"/>
        <v>L-Col</v>
      </c>
      <c r="G807" s="10" t="str">
        <f t="shared" ca="1" si="509"/>
        <v>TE222(L2T2)B</v>
      </c>
      <c r="H807" s="10" t="str">
        <f t="shared" ca="1" si="517"/>
        <v>TAC</v>
      </c>
      <c r="I807" s="10" t="str">
        <f t="shared" ca="1" si="511"/>
        <v>(L2T2)B</v>
      </c>
      <c r="J807" s="10" t="str">
        <f t="shared" ca="1" si="512"/>
        <v>Wednesday11:30-01:00TAC</v>
      </c>
      <c r="K807" s="10" t="str">
        <f t="shared" ca="1" si="513"/>
        <v>Wednesday11:30-01:00(L2T2)B</v>
      </c>
      <c r="L807" s="14">
        <f t="shared" ca="1" si="514"/>
        <v>1</v>
      </c>
      <c r="M807" s="19" t="str">
        <f t="shared" ca="1" si="515"/>
        <v>L2T2</v>
      </c>
      <c r="N807" s="19"/>
      <c r="O807" s="19" t="str">
        <f t="shared" ca="1" si="516"/>
        <v>TE222(L2T2)B
L-Col --- TAC</v>
      </c>
    </row>
    <row r="808" spans="1:15">
      <c r="A808" s="10">
        <v>798</v>
      </c>
      <c r="B808" s="10" t="s">
        <v>14</v>
      </c>
      <c r="C808" s="10" t="str">
        <f t="shared" si="507"/>
        <v>11:30-01:00</v>
      </c>
      <c r="D808" s="10" t="s">
        <v>56</v>
      </c>
      <c r="E808" s="10">
        <f t="shared" si="498"/>
        <v>191</v>
      </c>
      <c r="F808" s="10" t="str">
        <f t="shared" ca="1" si="508"/>
        <v>L-App</v>
      </c>
      <c r="G808" s="10">
        <f t="shared" ca="1" si="509"/>
        <v>0</v>
      </c>
      <c r="H808" s="10">
        <f t="shared" ca="1" si="517"/>
        <v>0</v>
      </c>
      <c r="I808" s="10">
        <f t="shared" ca="1" si="511"/>
        <v>0</v>
      </c>
      <c r="J808" s="10" t="str">
        <f t="shared" ca="1" si="512"/>
        <v>Wednesday11:30-01:000</v>
      </c>
      <c r="K808" s="10" t="str">
        <f t="shared" ca="1" si="513"/>
        <v>Wednesday11:30-01:000</v>
      </c>
      <c r="L808" s="14">
        <f t="shared" ca="1" si="514"/>
        <v>22</v>
      </c>
      <c r="M808" s="19" t="str">
        <f t="shared" ca="1" si="515"/>
        <v/>
      </c>
      <c r="N808" s="19"/>
      <c r="O808" s="19" t="str">
        <f t="shared" ca="1" si="516"/>
        <v>0
L-App --- 0</v>
      </c>
    </row>
    <row r="809" spans="1:15">
      <c r="A809" s="10">
        <v>799</v>
      </c>
      <c r="B809" s="10" t="s">
        <v>14</v>
      </c>
      <c r="C809" s="10" t="str">
        <f t="shared" si="507"/>
        <v>11:30-01:00</v>
      </c>
      <c r="D809" s="10" t="s">
        <v>56</v>
      </c>
      <c r="E809" s="10">
        <f t="shared" si="498"/>
        <v>192</v>
      </c>
      <c r="F809" s="10" t="str">
        <f t="shared" ca="1" si="508"/>
        <v>L-QC1
709</v>
      </c>
      <c r="G809" s="10">
        <f t="shared" ca="1" si="509"/>
        <v>0</v>
      </c>
      <c r="H809" s="10">
        <f t="shared" ca="1" si="517"/>
        <v>0</v>
      </c>
      <c r="I809" s="10">
        <f t="shared" ca="1" si="511"/>
        <v>0</v>
      </c>
      <c r="J809" s="10" t="str">
        <f t="shared" ca="1" si="512"/>
        <v>Wednesday11:30-01:000</v>
      </c>
      <c r="K809" s="10" t="str">
        <f t="shared" ca="1" si="513"/>
        <v>Wednesday11:30-01:000</v>
      </c>
      <c r="L809" s="14">
        <f t="shared" ca="1" si="514"/>
        <v>22</v>
      </c>
      <c r="M809" s="19" t="str">
        <f t="shared" ca="1" si="515"/>
        <v/>
      </c>
      <c r="N809" s="19"/>
      <c r="O809" s="19" t="str">
        <f t="shared" ca="1" si="516"/>
        <v>0
L-QC1
709 --- 0</v>
      </c>
    </row>
    <row r="810" spans="1:15">
      <c r="A810" s="10">
        <v>800</v>
      </c>
      <c r="B810" s="10" t="s">
        <v>14</v>
      </c>
      <c r="C810" s="10" t="str">
        <f t="shared" si="507"/>
        <v>11:30-01:00</v>
      </c>
      <c r="D810" s="10" t="s">
        <v>56</v>
      </c>
      <c r="E810" s="10">
        <f t="shared" si="498"/>
        <v>193</v>
      </c>
      <c r="F810" s="10" t="str">
        <f t="shared" ca="1" si="508"/>
        <v>L-Drw</v>
      </c>
      <c r="G810" s="10">
        <f t="shared" ca="1" si="509"/>
        <v>0</v>
      </c>
      <c r="H810" s="10">
        <f t="shared" ca="1" si="517"/>
        <v>0</v>
      </c>
      <c r="I810" s="10">
        <f t="shared" ca="1" si="511"/>
        <v>0</v>
      </c>
      <c r="J810" s="10" t="str">
        <f t="shared" ca="1" si="512"/>
        <v>Wednesday11:30-01:000</v>
      </c>
      <c r="K810" s="10" t="str">
        <f t="shared" ca="1" si="513"/>
        <v>Wednesday11:30-01:000</v>
      </c>
      <c r="L810" s="14">
        <f t="shared" ca="1" si="514"/>
        <v>22</v>
      </c>
      <c r="M810" s="19" t="str">
        <f t="shared" ca="1" si="515"/>
        <v/>
      </c>
      <c r="N810" s="19"/>
      <c r="O810" s="19" t="str">
        <f t="shared" ca="1" si="516"/>
        <v>0
L-Drw --- 0</v>
      </c>
    </row>
    <row r="811" spans="1:15">
      <c r="A811" s="10">
        <v>801</v>
      </c>
      <c r="B811" s="10" t="s">
        <v>14</v>
      </c>
      <c r="C811" s="10" t="str">
        <f t="shared" si="507"/>
        <v>11:30-01:00</v>
      </c>
      <c r="D811" s="10" t="s">
        <v>56</v>
      </c>
      <c r="E811" s="10">
        <f t="shared" si="498"/>
        <v>194</v>
      </c>
      <c r="F811" s="10" t="str">
        <f t="shared" ca="1" si="508"/>
        <v>L-QC2
708</v>
      </c>
      <c r="G811" s="10">
        <f t="shared" ca="1" si="509"/>
        <v>0</v>
      </c>
      <c r="H811" s="10">
        <f t="shared" ca="1" si="517"/>
        <v>0</v>
      </c>
      <c r="I811" s="10">
        <f t="shared" ca="1" si="511"/>
        <v>0</v>
      </c>
      <c r="J811" s="10" t="str">
        <f t="shared" ca="1" si="512"/>
        <v>Wednesday11:30-01:000</v>
      </c>
      <c r="K811" s="10" t="str">
        <f t="shared" ca="1" si="513"/>
        <v>Wednesday11:30-01:000</v>
      </c>
      <c r="L811" s="14">
        <f t="shared" ca="1" si="514"/>
        <v>22</v>
      </c>
      <c r="M811" s="19" t="str">
        <f t="shared" ca="1" si="515"/>
        <v/>
      </c>
      <c r="N811" s="19"/>
      <c r="O811" s="19" t="str">
        <f t="shared" ca="1" si="516"/>
        <v>0
L-QC2
708 --- 0</v>
      </c>
    </row>
    <row r="812" spans="1:15">
      <c r="A812" s="10">
        <v>802</v>
      </c>
      <c r="B812" s="10" t="s">
        <v>14</v>
      </c>
      <c r="C812" s="10" t="str">
        <f t="shared" si="507"/>
        <v>11:30-01:00</v>
      </c>
      <c r="D812" s="10" t="s">
        <v>56</v>
      </c>
      <c r="E812" s="10">
        <f t="shared" si="498"/>
        <v>195</v>
      </c>
      <c r="F812" s="10" t="str">
        <f t="shared" ca="1" si="508"/>
        <v>L-ENG</v>
      </c>
      <c r="G812" s="10">
        <f t="shared" ca="1" si="509"/>
        <v>0</v>
      </c>
      <c r="H812" s="10">
        <f t="shared" ca="1" si="517"/>
        <v>0</v>
      </c>
      <c r="I812" s="10">
        <f t="shared" ca="1" si="511"/>
        <v>0</v>
      </c>
      <c r="J812" s="10" t="str">
        <f t="shared" ca="1" si="512"/>
        <v>Wednesday11:30-01:000</v>
      </c>
      <c r="K812" s="10" t="str">
        <f t="shared" ca="1" si="513"/>
        <v>Wednesday11:30-01:000</v>
      </c>
      <c r="L812" s="14">
        <f t="shared" ca="1" si="514"/>
        <v>22</v>
      </c>
      <c r="M812" s="19" t="str">
        <f t="shared" ca="1" si="515"/>
        <v/>
      </c>
      <c r="N812" s="19"/>
      <c r="O812" s="19" t="str">
        <f t="shared" ca="1" si="516"/>
        <v>0
L-ENG --- 0</v>
      </c>
    </row>
    <row r="813" spans="1:15">
      <c r="A813" s="10">
        <v>803</v>
      </c>
      <c r="B813" s="10" t="s">
        <v>14</v>
      </c>
      <c r="C813" s="10" t="str">
        <f t="shared" si="507"/>
        <v>11:30-01:00</v>
      </c>
      <c r="D813" s="10" t="s">
        <v>56</v>
      </c>
      <c r="E813" s="10">
        <f t="shared" si="498"/>
        <v>196</v>
      </c>
      <c r="F813" s="10">
        <f t="shared" ca="1" si="508"/>
        <v>501</v>
      </c>
      <c r="G813" s="10">
        <f t="shared" ca="1" si="509"/>
        <v>0</v>
      </c>
      <c r="H813" s="10">
        <f t="shared" ca="1" si="517"/>
        <v>0</v>
      </c>
      <c r="I813" s="10">
        <f t="shared" ca="1" si="511"/>
        <v>0</v>
      </c>
      <c r="J813" s="10" t="str">
        <f t="shared" ca="1" si="512"/>
        <v>Wednesday11:30-01:000</v>
      </c>
      <c r="K813" s="10" t="str">
        <f t="shared" ca="1" si="513"/>
        <v>Wednesday11:30-01:000</v>
      </c>
      <c r="L813" s="14">
        <f t="shared" ca="1" si="514"/>
        <v>22</v>
      </c>
      <c r="M813" s="19" t="str">
        <f t="shared" ca="1" si="515"/>
        <v/>
      </c>
      <c r="N813" s="19"/>
      <c r="O813" s="19" t="str">
        <f t="shared" ca="1" si="516"/>
        <v>0
501 --- 0</v>
      </c>
    </row>
    <row r="814" spans="1:15">
      <c r="A814" s="10">
        <v>804</v>
      </c>
      <c r="B814" s="10" t="s">
        <v>14</v>
      </c>
      <c r="C814" s="10" t="str">
        <f t="shared" si="507"/>
        <v>11:30-01:00</v>
      </c>
      <c r="D814" s="10" t="s">
        <v>56</v>
      </c>
      <c r="E814" s="10">
        <f t="shared" si="498"/>
        <v>197</v>
      </c>
      <c r="F814" s="10" t="str">
        <f t="shared" ca="1" si="508"/>
        <v>L-Elec 505</v>
      </c>
      <c r="G814" s="10">
        <f t="shared" ca="1" si="509"/>
        <v>0</v>
      </c>
      <c r="H814" s="10">
        <f t="shared" ca="1" si="510"/>
        <v>0</v>
      </c>
      <c r="I814" s="10">
        <f t="shared" ca="1" si="511"/>
        <v>0</v>
      </c>
      <c r="J814" s="10" t="str">
        <f t="shared" ca="1" si="512"/>
        <v>Wednesday11:30-01:000</v>
      </c>
      <c r="K814" s="10" t="str">
        <f t="shared" ca="1" si="513"/>
        <v>Wednesday11:30-01:000</v>
      </c>
      <c r="L814" s="14">
        <f t="shared" ca="1" si="514"/>
        <v>22</v>
      </c>
      <c r="M814" s="19" t="str">
        <f t="shared" ca="1" si="515"/>
        <v/>
      </c>
      <c r="N814" s="19"/>
      <c r="O814" s="19" t="str">
        <f t="shared" ca="1" si="516"/>
        <v>0
L-Elec 505 --- 0</v>
      </c>
    </row>
    <row r="815" spans="1:15">
      <c r="A815" s="10">
        <v>805</v>
      </c>
      <c r="B815" s="10" t="s">
        <v>14</v>
      </c>
      <c r="C815" s="10" t="str">
        <f t="shared" si="507"/>
        <v>11:30-01:00</v>
      </c>
      <c r="D815" s="10" t="s">
        <v>56</v>
      </c>
      <c r="E815" s="10">
        <f t="shared" si="498"/>
        <v>198</v>
      </c>
      <c r="F815" s="10" t="str">
        <f t="shared" ca="1" si="508"/>
        <v>L-mec</v>
      </c>
      <c r="G815" s="10">
        <f t="shared" ca="1" si="509"/>
        <v>0</v>
      </c>
      <c r="H815" s="10">
        <f ca="1">INDIRECT(CONCATENATE("Sheet1!",CHAR(CODE(D815)+5),E815),1)</f>
        <v>0</v>
      </c>
      <c r="I815" s="10">
        <f t="shared" ca="1" si="511"/>
        <v>0</v>
      </c>
      <c r="J815" s="10" t="str">
        <f t="shared" ca="1" si="512"/>
        <v>Wednesday11:30-01:000</v>
      </c>
      <c r="K815" s="10" t="str">
        <f t="shared" ca="1" si="513"/>
        <v>Wednesday11:30-01:000</v>
      </c>
      <c r="L815" s="14">
        <f t="shared" ca="1" si="514"/>
        <v>22</v>
      </c>
      <c r="M815" s="19" t="str">
        <f t="shared" ca="1" si="515"/>
        <v/>
      </c>
      <c r="N815" s="19"/>
      <c r="O815" s="19" t="str">
        <f t="shared" ca="1" si="516"/>
        <v>0
L-mec --- 0</v>
      </c>
    </row>
    <row r="816" spans="1:15">
      <c r="A816" s="10">
        <v>806</v>
      </c>
      <c r="B816" s="10" t="s">
        <v>14</v>
      </c>
      <c r="C816" s="10" t="str">
        <f t="shared" si="507"/>
        <v>11:30-01:00</v>
      </c>
      <c r="D816" s="10" t="s">
        <v>56</v>
      </c>
      <c r="E816" s="10">
        <f t="shared" si="498"/>
        <v>199</v>
      </c>
      <c r="F816" s="10">
        <f t="shared" ca="1" si="508"/>
        <v>502</v>
      </c>
      <c r="G816" s="10">
        <f t="shared" ca="1" si="509"/>
        <v>0</v>
      </c>
      <c r="H816" s="10">
        <f t="shared" ca="1" si="510"/>
        <v>0</v>
      </c>
      <c r="I816" s="10">
        <f t="shared" ca="1" si="511"/>
        <v>0</v>
      </c>
      <c r="J816" s="10" t="str">
        <f t="shared" ca="1" si="512"/>
        <v>Wednesday11:30-01:000</v>
      </c>
      <c r="K816" s="10" t="str">
        <f t="shared" ca="1" si="513"/>
        <v>Wednesday11:30-01:000</v>
      </c>
      <c r="L816" s="14">
        <f t="shared" ca="1" si="514"/>
        <v>22</v>
      </c>
      <c r="M816" s="19" t="str">
        <f t="shared" ca="1" si="515"/>
        <v/>
      </c>
      <c r="N816" s="19"/>
      <c r="O816" s="19" t="str">
        <f t="shared" ca="1" si="516"/>
        <v>0
502 --- 0</v>
      </c>
    </row>
    <row r="817" spans="1:15">
      <c r="A817" s="10">
        <v>807</v>
      </c>
      <c r="B817" s="10" t="s">
        <v>14</v>
      </c>
      <c r="C817" s="10" t="str">
        <f t="shared" si="507"/>
        <v>11:30-01:00</v>
      </c>
      <c r="D817" s="10" t="s">
        <v>56</v>
      </c>
      <c r="E817" s="10">
        <f t="shared" si="498"/>
        <v>200</v>
      </c>
      <c r="F817" s="10" t="str">
        <f t="shared" ca="1" si="508"/>
        <v>L-Chem</v>
      </c>
      <c r="G817" s="10">
        <f t="shared" ca="1" si="509"/>
        <v>0</v>
      </c>
      <c r="H817" s="10">
        <f ca="1">INDIRECT(CONCATENATE("Sheet1!",CHAR(CODE(D817)+5),E817),1)</f>
        <v>0</v>
      </c>
      <c r="I817" s="10">
        <f t="shared" ca="1" si="511"/>
        <v>0</v>
      </c>
      <c r="J817" s="10" t="str">
        <f t="shared" ca="1" si="512"/>
        <v>Wednesday11:30-01:000</v>
      </c>
      <c r="K817" s="10" t="str">
        <f t="shared" ca="1" si="513"/>
        <v>Wednesday11:30-01:000</v>
      </c>
      <c r="L817" s="14">
        <f t="shared" ca="1" si="514"/>
        <v>22</v>
      </c>
      <c r="M817" s="19" t="str">
        <f t="shared" ca="1" si="515"/>
        <v/>
      </c>
      <c r="N817" s="19"/>
      <c r="O817" s="19" t="str">
        <f t="shared" ca="1" si="516"/>
        <v>0
L-Chem --- 0</v>
      </c>
    </row>
    <row r="818" spans="1:15">
      <c r="A818" s="10">
        <v>808</v>
      </c>
      <c r="B818" s="10" t="s">
        <v>14</v>
      </c>
      <c r="C818" s="10" t="str">
        <f t="shared" si="501"/>
        <v>01:00-02:30</v>
      </c>
      <c r="D818" s="10" t="s">
        <v>57</v>
      </c>
      <c r="E818" s="10">
        <f>E789</f>
        <v>172</v>
      </c>
      <c r="F818" s="10">
        <f ca="1">INDIRECT(CONCATENATE("Sheet1!",CHAR(CODE(D818)-3),E818),1)</f>
        <v>701</v>
      </c>
      <c r="G818" s="10">
        <f ca="1">INDIRECT(CONCATENATE("Sheet1!",CHAR(CODE(D818)-2),E818),1)</f>
        <v>0</v>
      </c>
      <c r="H818" s="10">
        <f t="shared" ca="1" si="463"/>
        <v>0</v>
      </c>
      <c r="I818" s="10">
        <f t="shared" ca="1" si="502"/>
        <v>0</v>
      </c>
      <c r="J818" s="10" t="str">
        <f t="shared" ca="1" si="504"/>
        <v>Wednesday01:00-02:300</v>
      </c>
      <c r="K818" s="10" t="str">
        <f t="shared" ca="1" si="505"/>
        <v>Wednesday01:00-02:300</v>
      </c>
      <c r="L818" s="14">
        <f t="shared" ref="L818:L829" ca="1" si="518">COUNTIFS($J$11:$J$1051,J818)</f>
        <v>21</v>
      </c>
      <c r="M818" s="19" t="str">
        <f t="shared" ca="1" si="503"/>
        <v/>
      </c>
      <c r="N818" s="19"/>
      <c r="O818" s="19" t="str">
        <f t="shared" ca="1" si="506"/>
        <v>0
701 --- 0</v>
      </c>
    </row>
    <row r="819" spans="1:15">
      <c r="A819" s="10">
        <v>809</v>
      </c>
      <c r="B819" s="10" t="s">
        <v>14</v>
      </c>
      <c r="C819" s="10" t="str">
        <f t="shared" si="501"/>
        <v>01:00-02:30</v>
      </c>
      <c r="D819" s="10" t="s">
        <v>57</v>
      </c>
      <c r="E819" s="10">
        <f t="shared" ref="E819:E846" si="519">E818+1</f>
        <v>173</v>
      </c>
      <c r="F819" s="10">
        <f t="shared" ref="F819:F829" ca="1" si="520">INDIRECT(CONCATENATE("Sheet1!",CHAR(CODE(D819)),E819),1)</f>
        <v>702</v>
      </c>
      <c r="G819" s="10">
        <f t="shared" ref="G819:G829" ca="1" si="521">INDIRECT(CONCATENATE("Sheet1!",CHAR(CODE(D819)+1),E819),1)</f>
        <v>0</v>
      </c>
      <c r="H819" s="10">
        <f t="shared" ca="1" si="463"/>
        <v>0</v>
      </c>
      <c r="I819" s="10">
        <f t="shared" ca="1" si="502"/>
        <v>0</v>
      </c>
      <c r="J819" s="10" t="str">
        <f t="shared" ca="1" si="504"/>
        <v>Wednesday01:00-02:300</v>
      </c>
      <c r="K819" s="10" t="str">
        <f t="shared" ca="1" si="505"/>
        <v>Wednesday01:00-02:300</v>
      </c>
      <c r="L819" s="14">
        <f t="shared" ca="1" si="518"/>
        <v>21</v>
      </c>
      <c r="M819" s="19" t="str">
        <f t="shared" ca="1" si="503"/>
        <v/>
      </c>
      <c r="N819" s="19"/>
      <c r="O819" s="19" t="str">
        <f t="shared" ca="1" si="506"/>
        <v>0
702 --- 0</v>
      </c>
    </row>
    <row r="820" spans="1:15">
      <c r="A820" s="10">
        <v>810</v>
      </c>
      <c r="B820" s="10" t="s">
        <v>14</v>
      </c>
      <c r="C820" s="10" t="str">
        <f t="shared" si="501"/>
        <v>01:00-02:30</v>
      </c>
      <c r="D820" s="10" t="s">
        <v>57</v>
      </c>
      <c r="E820" s="10">
        <f t="shared" si="519"/>
        <v>174</v>
      </c>
      <c r="F820" s="10">
        <f t="shared" ca="1" si="520"/>
        <v>703</v>
      </c>
      <c r="G820" s="10" t="str">
        <f t="shared" ca="1" si="521"/>
        <v>TE419(L4T1)D</v>
      </c>
      <c r="H820" s="10" t="str">
        <f t="shared" ca="1" si="463"/>
        <v>AN</v>
      </c>
      <c r="I820" s="10" t="str">
        <f t="shared" ca="1" si="502"/>
        <v>(L4T1)D</v>
      </c>
      <c r="J820" s="10" t="str">
        <f t="shared" ca="1" si="504"/>
        <v>Wednesday01:00-02:30AN</v>
      </c>
      <c r="K820" s="10" t="str">
        <f t="shared" ca="1" si="505"/>
        <v>Wednesday01:00-02:30(L4T1)D</v>
      </c>
      <c r="L820" s="14">
        <f t="shared" ca="1" si="518"/>
        <v>1</v>
      </c>
      <c r="M820" s="19" t="str">
        <f t="shared" ca="1" si="503"/>
        <v>L4T1</v>
      </c>
      <c r="N820" s="19"/>
      <c r="O820" s="19" t="str">
        <f t="shared" ca="1" si="506"/>
        <v>TE419(L4T1)D
703 --- AN</v>
      </c>
    </row>
    <row r="821" spans="1:15">
      <c r="A821" s="10">
        <v>811</v>
      </c>
      <c r="B821" s="10" t="s">
        <v>14</v>
      </c>
      <c r="C821" s="10" t="str">
        <f t="shared" si="501"/>
        <v>01:00-02:30</v>
      </c>
      <c r="D821" s="10" t="s">
        <v>57</v>
      </c>
      <c r="E821" s="10">
        <f t="shared" si="519"/>
        <v>175</v>
      </c>
      <c r="F821" s="10">
        <f t="shared" ca="1" si="520"/>
        <v>704</v>
      </c>
      <c r="G821" s="10">
        <f t="shared" ca="1" si="521"/>
        <v>0</v>
      </c>
      <c r="H821" s="10">
        <f t="shared" ca="1" si="463"/>
        <v>0</v>
      </c>
      <c r="I821" s="10">
        <f t="shared" ca="1" si="502"/>
        <v>0</v>
      </c>
      <c r="J821" s="10" t="str">
        <f t="shared" ca="1" si="504"/>
        <v>Wednesday01:00-02:300</v>
      </c>
      <c r="K821" s="10" t="str">
        <f t="shared" ca="1" si="505"/>
        <v>Wednesday01:00-02:300</v>
      </c>
      <c r="L821" s="14">
        <f t="shared" ca="1" si="518"/>
        <v>21</v>
      </c>
      <c r="M821" s="19" t="str">
        <f t="shared" ca="1" si="503"/>
        <v/>
      </c>
      <c r="N821" s="19"/>
      <c r="O821" s="19" t="str">
        <f t="shared" ca="1" si="506"/>
        <v>0
704 --- 0</v>
      </c>
    </row>
    <row r="822" spans="1:15">
      <c r="A822" s="10">
        <v>812</v>
      </c>
      <c r="B822" s="10" t="s">
        <v>14</v>
      </c>
      <c r="C822" s="10" t="str">
        <f t="shared" si="501"/>
        <v>01:00-02:30</v>
      </c>
      <c r="D822" s="10" t="s">
        <v>57</v>
      </c>
      <c r="E822" s="10">
        <f t="shared" si="519"/>
        <v>176</v>
      </c>
      <c r="F822" s="10">
        <f t="shared" ca="1" si="520"/>
        <v>705</v>
      </c>
      <c r="G822" s="10" t="str">
        <f t="shared" ca="1" si="521"/>
        <v>TE215(L2T1)C</v>
      </c>
      <c r="H822" s="10" t="str">
        <f t="shared" ca="1" si="463"/>
        <v>KZ</v>
      </c>
      <c r="I822" s="10" t="str">
        <f t="shared" ca="1" si="502"/>
        <v>(L2T1)C</v>
      </c>
      <c r="J822" s="10" t="str">
        <f t="shared" ca="1" si="504"/>
        <v>Wednesday01:00-02:30KZ</v>
      </c>
      <c r="K822" s="10" t="str">
        <f t="shared" ca="1" si="505"/>
        <v>Wednesday01:00-02:30(L2T1)C</v>
      </c>
      <c r="L822" s="14">
        <f t="shared" ca="1" si="518"/>
        <v>1</v>
      </c>
      <c r="M822" s="19" t="str">
        <f t="shared" ca="1" si="503"/>
        <v>L2T1</v>
      </c>
      <c r="N822" s="19"/>
      <c r="O822" s="19" t="str">
        <f t="shared" ca="1" si="506"/>
        <v>TE215(L2T1)C
705 --- KZ</v>
      </c>
    </row>
    <row r="823" spans="1:15">
      <c r="A823" s="10">
        <v>813</v>
      </c>
      <c r="B823" s="10" t="s">
        <v>14</v>
      </c>
      <c r="C823" s="10" t="str">
        <f t="shared" si="501"/>
        <v>01:00-02:30</v>
      </c>
      <c r="D823" s="10" t="s">
        <v>57</v>
      </c>
      <c r="E823" s="10">
        <f t="shared" si="519"/>
        <v>177</v>
      </c>
      <c r="F823" s="10">
        <f t="shared" ca="1" si="520"/>
        <v>402</v>
      </c>
      <c r="G823" s="10" t="str">
        <f t="shared" ca="1" si="521"/>
        <v>TE325(L3T2)B</v>
      </c>
      <c r="H823" s="10">
        <f t="shared" ca="1" si="463"/>
        <v>0</v>
      </c>
      <c r="I823" s="10" t="str">
        <f t="shared" ca="1" si="502"/>
        <v>(L3T2)B</v>
      </c>
      <c r="J823" s="10" t="str">
        <f t="shared" ca="1" si="504"/>
        <v>Wednesday01:00-02:300</v>
      </c>
      <c r="K823" s="10" t="str">
        <f t="shared" ca="1" si="505"/>
        <v>Wednesday01:00-02:30(L3T2)B</v>
      </c>
      <c r="L823" s="14">
        <f t="shared" ca="1" si="518"/>
        <v>21</v>
      </c>
      <c r="M823" s="19" t="str">
        <f t="shared" ca="1" si="503"/>
        <v>L3T2</v>
      </c>
      <c r="N823" s="19"/>
      <c r="O823" s="19" t="str">
        <f t="shared" ca="1" si="506"/>
        <v>TE325(L3T2)B
402 --- 0</v>
      </c>
    </row>
    <row r="824" spans="1:15">
      <c r="A824" s="10">
        <v>814</v>
      </c>
      <c r="B824" s="10" t="s">
        <v>14</v>
      </c>
      <c r="C824" s="10" t="str">
        <f t="shared" si="501"/>
        <v>01:00-02:30</v>
      </c>
      <c r="D824" s="10" t="s">
        <v>57</v>
      </c>
      <c r="E824" s="10">
        <f t="shared" si="519"/>
        <v>178</v>
      </c>
      <c r="F824" s="10">
        <f t="shared" ca="1" si="520"/>
        <v>801</v>
      </c>
      <c r="G824" s="10" t="str">
        <f t="shared" ca="1" si="521"/>
        <v>GED-211(L2T1)D</v>
      </c>
      <c r="H824" s="10" t="str">
        <f t="shared" ca="1" si="463"/>
        <v>FHS</v>
      </c>
      <c r="I824" s="10" t="str">
        <f t="shared" ca="1" si="502"/>
        <v>(L2T1)D</v>
      </c>
      <c r="J824" s="10" t="str">
        <f t="shared" ca="1" si="504"/>
        <v>Wednesday01:00-02:30FHS</v>
      </c>
      <c r="K824" s="10" t="str">
        <f t="shared" ca="1" si="505"/>
        <v>Wednesday01:00-02:30(L2T1)D</v>
      </c>
      <c r="L824" s="14">
        <f t="shared" ca="1" si="518"/>
        <v>1</v>
      </c>
      <c r="M824" s="19" t="str">
        <f t="shared" ca="1" si="503"/>
        <v>L2T1</v>
      </c>
      <c r="N824" s="19"/>
      <c r="O824" s="19" t="str">
        <f t="shared" ca="1" si="506"/>
        <v>GED-211(L2T1)D
801 --- FHS</v>
      </c>
    </row>
    <row r="825" spans="1:15">
      <c r="A825" s="10">
        <v>815</v>
      </c>
      <c r="B825" s="10" t="s">
        <v>14</v>
      </c>
      <c r="C825" s="10" t="str">
        <f t="shared" si="501"/>
        <v>01:00-02:30</v>
      </c>
      <c r="D825" s="10" t="s">
        <v>57</v>
      </c>
      <c r="E825" s="10">
        <f t="shared" si="519"/>
        <v>179</v>
      </c>
      <c r="F825" s="10">
        <f t="shared" ca="1" si="520"/>
        <v>802</v>
      </c>
      <c r="G825" s="10" t="str">
        <f t="shared" ca="1" si="521"/>
        <v>TE312(L3T1)B</v>
      </c>
      <c r="H825" s="10" t="str">
        <f t="shared" ca="1" si="463"/>
        <v>MR1</v>
      </c>
      <c r="I825" s="10" t="str">
        <f t="shared" ca="1" si="502"/>
        <v>(L3T1)B</v>
      </c>
      <c r="J825" s="10" t="str">
        <f t="shared" ca="1" si="504"/>
        <v>Wednesday01:00-02:30MR1</v>
      </c>
      <c r="K825" s="10" t="str">
        <f t="shared" ca="1" si="505"/>
        <v>Wednesday01:00-02:30(L3T1)B</v>
      </c>
      <c r="L825" s="14">
        <f t="shared" ca="1" si="518"/>
        <v>1</v>
      </c>
      <c r="M825" s="19" t="str">
        <f t="shared" ca="1" si="503"/>
        <v>L3T1</v>
      </c>
      <c r="N825" s="19"/>
      <c r="O825" s="19" t="str">
        <f t="shared" ca="1" si="506"/>
        <v>TE312(L3T1)B
802 --- MR1</v>
      </c>
    </row>
    <row r="826" spans="1:15">
      <c r="A826" s="10">
        <v>816</v>
      </c>
      <c r="B826" s="10" t="s">
        <v>14</v>
      </c>
      <c r="C826" s="10" t="str">
        <f t="shared" si="501"/>
        <v>01:00-02:30</v>
      </c>
      <c r="D826" s="10" t="s">
        <v>57</v>
      </c>
      <c r="E826" s="10">
        <f t="shared" si="519"/>
        <v>180</v>
      </c>
      <c r="F826" s="10">
        <f t="shared" ca="1" si="520"/>
        <v>803</v>
      </c>
      <c r="G826" s="10" t="str">
        <f t="shared" ca="1" si="521"/>
        <v>TE111(L1T1)A</v>
      </c>
      <c r="H826" s="10" t="str">
        <f t="shared" ca="1" si="463"/>
        <v>SR</v>
      </c>
      <c r="I826" s="10" t="str">
        <f t="shared" ca="1" si="502"/>
        <v>(L1T1)A</v>
      </c>
      <c r="J826" s="10" t="str">
        <f t="shared" ca="1" si="504"/>
        <v>Wednesday01:00-02:30SR</v>
      </c>
      <c r="K826" s="10" t="str">
        <f t="shared" ca="1" si="505"/>
        <v>Wednesday01:00-02:30(L1T1)A</v>
      </c>
      <c r="L826" s="14">
        <f t="shared" ca="1" si="518"/>
        <v>1</v>
      </c>
      <c r="M826" s="19" t="str">
        <f t="shared" ca="1" si="503"/>
        <v>L1T1</v>
      </c>
      <c r="N826" s="19"/>
      <c r="O826" s="19" t="str">
        <f t="shared" ca="1" si="506"/>
        <v>TE111(L1T1)A
803 --- SR</v>
      </c>
    </row>
    <row r="827" spans="1:15">
      <c r="A827" s="10">
        <v>817</v>
      </c>
      <c r="B827" s="10" t="s">
        <v>14</v>
      </c>
      <c r="C827" s="10" t="str">
        <f t="shared" si="501"/>
        <v>01:00-02:30</v>
      </c>
      <c r="D827" s="10" t="s">
        <v>57</v>
      </c>
      <c r="E827" s="10">
        <f t="shared" si="519"/>
        <v>181</v>
      </c>
      <c r="F827" s="10">
        <f t="shared" ca="1" si="520"/>
        <v>807</v>
      </c>
      <c r="G827" s="10" t="str">
        <f t="shared" ca="1" si="521"/>
        <v>civil</v>
      </c>
      <c r="H827" s="10">
        <f t="shared" ca="1" si="463"/>
        <v>0</v>
      </c>
      <c r="I827" s="10" t="str">
        <f t="shared" ca="1" si="502"/>
        <v>civil</v>
      </c>
      <c r="J827" s="10" t="str">
        <f t="shared" ca="1" si="504"/>
        <v>Wednesday01:00-02:300</v>
      </c>
      <c r="K827" s="10" t="str">
        <f t="shared" ca="1" si="505"/>
        <v>Wednesday01:00-02:30civil</v>
      </c>
      <c r="L827" s="14">
        <f t="shared" ca="1" si="518"/>
        <v>21</v>
      </c>
      <c r="M827" s="19" t="str">
        <f t="shared" ca="1" si="503"/>
        <v>ivil</v>
      </c>
      <c r="N827" s="19"/>
      <c r="O827" s="19" t="str">
        <f t="shared" ca="1" si="506"/>
        <v>civil
807 --- 0</v>
      </c>
    </row>
    <row r="828" spans="1:15">
      <c r="A828" s="10">
        <v>818</v>
      </c>
      <c r="B828" s="10" t="s">
        <v>14</v>
      </c>
      <c r="C828" s="10" t="str">
        <f t="shared" si="501"/>
        <v>01:00-02:30</v>
      </c>
      <c r="D828" s="10" t="s">
        <v>57</v>
      </c>
      <c r="E828" s="10">
        <f t="shared" si="519"/>
        <v>182</v>
      </c>
      <c r="F828" s="10">
        <f t="shared" ca="1" si="520"/>
        <v>711</v>
      </c>
      <c r="G828" s="10">
        <f t="shared" ca="1" si="521"/>
        <v>0</v>
      </c>
      <c r="H828" s="10">
        <f t="shared" ca="1" si="463"/>
        <v>0</v>
      </c>
      <c r="I828" s="10">
        <f t="shared" ca="1" si="502"/>
        <v>0</v>
      </c>
      <c r="J828" s="10" t="str">
        <f t="shared" ca="1" si="504"/>
        <v>Wednesday01:00-02:300</v>
      </c>
      <c r="K828" s="10" t="str">
        <f t="shared" ca="1" si="505"/>
        <v>Wednesday01:00-02:300</v>
      </c>
      <c r="L828" s="14">
        <f t="shared" ca="1" si="518"/>
        <v>21</v>
      </c>
      <c r="M828" s="19" t="str">
        <f t="shared" ca="1" si="503"/>
        <v/>
      </c>
      <c r="N828" s="19"/>
      <c r="O828" s="19" t="str">
        <f t="shared" ca="1" si="506"/>
        <v>0
711 --- 0</v>
      </c>
    </row>
    <row r="829" spans="1:15">
      <c r="A829" s="10">
        <v>819</v>
      </c>
      <c r="B829" s="10" t="s">
        <v>14</v>
      </c>
      <c r="C829" s="10" t="str">
        <f t="shared" si="501"/>
        <v>01:00-02:30</v>
      </c>
      <c r="D829" s="10" t="s">
        <v>57</v>
      </c>
      <c r="E829" s="10">
        <f t="shared" si="519"/>
        <v>183</v>
      </c>
      <c r="F829" s="10">
        <f t="shared" ca="1" si="520"/>
        <v>712</v>
      </c>
      <c r="G829" s="10" t="str">
        <f t="shared" ca="1" si="521"/>
        <v>DIC</v>
      </c>
      <c r="H829" s="10">
        <f t="shared" ca="1" si="463"/>
        <v>0</v>
      </c>
      <c r="I829" s="10" t="str">
        <f t="shared" ca="1" si="502"/>
        <v>DIC</v>
      </c>
      <c r="J829" s="10" t="str">
        <f t="shared" ca="1" si="504"/>
        <v>Wednesday01:00-02:300</v>
      </c>
      <c r="K829" s="10" t="str">
        <f t="shared" ca="1" si="505"/>
        <v>Wednesday01:00-02:30DIC</v>
      </c>
      <c r="L829" s="14">
        <f t="shared" ca="1" si="518"/>
        <v>21</v>
      </c>
      <c r="M829" s="19" t="str">
        <f t="shared" ca="1" si="503"/>
        <v>IC</v>
      </c>
      <c r="N829" s="19"/>
      <c r="O829" s="19" t="str">
        <f t="shared" ca="1" si="506"/>
        <v>DIC
712 --- 0</v>
      </c>
    </row>
    <row r="830" spans="1:15">
      <c r="A830" s="10">
        <v>820</v>
      </c>
      <c r="B830" s="10" t="s">
        <v>14</v>
      </c>
      <c r="C830" s="10" t="str">
        <f t="shared" ref="C830:C846" si="522">LOOKUP(D830,$L$1:$L$6,$K$1:$K$6)</f>
        <v>01:00-02:30</v>
      </c>
      <c r="D830" s="10" t="s">
        <v>57</v>
      </c>
      <c r="E830" s="10">
        <f t="shared" si="519"/>
        <v>184</v>
      </c>
      <c r="F830" s="10">
        <f t="shared" ref="F830:F831" ca="1" si="523">INDIRECT(CONCATENATE("Sheet1!",CHAR(CODE(D830)),E830),1)</f>
        <v>0</v>
      </c>
      <c r="G830" s="10">
        <f t="shared" ref="G830:G831" ca="1" si="524">INDIRECT(CONCATENATE("Sheet1!",CHAR(CODE(D830)+1),E830),1)</f>
        <v>0</v>
      </c>
      <c r="H830" s="10">
        <f t="shared" ref="H830:H846" ca="1" si="525">INDIRECT(CONCATENATE("Sheet1!",CHAR(CODE(D830)+2),E830),1)</f>
        <v>0</v>
      </c>
      <c r="I830" s="10">
        <f t="shared" ref="I830:I846" ca="1" si="526">IFERROR(MID(G830,SEARCH("(",G830,1),12),G830)</f>
        <v>0</v>
      </c>
      <c r="J830" s="10" t="str">
        <f t="shared" ref="J830:J846" ca="1" si="527">CONCATENATE(B830,C830,H830)</f>
        <v>Wednesday01:00-02:300</v>
      </c>
      <c r="K830" s="10" t="str">
        <f t="shared" ref="K830:K846" ca="1" si="528">CONCATENATE(B830,C830,I830)</f>
        <v>Wednesday01:00-02:300</v>
      </c>
      <c r="L830" s="14">
        <f t="shared" ref="L830:L846" ca="1" si="529">COUNTIFS($J$11:$J$1051,J830)</f>
        <v>21</v>
      </c>
      <c r="M830" s="19" t="str">
        <f t="shared" ref="M830:M846" ca="1" si="530">IFERROR(MID(I830,2,4),I830)</f>
        <v/>
      </c>
      <c r="N830" s="19"/>
      <c r="O830" s="19" t="str">
        <f t="shared" ref="O830:O846" ca="1" si="531">CONCATENATE(G830,CHAR(10),F830," --- ",H830)</f>
        <v>0
0 --- 0</v>
      </c>
    </row>
    <row r="831" spans="1:15">
      <c r="A831" s="10">
        <v>821</v>
      </c>
      <c r="B831" s="10" t="s">
        <v>14</v>
      </c>
      <c r="C831" s="10" t="str">
        <f t="shared" si="522"/>
        <v>01:00-02:30</v>
      </c>
      <c r="D831" s="10" t="s">
        <v>57</v>
      </c>
      <c r="E831" s="10">
        <f t="shared" si="519"/>
        <v>185</v>
      </c>
      <c r="F831" s="10">
        <f t="shared" ca="1" si="523"/>
        <v>304</v>
      </c>
      <c r="G831" s="10">
        <f t="shared" ca="1" si="524"/>
        <v>0</v>
      </c>
      <c r="H831" s="10">
        <f t="shared" ca="1" si="525"/>
        <v>0</v>
      </c>
      <c r="I831" s="10">
        <f t="shared" ca="1" si="526"/>
        <v>0</v>
      </c>
      <c r="J831" s="10" t="str">
        <f t="shared" ca="1" si="527"/>
        <v>Wednesday01:00-02:300</v>
      </c>
      <c r="K831" s="10" t="str">
        <f t="shared" ca="1" si="528"/>
        <v>Wednesday01:00-02:300</v>
      </c>
      <c r="L831" s="14">
        <f t="shared" ca="1" si="529"/>
        <v>21</v>
      </c>
      <c r="M831" s="19" t="str">
        <f t="shared" ca="1" si="530"/>
        <v/>
      </c>
      <c r="N831" s="19"/>
      <c r="O831" s="19" t="str">
        <f t="shared" ca="1" si="531"/>
        <v>0
304 --- 0</v>
      </c>
    </row>
    <row r="832" spans="1:15">
      <c r="A832" s="10">
        <v>822</v>
      </c>
      <c r="B832" s="10" t="s">
        <v>14</v>
      </c>
      <c r="C832" s="10" t="str">
        <f t="shared" si="522"/>
        <v>01:00-02:30</v>
      </c>
      <c r="D832" s="10" t="s">
        <v>57</v>
      </c>
      <c r="E832" s="10">
        <f t="shared" si="519"/>
        <v>186</v>
      </c>
      <c r="F832" s="10">
        <f t="shared" ref="F832:F846" ca="1" si="532">INDIRECT(CONCATENATE("Sheet1!",CHAR(CODE(D832)-3),E832),1)</f>
        <v>303</v>
      </c>
      <c r="G832" s="10">
        <f t="shared" ref="G832:G846" ca="1" si="533">INDIRECT(CONCATENATE("Sheet1!",CHAR(CODE(D832)-2),E832),1)</f>
        <v>0</v>
      </c>
      <c r="H832" s="10">
        <f t="shared" ca="1" si="525"/>
        <v>0</v>
      </c>
      <c r="I832" s="10">
        <f t="shared" ca="1" si="526"/>
        <v>0</v>
      </c>
      <c r="J832" s="10" t="str">
        <f t="shared" ca="1" si="527"/>
        <v>Wednesday01:00-02:300</v>
      </c>
      <c r="K832" s="10" t="str">
        <f t="shared" ca="1" si="528"/>
        <v>Wednesday01:00-02:300</v>
      </c>
      <c r="L832" s="14">
        <f t="shared" ca="1" si="529"/>
        <v>21</v>
      </c>
      <c r="M832" s="19" t="str">
        <f t="shared" ca="1" si="530"/>
        <v/>
      </c>
      <c r="N832" s="19"/>
      <c r="O832" s="19" t="str">
        <f t="shared" ca="1" si="531"/>
        <v>0
303 --- 0</v>
      </c>
    </row>
    <row r="833" spans="1:15">
      <c r="A833" s="10">
        <v>823</v>
      </c>
      <c r="B833" s="10" t="s">
        <v>14</v>
      </c>
      <c r="C833" s="10" t="str">
        <f t="shared" si="522"/>
        <v>01:00-02:30</v>
      </c>
      <c r="D833" s="10" t="s">
        <v>57</v>
      </c>
      <c r="E833" s="10">
        <f t="shared" si="519"/>
        <v>187</v>
      </c>
      <c r="F833" s="10" t="str">
        <f t="shared" ca="1" si="532"/>
        <v>L-Yarn1</v>
      </c>
      <c r="G833" s="10" t="str">
        <f t="shared" ca="1" si="533"/>
        <v>TE212(L2T1)A</v>
      </c>
      <c r="H833" s="10" t="str">
        <f t="shared" ca="1" si="525"/>
        <v>AHM</v>
      </c>
      <c r="I833" s="10" t="str">
        <f t="shared" ca="1" si="526"/>
        <v>(L2T1)A</v>
      </c>
      <c r="J833" s="10" t="str">
        <f t="shared" ca="1" si="527"/>
        <v>Wednesday01:00-02:30AHM</v>
      </c>
      <c r="K833" s="10" t="str">
        <f t="shared" ca="1" si="528"/>
        <v>Wednesday01:00-02:30(L2T1)A</v>
      </c>
      <c r="L833" s="14">
        <f t="shared" ca="1" si="529"/>
        <v>1</v>
      </c>
      <c r="M833" s="19" t="str">
        <f t="shared" ca="1" si="530"/>
        <v>L2T1</v>
      </c>
      <c r="N833" s="19"/>
      <c r="O833" s="19" t="str">
        <f t="shared" ca="1" si="531"/>
        <v>TE212(L2T1)A
L-Yarn1 --- AHM</v>
      </c>
    </row>
    <row r="834" spans="1:15">
      <c r="A834" s="10">
        <v>824</v>
      </c>
      <c r="B834" s="10" t="s">
        <v>14</v>
      </c>
      <c r="C834" s="10" t="str">
        <f t="shared" si="522"/>
        <v>01:00-02:30</v>
      </c>
      <c r="D834" s="10" t="s">
        <v>57</v>
      </c>
      <c r="E834" s="10">
        <f t="shared" si="519"/>
        <v>188</v>
      </c>
      <c r="F834" s="10" t="str">
        <f t="shared" ca="1" si="532"/>
        <v>L-Yarn2</v>
      </c>
      <c r="G834" s="10">
        <f t="shared" ca="1" si="533"/>
        <v>0</v>
      </c>
      <c r="H834" s="10">
        <f t="shared" ca="1" si="525"/>
        <v>0</v>
      </c>
      <c r="I834" s="10">
        <f t="shared" ca="1" si="526"/>
        <v>0</v>
      </c>
      <c r="J834" s="10" t="str">
        <f t="shared" ca="1" si="527"/>
        <v>Wednesday01:00-02:300</v>
      </c>
      <c r="K834" s="10" t="str">
        <f t="shared" ca="1" si="528"/>
        <v>Wednesday01:00-02:300</v>
      </c>
      <c r="L834" s="14">
        <f t="shared" ca="1" si="529"/>
        <v>21</v>
      </c>
      <c r="M834" s="19" t="str">
        <f t="shared" ca="1" si="530"/>
        <v/>
      </c>
      <c r="N834" s="19"/>
      <c r="O834" s="19" t="str">
        <f t="shared" ca="1" si="531"/>
        <v>0
L-Yarn2 --- 0</v>
      </c>
    </row>
    <row r="835" spans="1:15">
      <c r="A835" s="10">
        <v>825</v>
      </c>
      <c r="B835" s="10" t="s">
        <v>14</v>
      </c>
      <c r="C835" s="10" t="str">
        <f t="shared" si="522"/>
        <v>01:00-02:30</v>
      </c>
      <c r="D835" s="10" t="s">
        <v>57</v>
      </c>
      <c r="E835" s="10">
        <f t="shared" si="519"/>
        <v>189</v>
      </c>
      <c r="F835" s="10" t="str">
        <f t="shared" ca="1" si="532"/>
        <v>L-Fab</v>
      </c>
      <c r="G835" s="10" t="str">
        <f t="shared" ca="1" si="533"/>
        <v>TE214(L2T1)B</v>
      </c>
      <c r="H835" s="10" t="str">
        <f t="shared" ca="1" si="525"/>
        <v>SAS</v>
      </c>
      <c r="I835" s="10" t="str">
        <f t="shared" ca="1" si="526"/>
        <v>(L2T1)B</v>
      </c>
      <c r="J835" s="10" t="str">
        <f t="shared" ca="1" si="527"/>
        <v>Wednesday01:00-02:30SAS</v>
      </c>
      <c r="K835" s="10" t="str">
        <f t="shared" ca="1" si="528"/>
        <v>Wednesday01:00-02:30(L2T1)B</v>
      </c>
      <c r="L835" s="14">
        <f t="shared" ca="1" si="529"/>
        <v>1</v>
      </c>
      <c r="M835" s="19" t="str">
        <f t="shared" ca="1" si="530"/>
        <v>L2T1</v>
      </c>
      <c r="N835" s="19"/>
      <c r="O835" s="19" t="str">
        <f t="shared" ca="1" si="531"/>
        <v>TE214(L2T1)B
L-Fab --- SAS</v>
      </c>
    </row>
    <row r="836" spans="1:15">
      <c r="A836" s="10">
        <v>826</v>
      </c>
      <c r="B836" s="10" t="s">
        <v>14</v>
      </c>
      <c r="C836" s="10" t="str">
        <f t="shared" si="522"/>
        <v>01:00-02:30</v>
      </c>
      <c r="D836" s="10" t="s">
        <v>57</v>
      </c>
      <c r="E836" s="10">
        <f t="shared" si="519"/>
        <v>190</v>
      </c>
      <c r="F836" s="10" t="str">
        <f t="shared" ca="1" si="532"/>
        <v>L-Col</v>
      </c>
      <c r="G836" s="10" t="str">
        <f t="shared" ca="1" si="533"/>
        <v>TE222(L2T2)B</v>
      </c>
      <c r="H836" s="10" t="str">
        <f t="shared" ca="1" si="525"/>
        <v>TAC</v>
      </c>
      <c r="I836" s="10" t="str">
        <f t="shared" ca="1" si="526"/>
        <v>(L2T2)B</v>
      </c>
      <c r="J836" s="10" t="str">
        <f t="shared" ca="1" si="527"/>
        <v>Wednesday01:00-02:30TAC</v>
      </c>
      <c r="K836" s="10" t="str">
        <f t="shared" ca="1" si="528"/>
        <v>Wednesday01:00-02:30(L2T2)B</v>
      </c>
      <c r="L836" s="14">
        <f t="shared" ca="1" si="529"/>
        <v>1</v>
      </c>
      <c r="M836" s="19" t="str">
        <f t="shared" ca="1" si="530"/>
        <v>L2T2</v>
      </c>
      <c r="N836" s="19"/>
      <c r="O836" s="19" t="str">
        <f t="shared" ca="1" si="531"/>
        <v>TE222(L2T2)B
L-Col --- TAC</v>
      </c>
    </row>
    <row r="837" spans="1:15">
      <c r="A837" s="10">
        <v>827</v>
      </c>
      <c r="B837" s="10" t="s">
        <v>14</v>
      </c>
      <c r="C837" s="10" t="str">
        <f t="shared" si="522"/>
        <v>01:00-02:30</v>
      </c>
      <c r="D837" s="10" t="s">
        <v>57</v>
      </c>
      <c r="E837" s="10">
        <f t="shared" si="519"/>
        <v>191</v>
      </c>
      <c r="F837" s="10" t="str">
        <f t="shared" ca="1" si="532"/>
        <v>L-App</v>
      </c>
      <c r="G837" s="10">
        <f t="shared" ca="1" si="533"/>
        <v>0</v>
      </c>
      <c r="H837" s="10">
        <f t="shared" ca="1" si="525"/>
        <v>0</v>
      </c>
      <c r="I837" s="10">
        <f t="shared" ca="1" si="526"/>
        <v>0</v>
      </c>
      <c r="J837" s="10" t="str">
        <f t="shared" ca="1" si="527"/>
        <v>Wednesday01:00-02:300</v>
      </c>
      <c r="K837" s="10" t="str">
        <f t="shared" ca="1" si="528"/>
        <v>Wednesday01:00-02:300</v>
      </c>
      <c r="L837" s="14">
        <f t="shared" ca="1" si="529"/>
        <v>21</v>
      </c>
      <c r="M837" s="19" t="str">
        <f t="shared" ca="1" si="530"/>
        <v/>
      </c>
      <c r="N837" s="19"/>
      <c r="O837" s="19" t="str">
        <f t="shared" ca="1" si="531"/>
        <v>0
L-App --- 0</v>
      </c>
    </row>
    <row r="838" spans="1:15">
      <c r="A838" s="10">
        <v>828</v>
      </c>
      <c r="B838" s="10" t="s">
        <v>14</v>
      </c>
      <c r="C838" s="10" t="str">
        <f t="shared" si="522"/>
        <v>01:00-02:30</v>
      </c>
      <c r="D838" s="10" t="s">
        <v>57</v>
      </c>
      <c r="E838" s="10">
        <f t="shared" si="519"/>
        <v>192</v>
      </c>
      <c r="F838" s="10" t="str">
        <f t="shared" ca="1" si="532"/>
        <v>L-QC1
709</v>
      </c>
      <c r="G838" s="10">
        <f t="shared" ca="1" si="533"/>
        <v>0</v>
      </c>
      <c r="H838" s="10">
        <f t="shared" ca="1" si="525"/>
        <v>0</v>
      </c>
      <c r="I838" s="10">
        <f t="shared" ca="1" si="526"/>
        <v>0</v>
      </c>
      <c r="J838" s="10" t="str">
        <f t="shared" ca="1" si="527"/>
        <v>Wednesday01:00-02:300</v>
      </c>
      <c r="K838" s="10" t="str">
        <f t="shared" ca="1" si="528"/>
        <v>Wednesday01:00-02:300</v>
      </c>
      <c r="L838" s="14">
        <f t="shared" ca="1" si="529"/>
        <v>21</v>
      </c>
      <c r="M838" s="19" t="str">
        <f t="shared" ca="1" si="530"/>
        <v/>
      </c>
      <c r="N838" s="19"/>
      <c r="O838" s="19" t="str">
        <f t="shared" ca="1" si="531"/>
        <v>0
L-QC1
709 --- 0</v>
      </c>
    </row>
    <row r="839" spans="1:15">
      <c r="A839" s="10">
        <v>829</v>
      </c>
      <c r="B839" s="10" t="s">
        <v>14</v>
      </c>
      <c r="C839" s="10" t="str">
        <f t="shared" si="522"/>
        <v>01:00-02:30</v>
      </c>
      <c r="D839" s="10" t="s">
        <v>57</v>
      </c>
      <c r="E839" s="10">
        <f t="shared" si="519"/>
        <v>193</v>
      </c>
      <c r="F839" s="10" t="str">
        <f t="shared" ca="1" si="532"/>
        <v>L-Drw</v>
      </c>
      <c r="G839" s="10">
        <f t="shared" ca="1" si="533"/>
        <v>0</v>
      </c>
      <c r="H839" s="10">
        <f t="shared" ca="1" si="525"/>
        <v>0</v>
      </c>
      <c r="I839" s="10">
        <f t="shared" ca="1" si="526"/>
        <v>0</v>
      </c>
      <c r="J839" s="10" t="str">
        <f t="shared" ca="1" si="527"/>
        <v>Wednesday01:00-02:300</v>
      </c>
      <c r="K839" s="10" t="str">
        <f t="shared" ca="1" si="528"/>
        <v>Wednesday01:00-02:300</v>
      </c>
      <c r="L839" s="14">
        <f t="shared" ca="1" si="529"/>
        <v>21</v>
      </c>
      <c r="M839" s="19" t="str">
        <f t="shared" ca="1" si="530"/>
        <v/>
      </c>
      <c r="N839" s="19"/>
      <c r="O839" s="19" t="str">
        <f t="shared" ca="1" si="531"/>
        <v>0
L-Drw --- 0</v>
      </c>
    </row>
    <row r="840" spans="1:15">
      <c r="A840" s="10">
        <v>830</v>
      </c>
      <c r="B840" s="10" t="s">
        <v>14</v>
      </c>
      <c r="C840" s="10" t="str">
        <f t="shared" si="522"/>
        <v>01:00-02:30</v>
      </c>
      <c r="D840" s="10" t="s">
        <v>57</v>
      </c>
      <c r="E840" s="10">
        <f t="shared" si="519"/>
        <v>194</v>
      </c>
      <c r="F840" s="10" t="str">
        <f t="shared" ca="1" si="532"/>
        <v>L-QC2
708</v>
      </c>
      <c r="G840" s="10">
        <f t="shared" ca="1" si="533"/>
        <v>0</v>
      </c>
      <c r="H840" s="10">
        <f t="shared" ca="1" si="525"/>
        <v>0</v>
      </c>
      <c r="I840" s="10">
        <f t="shared" ca="1" si="526"/>
        <v>0</v>
      </c>
      <c r="J840" s="10" t="str">
        <f t="shared" ca="1" si="527"/>
        <v>Wednesday01:00-02:300</v>
      </c>
      <c r="K840" s="10" t="str">
        <f t="shared" ca="1" si="528"/>
        <v>Wednesday01:00-02:300</v>
      </c>
      <c r="L840" s="14">
        <f t="shared" ca="1" si="529"/>
        <v>21</v>
      </c>
      <c r="M840" s="19" t="str">
        <f t="shared" ca="1" si="530"/>
        <v/>
      </c>
      <c r="N840" s="19"/>
      <c r="O840" s="19" t="str">
        <f t="shared" ca="1" si="531"/>
        <v>0
L-QC2
708 --- 0</v>
      </c>
    </row>
    <row r="841" spans="1:15">
      <c r="A841" s="10">
        <v>831</v>
      </c>
      <c r="B841" s="10" t="s">
        <v>14</v>
      </c>
      <c r="C841" s="10" t="str">
        <f t="shared" si="522"/>
        <v>01:00-02:30</v>
      </c>
      <c r="D841" s="10" t="s">
        <v>57</v>
      </c>
      <c r="E841" s="10">
        <f t="shared" si="519"/>
        <v>195</v>
      </c>
      <c r="F841" s="10" t="str">
        <f t="shared" ca="1" si="532"/>
        <v>L-ENG</v>
      </c>
      <c r="G841" s="10">
        <f t="shared" ca="1" si="533"/>
        <v>0</v>
      </c>
      <c r="H841" s="10">
        <f t="shared" ca="1" si="525"/>
        <v>0</v>
      </c>
      <c r="I841" s="10">
        <f t="shared" ca="1" si="526"/>
        <v>0</v>
      </c>
      <c r="J841" s="10" t="str">
        <f t="shared" ca="1" si="527"/>
        <v>Wednesday01:00-02:300</v>
      </c>
      <c r="K841" s="10" t="str">
        <f t="shared" ca="1" si="528"/>
        <v>Wednesday01:00-02:300</v>
      </c>
      <c r="L841" s="14">
        <f t="shared" ca="1" si="529"/>
        <v>21</v>
      </c>
      <c r="M841" s="19" t="str">
        <f t="shared" ca="1" si="530"/>
        <v/>
      </c>
      <c r="N841" s="19"/>
      <c r="O841" s="19" t="str">
        <f t="shared" ca="1" si="531"/>
        <v>0
L-ENG --- 0</v>
      </c>
    </row>
    <row r="842" spans="1:15">
      <c r="A842" s="10">
        <v>832</v>
      </c>
      <c r="B842" s="10" t="s">
        <v>14</v>
      </c>
      <c r="C842" s="10" t="str">
        <f t="shared" si="522"/>
        <v>01:00-02:30</v>
      </c>
      <c r="D842" s="10" t="s">
        <v>57</v>
      </c>
      <c r="E842" s="10">
        <f t="shared" si="519"/>
        <v>196</v>
      </c>
      <c r="F842" s="10">
        <f t="shared" ca="1" si="532"/>
        <v>501</v>
      </c>
      <c r="G842" s="10">
        <f t="shared" ca="1" si="533"/>
        <v>0</v>
      </c>
      <c r="H842" s="10">
        <f t="shared" ca="1" si="525"/>
        <v>0</v>
      </c>
      <c r="I842" s="10">
        <f t="shared" ca="1" si="526"/>
        <v>0</v>
      </c>
      <c r="J842" s="10" t="str">
        <f t="shared" ca="1" si="527"/>
        <v>Wednesday01:00-02:300</v>
      </c>
      <c r="K842" s="10" t="str">
        <f t="shared" ca="1" si="528"/>
        <v>Wednesday01:00-02:300</v>
      </c>
      <c r="L842" s="14">
        <f t="shared" ca="1" si="529"/>
        <v>21</v>
      </c>
      <c r="M842" s="19" t="str">
        <f t="shared" ca="1" si="530"/>
        <v/>
      </c>
      <c r="N842" s="19"/>
      <c r="O842" s="19" t="str">
        <f t="shared" ca="1" si="531"/>
        <v>0
501 --- 0</v>
      </c>
    </row>
    <row r="843" spans="1:15">
      <c r="A843" s="10">
        <v>833</v>
      </c>
      <c r="B843" s="10" t="s">
        <v>14</v>
      </c>
      <c r="C843" s="10" t="str">
        <f t="shared" si="522"/>
        <v>01:00-02:30</v>
      </c>
      <c r="D843" s="10" t="s">
        <v>57</v>
      </c>
      <c r="E843" s="10">
        <f t="shared" si="519"/>
        <v>197</v>
      </c>
      <c r="F843" s="10" t="str">
        <f t="shared" ca="1" si="532"/>
        <v>L-Elec 505</v>
      </c>
      <c r="G843" s="10">
        <f t="shared" ca="1" si="533"/>
        <v>0</v>
      </c>
      <c r="H843" s="10">
        <f t="shared" ca="1" si="525"/>
        <v>0</v>
      </c>
      <c r="I843" s="10">
        <f t="shared" ca="1" si="526"/>
        <v>0</v>
      </c>
      <c r="J843" s="10" t="str">
        <f t="shared" ca="1" si="527"/>
        <v>Wednesday01:00-02:300</v>
      </c>
      <c r="K843" s="10" t="str">
        <f t="shared" ca="1" si="528"/>
        <v>Wednesday01:00-02:300</v>
      </c>
      <c r="L843" s="14">
        <f t="shared" ca="1" si="529"/>
        <v>21</v>
      </c>
      <c r="M843" s="19" t="str">
        <f t="shared" ca="1" si="530"/>
        <v/>
      </c>
      <c r="N843" s="19"/>
      <c r="O843" s="19" t="str">
        <f t="shared" ca="1" si="531"/>
        <v>0
L-Elec 505 --- 0</v>
      </c>
    </row>
    <row r="844" spans="1:15">
      <c r="A844" s="10">
        <v>834</v>
      </c>
      <c r="B844" s="10" t="s">
        <v>14</v>
      </c>
      <c r="C844" s="10" t="str">
        <f t="shared" si="522"/>
        <v>01:00-02:30</v>
      </c>
      <c r="D844" s="10" t="s">
        <v>57</v>
      </c>
      <c r="E844" s="10">
        <f t="shared" si="519"/>
        <v>198</v>
      </c>
      <c r="F844" s="10" t="str">
        <f t="shared" ca="1" si="532"/>
        <v>L-mec</v>
      </c>
      <c r="G844" s="10">
        <f t="shared" ca="1" si="533"/>
        <v>0</v>
      </c>
      <c r="H844" s="10">
        <f t="shared" ca="1" si="525"/>
        <v>0</v>
      </c>
      <c r="I844" s="10">
        <f t="shared" ca="1" si="526"/>
        <v>0</v>
      </c>
      <c r="J844" s="10" t="str">
        <f t="shared" ca="1" si="527"/>
        <v>Wednesday01:00-02:300</v>
      </c>
      <c r="K844" s="10" t="str">
        <f t="shared" ca="1" si="528"/>
        <v>Wednesday01:00-02:300</v>
      </c>
      <c r="L844" s="14">
        <f t="shared" ca="1" si="529"/>
        <v>21</v>
      </c>
      <c r="M844" s="19" t="str">
        <f t="shared" ca="1" si="530"/>
        <v/>
      </c>
      <c r="N844" s="19"/>
      <c r="O844" s="19" t="str">
        <f t="shared" ca="1" si="531"/>
        <v>0
L-mec --- 0</v>
      </c>
    </row>
    <row r="845" spans="1:15">
      <c r="A845" s="10">
        <v>835</v>
      </c>
      <c r="B845" s="10" t="s">
        <v>14</v>
      </c>
      <c r="C845" s="10" t="str">
        <f t="shared" si="522"/>
        <v>01:00-02:30</v>
      </c>
      <c r="D845" s="10" t="s">
        <v>57</v>
      </c>
      <c r="E845" s="10">
        <f t="shared" si="519"/>
        <v>199</v>
      </c>
      <c r="F845" s="10">
        <f t="shared" ca="1" si="532"/>
        <v>502</v>
      </c>
      <c r="G845" s="10">
        <f t="shared" ca="1" si="533"/>
        <v>0</v>
      </c>
      <c r="H845" s="10">
        <f t="shared" ca="1" si="525"/>
        <v>0</v>
      </c>
      <c r="I845" s="10">
        <f t="shared" ca="1" si="526"/>
        <v>0</v>
      </c>
      <c r="J845" s="10" t="str">
        <f t="shared" ca="1" si="527"/>
        <v>Wednesday01:00-02:300</v>
      </c>
      <c r="K845" s="10" t="str">
        <f t="shared" ca="1" si="528"/>
        <v>Wednesday01:00-02:300</v>
      </c>
      <c r="L845" s="14">
        <f t="shared" ca="1" si="529"/>
        <v>21</v>
      </c>
      <c r="M845" s="19" t="str">
        <f t="shared" ca="1" si="530"/>
        <v/>
      </c>
      <c r="N845" s="19"/>
      <c r="O845" s="19" t="str">
        <f t="shared" ca="1" si="531"/>
        <v>0
502 --- 0</v>
      </c>
    </row>
    <row r="846" spans="1:15">
      <c r="A846" s="10">
        <v>836</v>
      </c>
      <c r="B846" s="10" t="s">
        <v>14</v>
      </c>
      <c r="C846" s="10" t="str">
        <f t="shared" si="522"/>
        <v>01:00-02:30</v>
      </c>
      <c r="D846" s="10" t="s">
        <v>57</v>
      </c>
      <c r="E846" s="10">
        <f t="shared" si="519"/>
        <v>200</v>
      </c>
      <c r="F846" s="10" t="str">
        <f t="shared" ca="1" si="532"/>
        <v>L-Chem</v>
      </c>
      <c r="G846" s="10">
        <f t="shared" ca="1" si="533"/>
        <v>0</v>
      </c>
      <c r="H846" s="10">
        <f t="shared" ca="1" si="525"/>
        <v>0</v>
      </c>
      <c r="I846" s="10">
        <f t="shared" ca="1" si="526"/>
        <v>0</v>
      </c>
      <c r="J846" s="10" t="str">
        <f t="shared" ca="1" si="527"/>
        <v>Wednesday01:00-02:300</v>
      </c>
      <c r="K846" s="10" t="str">
        <f t="shared" ca="1" si="528"/>
        <v>Wednesday01:00-02:300</v>
      </c>
      <c r="L846" s="14">
        <f t="shared" ca="1" si="529"/>
        <v>21</v>
      </c>
      <c r="M846" s="19" t="str">
        <f t="shared" ca="1" si="530"/>
        <v/>
      </c>
      <c r="N846" s="19"/>
      <c r="O846" s="19" t="str">
        <f t="shared" ca="1" si="531"/>
        <v>0
L-Chem --- 0</v>
      </c>
    </row>
    <row r="847" spans="1:15">
      <c r="A847" s="10">
        <v>837</v>
      </c>
      <c r="B847" s="10" t="s">
        <v>14</v>
      </c>
      <c r="C847" s="10" t="str">
        <f t="shared" si="501"/>
        <v>2:30-04:00</v>
      </c>
      <c r="D847" s="10" t="s">
        <v>58</v>
      </c>
      <c r="E847" s="10">
        <f>E818</f>
        <v>172</v>
      </c>
      <c r="F847" s="10">
        <f ca="1">INDIRECT(CONCATENATE("Sheet1!",CHAR(CODE(D847)),E847),1)</f>
        <v>701</v>
      </c>
      <c r="G847" s="10">
        <f ca="1">INDIRECT(CONCATENATE("Sheet1!",CHAR(CODE(D847)+1),E847),1)</f>
        <v>0</v>
      </c>
      <c r="H847" s="10">
        <f t="shared" ca="1" si="463"/>
        <v>0</v>
      </c>
      <c r="I847" s="10">
        <f t="shared" ca="1" si="502"/>
        <v>0</v>
      </c>
      <c r="J847" s="10" t="str">
        <f t="shared" ca="1" si="504"/>
        <v>Wednesday2:30-04:000</v>
      </c>
      <c r="K847" s="10" t="str">
        <f t="shared" ca="1" si="505"/>
        <v>Wednesday2:30-04:000</v>
      </c>
      <c r="L847" s="14">
        <f t="shared" ref="L847:L858" ca="1" si="534">COUNTIFS($J$11:$J$1051,J847)</f>
        <v>23</v>
      </c>
      <c r="M847" s="19" t="str">
        <f t="shared" ca="1" si="503"/>
        <v/>
      </c>
      <c r="N847" s="19"/>
      <c r="O847" s="19" t="str">
        <f t="shared" ca="1" si="506"/>
        <v>0
701 --- 0</v>
      </c>
    </row>
    <row r="848" spans="1:15">
      <c r="A848" s="10">
        <v>838</v>
      </c>
      <c r="B848" s="10" t="s">
        <v>14</v>
      </c>
      <c r="C848" s="10" t="str">
        <f t="shared" si="501"/>
        <v>2:30-04:00</v>
      </c>
      <c r="D848" s="10" t="s">
        <v>58</v>
      </c>
      <c r="E848" s="10">
        <f t="shared" ref="E848:E875" si="535">E847+1</f>
        <v>173</v>
      </c>
      <c r="F848" s="10">
        <f t="shared" ref="F848:F858" ca="1" si="536">INDIRECT(CONCATENATE("Sheet1!",CHAR(CODE(D848)),E848),1)</f>
        <v>702</v>
      </c>
      <c r="G848" s="10" t="str">
        <f t="shared" ref="G848:G858" ca="1" si="537">INDIRECT(CONCATENATE("Sheet1!",CHAR(CODE(D848)+1),E848),1)</f>
        <v>STA-131(L1T3)B</v>
      </c>
      <c r="H848" s="10">
        <f t="shared" ca="1" si="463"/>
        <v>0</v>
      </c>
      <c r="I848" s="10" t="str">
        <f t="shared" ca="1" si="502"/>
        <v>(L1T3)B</v>
      </c>
      <c r="J848" s="10" t="str">
        <f t="shared" ca="1" si="504"/>
        <v>Wednesday2:30-04:000</v>
      </c>
      <c r="K848" s="10" t="str">
        <f t="shared" ca="1" si="505"/>
        <v>Wednesday2:30-04:00(L1T3)B</v>
      </c>
      <c r="L848" s="14">
        <f t="shared" ca="1" si="534"/>
        <v>23</v>
      </c>
      <c r="M848" s="19" t="str">
        <f t="shared" ca="1" si="503"/>
        <v>L1T3</v>
      </c>
      <c r="N848" s="19"/>
      <c r="O848" s="19" t="str">
        <f t="shared" ca="1" si="506"/>
        <v>STA-131(L1T3)B
702 --- 0</v>
      </c>
    </row>
    <row r="849" spans="1:15">
      <c r="A849" s="10">
        <v>839</v>
      </c>
      <c r="B849" s="10" t="s">
        <v>14</v>
      </c>
      <c r="C849" s="10" t="str">
        <f t="shared" si="501"/>
        <v>2:30-04:00</v>
      </c>
      <c r="D849" s="10" t="s">
        <v>58</v>
      </c>
      <c r="E849" s="10">
        <f t="shared" si="535"/>
        <v>174</v>
      </c>
      <c r="F849" s="10">
        <f t="shared" ca="1" si="536"/>
        <v>703</v>
      </c>
      <c r="G849" s="10" t="str">
        <f t="shared" ca="1" si="537"/>
        <v>TE4110(L4T1)C</v>
      </c>
      <c r="H849" s="10" t="str">
        <f t="shared" ca="1" si="463"/>
        <v>NL1</v>
      </c>
      <c r="I849" s="10" t="str">
        <f t="shared" ca="1" si="502"/>
        <v>(L4T1)C</v>
      </c>
      <c r="J849" s="10" t="str">
        <f t="shared" ca="1" si="504"/>
        <v>Wednesday2:30-04:00NL1</v>
      </c>
      <c r="K849" s="10" t="str">
        <f t="shared" ca="1" si="505"/>
        <v>Wednesday2:30-04:00(L4T1)C</v>
      </c>
      <c r="L849" s="14">
        <f t="shared" ca="1" si="534"/>
        <v>1</v>
      </c>
      <c r="M849" s="19" t="str">
        <f t="shared" ca="1" si="503"/>
        <v>L4T1</v>
      </c>
      <c r="N849" s="19"/>
      <c r="O849" s="19" t="str">
        <f t="shared" ca="1" si="506"/>
        <v>TE4110(L4T1)C
703 --- NL1</v>
      </c>
    </row>
    <row r="850" spans="1:15">
      <c r="A850" s="10">
        <v>840</v>
      </c>
      <c r="B850" s="10" t="s">
        <v>14</v>
      </c>
      <c r="C850" s="10" t="str">
        <f t="shared" si="501"/>
        <v>2:30-04:00</v>
      </c>
      <c r="D850" s="10" t="s">
        <v>58</v>
      </c>
      <c r="E850" s="10">
        <f t="shared" si="535"/>
        <v>175</v>
      </c>
      <c r="F850" s="10">
        <f t="shared" ca="1" si="536"/>
        <v>704</v>
      </c>
      <c r="G850" s="10" t="str">
        <f t="shared" ca="1" si="537"/>
        <v>TE323(L3T2)B</v>
      </c>
      <c r="H850" s="10" t="str">
        <f t="shared" ca="1" si="463"/>
        <v>FS</v>
      </c>
      <c r="I850" s="10" t="str">
        <f t="shared" ca="1" si="502"/>
        <v>(L3T2)B</v>
      </c>
      <c r="J850" s="10" t="str">
        <f t="shared" ca="1" si="504"/>
        <v>Wednesday2:30-04:00FS</v>
      </c>
      <c r="K850" s="10" t="str">
        <f t="shared" ca="1" si="505"/>
        <v>Wednesday2:30-04:00(L3T2)B</v>
      </c>
      <c r="L850" s="14">
        <f t="shared" ca="1" si="534"/>
        <v>1</v>
      </c>
      <c r="M850" s="19" t="str">
        <f t="shared" ca="1" si="503"/>
        <v>L3T2</v>
      </c>
      <c r="N850" s="19"/>
      <c r="O850" s="19" t="str">
        <f t="shared" ca="1" si="506"/>
        <v>TE323(L3T2)B
704 --- FS</v>
      </c>
    </row>
    <row r="851" spans="1:15">
      <c r="A851" s="10">
        <v>841</v>
      </c>
      <c r="B851" s="10" t="s">
        <v>14</v>
      </c>
      <c r="C851" s="10" t="str">
        <f t="shared" si="501"/>
        <v>2:30-04:00</v>
      </c>
      <c r="D851" s="10" t="s">
        <v>58</v>
      </c>
      <c r="E851" s="10">
        <f t="shared" si="535"/>
        <v>176</v>
      </c>
      <c r="F851" s="10">
        <f t="shared" ca="1" si="536"/>
        <v>705</v>
      </c>
      <c r="G851" s="10" t="str">
        <f t="shared" ca="1" si="537"/>
        <v>TE4212(L4T2)B</v>
      </c>
      <c r="H851" s="10" t="str">
        <f t="shared" ca="1" si="463"/>
        <v>MRR</v>
      </c>
      <c r="I851" s="10" t="str">
        <f t="shared" ca="1" si="502"/>
        <v>(L4T2)B</v>
      </c>
      <c r="J851" s="10" t="str">
        <f t="shared" ca="1" si="504"/>
        <v>Wednesday2:30-04:00MRR</v>
      </c>
      <c r="K851" s="10" t="str">
        <f t="shared" ca="1" si="505"/>
        <v>Wednesday2:30-04:00(L4T2)B</v>
      </c>
      <c r="L851" s="14">
        <f t="shared" ca="1" si="534"/>
        <v>1</v>
      </c>
      <c r="M851" s="19" t="str">
        <f t="shared" ca="1" si="503"/>
        <v>L4T2</v>
      </c>
      <c r="N851" s="19"/>
      <c r="O851" s="19" t="str">
        <f t="shared" ca="1" si="506"/>
        <v>TE4212(L4T2)B
705 --- MRR</v>
      </c>
    </row>
    <row r="852" spans="1:15">
      <c r="A852" s="10">
        <v>842</v>
      </c>
      <c r="B852" s="10" t="s">
        <v>14</v>
      </c>
      <c r="C852" s="10" t="str">
        <f t="shared" si="501"/>
        <v>2:30-04:00</v>
      </c>
      <c r="D852" s="10" t="s">
        <v>58</v>
      </c>
      <c r="E852" s="10">
        <f t="shared" si="535"/>
        <v>177</v>
      </c>
      <c r="F852" s="10">
        <f t="shared" ca="1" si="536"/>
        <v>402</v>
      </c>
      <c r="G852" s="10" t="str">
        <f t="shared" ca="1" si="537"/>
        <v>PHY-122(L1T2)A</v>
      </c>
      <c r="H852" s="10">
        <f t="shared" ca="1" si="463"/>
        <v>0</v>
      </c>
      <c r="I852" s="10" t="str">
        <f t="shared" ca="1" si="502"/>
        <v>(L1T2)A</v>
      </c>
      <c r="J852" s="10" t="str">
        <f t="shared" ca="1" si="504"/>
        <v>Wednesday2:30-04:000</v>
      </c>
      <c r="K852" s="10" t="str">
        <f t="shared" ca="1" si="505"/>
        <v>Wednesday2:30-04:00(L1T2)A</v>
      </c>
      <c r="L852" s="14">
        <f t="shared" ca="1" si="534"/>
        <v>23</v>
      </c>
      <c r="M852" s="19" t="str">
        <f t="shared" ca="1" si="503"/>
        <v>L1T2</v>
      </c>
      <c r="N852" s="19"/>
      <c r="O852" s="19" t="str">
        <f t="shared" ca="1" si="506"/>
        <v>PHY-122(L1T2)A
402 --- 0</v>
      </c>
    </row>
    <row r="853" spans="1:15">
      <c r="A853" s="10">
        <v>843</v>
      </c>
      <c r="B853" s="10" t="s">
        <v>14</v>
      </c>
      <c r="C853" s="10" t="str">
        <f t="shared" si="501"/>
        <v>2:30-04:00</v>
      </c>
      <c r="D853" s="10" t="s">
        <v>58</v>
      </c>
      <c r="E853" s="10">
        <f t="shared" si="535"/>
        <v>178</v>
      </c>
      <c r="F853" s="10">
        <f t="shared" ca="1" si="536"/>
        <v>801</v>
      </c>
      <c r="G853" s="10">
        <f t="shared" ca="1" si="537"/>
        <v>0</v>
      </c>
      <c r="H853" s="10">
        <f t="shared" ca="1" si="463"/>
        <v>0</v>
      </c>
      <c r="I853" s="10">
        <f t="shared" ca="1" si="502"/>
        <v>0</v>
      </c>
      <c r="J853" s="10" t="str">
        <f t="shared" ca="1" si="504"/>
        <v>Wednesday2:30-04:000</v>
      </c>
      <c r="K853" s="10" t="str">
        <f t="shared" ca="1" si="505"/>
        <v>Wednesday2:30-04:000</v>
      </c>
      <c r="L853" s="14">
        <f t="shared" ca="1" si="534"/>
        <v>23</v>
      </c>
      <c r="M853" s="19" t="str">
        <f t="shared" ca="1" si="503"/>
        <v/>
      </c>
      <c r="N853" s="19"/>
      <c r="O853" s="19" t="str">
        <f t="shared" ca="1" si="506"/>
        <v>0
801 --- 0</v>
      </c>
    </row>
    <row r="854" spans="1:15">
      <c r="A854" s="10">
        <v>844</v>
      </c>
      <c r="B854" s="10" t="s">
        <v>14</v>
      </c>
      <c r="C854" s="10" t="str">
        <f t="shared" si="501"/>
        <v>2:30-04:00</v>
      </c>
      <c r="D854" s="10" t="s">
        <v>58</v>
      </c>
      <c r="E854" s="10">
        <f t="shared" si="535"/>
        <v>179</v>
      </c>
      <c r="F854" s="10">
        <f t="shared" ca="1" si="536"/>
        <v>802</v>
      </c>
      <c r="G854" s="10" t="str">
        <f t="shared" ca="1" si="537"/>
        <v>TE225(L2T2)A</v>
      </c>
      <c r="H854" s="10" t="str">
        <f t="shared" ca="1" si="463"/>
        <v>RI</v>
      </c>
      <c r="I854" s="10" t="str">
        <f t="shared" ca="1" si="502"/>
        <v>(L2T2)A</v>
      </c>
      <c r="J854" s="10" t="str">
        <f t="shared" ca="1" si="504"/>
        <v>Wednesday2:30-04:00RI</v>
      </c>
      <c r="K854" s="10" t="str">
        <f t="shared" ca="1" si="505"/>
        <v>Wednesday2:30-04:00(L2T2)A</v>
      </c>
      <c r="L854" s="14">
        <f t="shared" ca="1" si="534"/>
        <v>1</v>
      </c>
      <c r="M854" s="19" t="str">
        <f t="shared" ca="1" si="503"/>
        <v>L2T2</v>
      </c>
      <c r="N854" s="19"/>
      <c r="O854" s="19" t="str">
        <f t="shared" ca="1" si="506"/>
        <v>TE225(L2T2)A
802 --- RI</v>
      </c>
    </row>
    <row r="855" spans="1:15">
      <c r="A855" s="10">
        <v>845</v>
      </c>
      <c r="B855" s="10" t="s">
        <v>14</v>
      </c>
      <c r="C855" s="10" t="str">
        <f t="shared" si="501"/>
        <v>2:30-04:00</v>
      </c>
      <c r="D855" s="10" t="s">
        <v>58</v>
      </c>
      <c r="E855" s="10">
        <f t="shared" si="535"/>
        <v>180</v>
      </c>
      <c r="F855" s="10">
        <f t="shared" ca="1" si="536"/>
        <v>803</v>
      </c>
      <c r="G855" s="10" t="str">
        <f t="shared" ca="1" si="537"/>
        <v>MAT-111(L1T1)B</v>
      </c>
      <c r="H855" s="10">
        <f t="shared" ca="1" si="463"/>
        <v>0</v>
      </c>
      <c r="I855" s="10" t="str">
        <f t="shared" ca="1" si="502"/>
        <v>(L1T1)B</v>
      </c>
      <c r="J855" s="10" t="str">
        <f t="shared" ca="1" si="504"/>
        <v>Wednesday2:30-04:000</v>
      </c>
      <c r="K855" s="10" t="str">
        <f t="shared" ca="1" si="505"/>
        <v>Wednesday2:30-04:00(L1T1)B</v>
      </c>
      <c r="L855" s="14">
        <f t="shared" ca="1" si="534"/>
        <v>23</v>
      </c>
      <c r="M855" s="19" t="str">
        <f t="shared" ca="1" si="503"/>
        <v>L1T1</v>
      </c>
      <c r="N855" s="19"/>
      <c r="O855" s="19" t="str">
        <f t="shared" ca="1" si="506"/>
        <v>MAT-111(L1T1)B
803 --- 0</v>
      </c>
    </row>
    <row r="856" spans="1:15">
      <c r="A856" s="10">
        <v>846</v>
      </c>
      <c r="B856" s="10" t="s">
        <v>14</v>
      </c>
      <c r="C856" s="10" t="str">
        <f t="shared" si="501"/>
        <v>2:30-04:00</v>
      </c>
      <c r="D856" s="10" t="s">
        <v>58</v>
      </c>
      <c r="E856" s="10">
        <f t="shared" si="535"/>
        <v>181</v>
      </c>
      <c r="F856" s="10">
        <f t="shared" ca="1" si="536"/>
        <v>807</v>
      </c>
      <c r="G856" s="10" t="str">
        <f t="shared" ca="1" si="537"/>
        <v>civil</v>
      </c>
      <c r="H856" s="10">
        <f t="shared" ca="1" si="463"/>
        <v>0</v>
      </c>
      <c r="I856" s="10" t="str">
        <f t="shared" ca="1" si="502"/>
        <v>civil</v>
      </c>
      <c r="J856" s="10" t="str">
        <f t="shared" ca="1" si="504"/>
        <v>Wednesday2:30-04:000</v>
      </c>
      <c r="K856" s="10" t="str">
        <f t="shared" ca="1" si="505"/>
        <v>Wednesday2:30-04:00civil</v>
      </c>
      <c r="L856" s="14">
        <f t="shared" ca="1" si="534"/>
        <v>23</v>
      </c>
      <c r="M856" s="19" t="str">
        <f t="shared" ca="1" si="503"/>
        <v>ivil</v>
      </c>
      <c r="N856" s="19"/>
      <c r="O856" s="19" t="str">
        <f t="shared" ca="1" si="506"/>
        <v>civil
807 --- 0</v>
      </c>
    </row>
    <row r="857" spans="1:15">
      <c r="A857" s="10">
        <v>847</v>
      </c>
      <c r="B857" s="10" t="s">
        <v>14</v>
      </c>
      <c r="C857" s="10" t="str">
        <f t="shared" si="501"/>
        <v>2:30-04:00</v>
      </c>
      <c r="D857" s="10" t="s">
        <v>58</v>
      </c>
      <c r="E857" s="10">
        <f t="shared" si="535"/>
        <v>182</v>
      </c>
      <c r="F857" s="10">
        <f t="shared" ca="1" si="536"/>
        <v>711</v>
      </c>
      <c r="G857" s="10">
        <f t="shared" ca="1" si="537"/>
        <v>0</v>
      </c>
      <c r="H857" s="10">
        <f t="shared" ca="1" si="463"/>
        <v>0</v>
      </c>
      <c r="I857" s="10">
        <f t="shared" ca="1" si="502"/>
        <v>0</v>
      </c>
      <c r="J857" s="10" t="str">
        <f t="shared" ca="1" si="504"/>
        <v>Wednesday2:30-04:000</v>
      </c>
      <c r="K857" s="10" t="str">
        <f t="shared" ca="1" si="505"/>
        <v>Wednesday2:30-04:000</v>
      </c>
      <c r="L857" s="14">
        <f t="shared" ca="1" si="534"/>
        <v>23</v>
      </c>
      <c r="M857" s="19" t="str">
        <f t="shared" ca="1" si="503"/>
        <v/>
      </c>
      <c r="N857" s="19"/>
      <c r="O857" s="19" t="str">
        <f t="shared" ca="1" si="506"/>
        <v>0
711 --- 0</v>
      </c>
    </row>
    <row r="858" spans="1:15">
      <c r="A858" s="10">
        <v>848</v>
      </c>
      <c r="B858" s="10" t="s">
        <v>14</v>
      </c>
      <c r="C858" s="10" t="str">
        <f t="shared" si="501"/>
        <v>2:30-04:00</v>
      </c>
      <c r="D858" s="10" t="s">
        <v>58</v>
      </c>
      <c r="E858" s="10">
        <f t="shared" si="535"/>
        <v>183</v>
      </c>
      <c r="F858" s="10">
        <f t="shared" ca="1" si="536"/>
        <v>712</v>
      </c>
      <c r="G858" s="10">
        <f t="shared" ca="1" si="537"/>
        <v>0</v>
      </c>
      <c r="H858" s="10">
        <f t="shared" ca="1" si="463"/>
        <v>0</v>
      </c>
      <c r="I858" s="10">
        <f t="shared" ca="1" si="502"/>
        <v>0</v>
      </c>
      <c r="J858" s="10" t="str">
        <f t="shared" ca="1" si="504"/>
        <v>Wednesday2:30-04:000</v>
      </c>
      <c r="K858" s="10" t="str">
        <f t="shared" ca="1" si="505"/>
        <v>Wednesday2:30-04:000</v>
      </c>
      <c r="L858" s="14">
        <f t="shared" ca="1" si="534"/>
        <v>23</v>
      </c>
      <c r="M858" s="19" t="str">
        <f t="shared" ca="1" si="503"/>
        <v/>
      </c>
      <c r="N858" s="19"/>
      <c r="O858" s="19" t="str">
        <f t="shared" ca="1" si="506"/>
        <v>0
712 --- 0</v>
      </c>
    </row>
    <row r="859" spans="1:15">
      <c r="A859" s="10">
        <v>849</v>
      </c>
      <c r="B859" s="10" t="s">
        <v>14</v>
      </c>
      <c r="C859" s="10" t="str">
        <f t="shared" ref="C859:C875" si="538">LOOKUP(D859,$L$1:$L$6,$K$1:$K$6)</f>
        <v>2:30-04:00</v>
      </c>
      <c r="D859" s="10" t="s">
        <v>58</v>
      </c>
      <c r="E859" s="10">
        <f t="shared" si="535"/>
        <v>184</v>
      </c>
      <c r="F859" s="10">
        <f t="shared" ref="F859:F875" ca="1" si="539">INDIRECT(CONCATENATE("Sheet1!",CHAR(CODE(D859)),E859),1)</f>
        <v>0</v>
      </c>
      <c r="G859" s="10">
        <f t="shared" ref="G859:G875" ca="1" si="540">INDIRECT(CONCATENATE("Sheet1!",CHAR(CODE(D859)+1),E859),1)</f>
        <v>0</v>
      </c>
      <c r="H859" s="10">
        <f ca="1">INDIRECT(CONCATENATE("Sheet1!",CHAR(CODE(D859)+5),E859),1)</f>
        <v>0</v>
      </c>
      <c r="I859" s="10">
        <f t="shared" ref="I859:I875" ca="1" si="541">IFERROR(MID(G859,SEARCH("(",G859,1),12),G859)</f>
        <v>0</v>
      </c>
      <c r="J859" s="10" t="str">
        <f t="shared" ref="J859:J875" ca="1" si="542">CONCATENATE(B859,C859,H859)</f>
        <v>Wednesday2:30-04:000</v>
      </c>
      <c r="K859" s="10" t="str">
        <f t="shared" ref="K859:K875" ca="1" si="543">CONCATENATE(B859,C859,I859)</f>
        <v>Wednesday2:30-04:000</v>
      </c>
      <c r="L859" s="14">
        <f t="shared" ref="L859:L875" ca="1" si="544">COUNTIFS($J$11:$J$1051,J859)</f>
        <v>23</v>
      </c>
      <c r="M859" s="19" t="str">
        <f t="shared" ref="M859:M875" ca="1" si="545">IFERROR(MID(I859,2,4),I859)</f>
        <v/>
      </c>
      <c r="N859" s="19"/>
      <c r="O859" s="19" t="str">
        <f t="shared" ref="O859:O875" ca="1" si="546">CONCATENATE(G859,CHAR(10),F859," --- ",H859)</f>
        <v>0
0 --- 0</v>
      </c>
    </row>
    <row r="860" spans="1:15">
      <c r="A860" s="10">
        <v>850</v>
      </c>
      <c r="B860" s="10" t="s">
        <v>14</v>
      </c>
      <c r="C860" s="10" t="str">
        <f t="shared" si="538"/>
        <v>2:30-04:00</v>
      </c>
      <c r="D860" s="10" t="s">
        <v>58</v>
      </c>
      <c r="E860" s="10">
        <f t="shared" si="535"/>
        <v>185</v>
      </c>
      <c r="F860" s="10">
        <f t="shared" ca="1" si="539"/>
        <v>302</v>
      </c>
      <c r="G860" s="10">
        <f t="shared" ca="1" si="540"/>
        <v>0</v>
      </c>
      <c r="H860" s="10">
        <f t="shared" ref="H860:H874" ca="1" si="547">INDIRECT(CONCATENATE("Sheet1!",CHAR(CODE(D860)+2),E860),1)</f>
        <v>0</v>
      </c>
      <c r="I860" s="10">
        <f t="shared" ca="1" si="541"/>
        <v>0</v>
      </c>
      <c r="J860" s="10" t="str">
        <f t="shared" ca="1" si="542"/>
        <v>Wednesday2:30-04:000</v>
      </c>
      <c r="K860" s="10" t="str">
        <f t="shared" ca="1" si="543"/>
        <v>Wednesday2:30-04:000</v>
      </c>
      <c r="L860" s="14">
        <f t="shared" ca="1" si="544"/>
        <v>23</v>
      </c>
      <c r="M860" s="19" t="str">
        <f t="shared" ca="1" si="545"/>
        <v/>
      </c>
      <c r="N860" s="19"/>
      <c r="O860" s="19" t="str">
        <f t="shared" ca="1" si="546"/>
        <v>0
302 --- 0</v>
      </c>
    </row>
    <row r="861" spans="1:15">
      <c r="A861" s="10">
        <v>851</v>
      </c>
      <c r="B861" s="10" t="s">
        <v>14</v>
      </c>
      <c r="C861" s="10" t="str">
        <f t="shared" si="538"/>
        <v>2:30-04:00</v>
      </c>
      <c r="D861" s="10" t="s">
        <v>58</v>
      </c>
      <c r="E861" s="10">
        <f t="shared" si="535"/>
        <v>186</v>
      </c>
      <c r="F861" s="10">
        <f t="shared" ca="1" si="539"/>
        <v>303</v>
      </c>
      <c r="G861" s="10">
        <f t="shared" ca="1" si="540"/>
        <v>0</v>
      </c>
      <c r="H861" s="10">
        <f t="shared" ca="1" si="547"/>
        <v>0</v>
      </c>
      <c r="I861" s="10">
        <f t="shared" ca="1" si="541"/>
        <v>0</v>
      </c>
      <c r="J861" s="10" t="str">
        <f t="shared" ca="1" si="542"/>
        <v>Wednesday2:30-04:000</v>
      </c>
      <c r="K861" s="10" t="str">
        <f t="shared" ca="1" si="543"/>
        <v>Wednesday2:30-04:000</v>
      </c>
      <c r="L861" s="14">
        <f t="shared" ca="1" si="544"/>
        <v>23</v>
      </c>
      <c r="M861" s="19" t="str">
        <f t="shared" ca="1" si="545"/>
        <v/>
      </c>
      <c r="N861" s="19"/>
      <c r="O861" s="19" t="str">
        <f t="shared" ca="1" si="546"/>
        <v>0
303 --- 0</v>
      </c>
    </row>
    <row r="862" spans="1:15">
      <c r="A862" s="10">
        <v>852</v>
      </c>
      <c r="B862" s="10" t="s">
        <v>14</v>
      </c>
      <c r="C862" s="10" t="str">
        <f t="shared" si="538"/>
        <v>2:30-04:00</v>
      </c>
      <c r="D862" s="10" t="s">
        <v>58</v>
      </c>
      <c r="E862" s="10">
        <f t="shared" si="535"/>
        <v>187</v>
      </c>
      <c r="F862" s="10" t="str">
        <f t="shared" ca="1" si="539"/>
        <v>L-Yarn1</v>
      </c>
      <c r="G862" s="10">
        <f t="shared" ca="1" si="540"/>
        <v>0</v>
      </c>
      <c r="H862" s="10">
        <f t="shared" ref="H862:H870" ca="1" si="548">INDIRECT(CONCATENATE("Sheet1!",CHAR(CODE(D862)+5),E862),1)</f>
        <v>0</v>
      </c>
      <c r="I862" s="10">
        <f t="shared" ca="1" si="541"/>
        <v>0</v>
      </c>
      <c r="J862" s="10" t="str">
        <f t="shared" ca="1" si="542"/>
        <v>Wednesday2:30-04:000</v>
      </c>
      <c r="K862" s="10" t="str">
        <f t="shared" ca="1" si="543"/>
        <v>Wednesday2:30-04:000</v>
      </c>
      <c r="L862" s="14">
        <f t="shared" ca="1" si="544"/>
        <v>23</v>
      </c>
      <c r="M862" s="19" t="str">
        <f t="shared" ca="1" si="545"/>
        <v/>
      </c>
      <c r="N862" s="19"/>
      <c r="O862" s="19" t="str">
        <f t="shared" ca="1" si="546"/>
        <v>0
L-Yarn1 --- 0</v>
      </c>
    </row>
    <row r="863" spans="1:15">
      <c r="A863" s="10">
        <v>853</v>
      </c>
      <c r="B863" s="10" t="s">
        <v>14</v>
      </c>
      <c r="C863" s="10" t="str">
        <f t="shared" si="538"/>
        <v>2:30-04:00</v>
      </c>
      <c r="D863" s="10" t="s">
        <v>58</v>
      </c>
      <c r="E863" s="10">
        <f t="shared" si="535"/>
        <v>188</v>
      </c>
      <c r="F863" s="10" t="str">
        <f t="shared" ca="1" si="539"/>
        <v>L-Yarn2</v>
      </c>
      <c r="G863" s="10">
        <f t="shared" ca="1" si="540"/>
        <v>0</v>
      </c>
      <c r="H863" s="10">
        <f t="shared" ca="1" si="548"/>
        <v>0</v>
      </c>
      <c r="I863" s="10">
        <f t="shared" ca="1" si="541"/>
        <v>0</v>
      </c>
      <c r="J863" s="10" t="str">
        <f t="shared" ca="1" si="542"/>
        <v>Wednesday2:30-04:000</v>
      </c>
      <c r="K863" s="10" t="str">
        <f t="shared" ca="1" si="543"/>
        <v>Wednesday2:30-04:000</v>
      </c>
      <c r="L863" s="14">
        <f t="shared" ca="1" si="544"/>
        <v>23</v>
      </c>
      <c r="M863" s="19" t="str">
        <f t="shared" ca="1" si="545"/>
        <v/>
      </c>
      <c r="N863" s="19"/>
      <c r="O863" s="19" t="str">
        <f t="shared" ca="1" si="546"/>
        <v>0
L-Yarn2 --- 0</v>
      </c>
    </row>
    <row r="864" spans="1:15">
      <c r="A864" s="10">
        <v>854</v>
      </c>
      <c r="B864" s="10" t="s">
        <v>14</v>
      </c>
      <c r="C864" s="10" t="str">
        <f t="shared" si="538"/>
        <v>2:30-04:00</v>
      </c>
      <c r="D864" s="10" t="s">
        <v>58</v>
      </c>
      <c r="E864" s="10">
        <f t="shared" si="535"/>
        <v>189</v>
      </c>
      <c r="F864" s="10" t="str">
        <f t="shared" ca="1" si="539"/>
        <v>L-Fab</v>
      </c>
      <c r="G864" s="10" t="str">
        <f t="shared" ca="1" si="540"/>
        <v>TE214(L2T1)D</v>
      </c>
      <c r="H864" s="10" t="str">
        <f t="shared" ca="1" si="548"/>
        <v>AI</v>
      </c>
      <c r="I864" s="10" t="str">
        <f t="shared" ca="1" si="541"/>
        <v>(L2T1)D</v>
      </c>
      <c r="J864" s="10" t="str">
        <f t="shared" ca="1" si="542"/>
        <v>Wednesday2:30-04:00AI</v>
      </c>
      <c r="K864" s="10" t="str">
        <f t="shared" ca="1" si="543"/>
        <v>Wednesday2:30-04:00(L2T1)D</v>
      </c>
      <c r="L864" s="14">
        <f t="shared" ca="1" si="544"/>
        <v>1</v>
      </c>
      <c r="M864" s="19" t="str">
        <f t="shared" ca="1" si="545"/>
        <v>L2T1</v>
      </c>
      <c r="N864" s="19"/>
      <c r="O864" s="19" t="str">
        <f t="shared" ca="1" si="546"/>
        <v>TE214(L2T1)D
L-Fab --- AI</v>
      </c>
    </row>
    <row r="865" spans="1:15">
      <c r="A865" s="10">
        <v>855</v>
      </c>
      <c r="B865" s="10" t="s">
        <v>14</v>
      </c>
      <c r="C865" s="10" t="str">
        <f t="shared" si="538"/>
        <v>2:30-04:00</v>
      </c>
      <c r="D865" s="10" t="s">
        <v>58</v>
      </c>
      <c r="E865" s="10">
        <f t="shared" si="535"/>
        <v>190</v>
      </c>
      <c r="F865" s="10" t="str">
        <f t="shared" ca="1" si="539"/>
        <v>L-Col</v>
      </c>
      <c r="G865" s="10">
        <f t="shared" ca="1" si="540"/>
        <v>0</v>
      </c>
      <c r="H865" s="10">
        <f t="shared" ca="1" si="548"/>
        <v>0</v>
      </c>
      <c r="I865" s="10">
        <f t="shared" ca="1" si="541"/>
        <v>0</v>
      </c>
      <c r="J865" s="10" t="str">
        <f t="shared" ca="1" si="542"/>
        <v>Wednesday2:30-04:000</v>
      </c>
      <c r="K865" s="10" t="str">
        <f t="shared" ca="1" si="543"/>
        <v>Wednesday2:30-04:000</v>
      </c>
      <c r="L865" s="14">
        <f t="shared" ca="1" si="544"/>
        <v>23</v>
      </c>
      <c r="M865" s="19" t="str">
        <f t="shared" ca="1" si="545"/>
        <v/>
      </c>
      <c r="N865" s="19"/>
      <c r="O865" s="19" t="str">
        <f t="shared" ca="1" si="546"/>
        <v>0
L-Col --- 0</v>
      </c>
    </row>
    <row r="866" spans="1:15">
      <c r="A866" s="10">
        <v>856</v>
      </c>
      <c r="B866" s="10" t="s">
        <v>14</v>
      </c>
      <c r="C866" s="10" t="str">
        <f t="shared" si="538"/>
        <v>2:30-04:00</v>
      </c>
      <c r="D866" s="10" t="s">
        <v>58</v>
      </c>
      <c r="E866" s="10">
        <f t="shared" si="535"/>
        <v>191</v>
      </c>
      <c r="F866" s="10" t="str">
        <f t="shared" ca="1" si="539"/>
        <v>L-App</v>
      </c>
      <c r="G866" s="10">
        <f t="shared" ca="1" si="540"/>
        <v>0</v>
      </c>
      <c r="H866" s="10">
        <f t="shared" ca="1" si="548"/>
        <v>0</v>
      </c>
      <c r="I866" s="10">
        <f t="shared" ca="1" si="541"/>
        <v>0</v>
      </c>
      <c r="J866" s="10" t="str">
        <f t="shared" ca="1" si="542"/>
        <v>Wednesday2:30-04:000</v>
      </c>
      <c r="K866" s="10" t="str">
        <f t="shared" ca="1" si="543"/>
        <v>Wednesday2:30-04:000</v>
      </c>
      <c r="L866" s="14">
        <f t="shared" ca="1" si="544"/>
        <v>23</v>
      </c>
      <c r="M866" s="19" t="str">
        <f t="shared" ca="1" si="545"/>
        <v/>
      </c>
      <c r="N866" s="19"/>
      <c r="O866" s="19" t="str">
        <f t="shared" ca="1" si="546"/>
        <v>0
L-App --- 0</v>
      </c>
    </row>
    <row r="867" spans="1:15">
      <c r="A867" s="10">
        <v>857</v>
      </c>
      <c r="B867" s="10" t="s">
        <v>14</v>
      </c>
      <c r="C867" s="10" t="str">
        <f t="shared" si="538"/>
        <v>2:30-04:00</v>
      </c>
      <c r="D867" s="10" t="s">
        <v>58</v>
      </c>
      <c r="E867" s="10">
        <f t="shared" si="535"/>
        <v>192</v>
      </c>
      <c r="F867" s="10" t="str">
        <f t="shared" ca="1" si="539"/>
        <v>L-QC1
709</v>
      </c>
      <c r="G867" s="10">
        <f t="shared" ca="1" si="540"/>
        <v>0</v>
      </c>
      <c r="H867" s="10">
        <f t="shared" ca="1" si="548"/>
        <v>0</v>
      </c>
      <c r="I867" s="10">
        <f t="shared" ca="1" si="541"/>
        <v>0</v>
      </c>
      <c r="J867" s="10" t="str">
        <f t="shared" ca="1" si="542"/>
        <v>Wednesday2:30-04:000</v>
      </c>
      <c r="K867" s="10" t="str">
        <f t="shared" ca="1" si="543"/>
        <v>Wednesday2:30-04:000</v>
      </c>
      <c r="L867" s="14">
        <f t="shared" ca="1" si="544"/>
        <v>23</v>
      </c>
      <c r="M867" s="19" t="str">
        <f t="shared" ca="1" si="545"/>
        <v/>
      </c>
      <c r="N867" s="19"/>
      <c r="O867" s="19" t="str">
        <f t="shared" ca="1" si="546"/>
        <v>0
L-QC1
709 --- 0</v>
      </c>
    </row>
    <row r="868" spans="1:15">
      <c r="A868" s="10">
        <v>858</v>
      </c>
      <c r="B868" s="10" t="s">
        <v>14</v>
      </c>
      <c r="C868" s="10" t="str">
        <f t="shared" si="538"/>
        <v>2:30-04:00</v>
      </c>
      <c r="D868" s="10" t="s">
        <v>58</v>
      </c>
      <c r="E868" s="10">
        <f t="shared" si="535"/>
        <v>193</v>
      </c>
      <c r="F868" s="10" t="str">
        <f t="shared" ca="1" si="539"/>
        <v>L-Drw</v>
      </c>
      <c r="G868" s="10">
        <f t="shared" ca="1" si="540"/>
        <v>0</v>
      </c>
      <c r="H868" s="10">
        <f t="shared" ca="1" si="548"/>
        <v>0</v>
      </c>
      <c r="I868" s="10">
        <f t="shared" ca="1" si="541"/>
        <v>0</v>
      </c>
      <c r="J868" s="10" t="str">
        <f t="shared" ca="1" si="542"/>
        <v>Wednesday2:30-04:000</v>
      </c>
      <c r="K868" s="10" t="str">
        <f t="shared" ca="1" si="543"/>
        <v>Wednesday2:30-04:000</v>
      </c>
      <c r="L868" s="14">
        <f t="shared" ca="1" si="544"/>
        <v>23</v>
      </c>
      <c r="M868" s="19" t="str">
        <f t="shared" ca="1" si="545"/>
        <v/>
      </c>
      <c r="N868" s="19"/>
      <c r="O868" s="19" t="str">
        <f t="shared" ca="1" si="546"/>
        <v>0
L-Drw --- 0</v>
      </c>
    </row>
    <row r="869" spans="1:15">
      <c r="A869" s="10">
        <v>859</v>
      </c>
      <c r="B869" s="10" t="s">
        <v>14</v>
      </c>
      <c r="C869" s="10" t="str">
        <f t="shared" si="538"/>
        <v>2:30-04:00</v>
      </c>
      <c r="D869" s="10" t="s">
        <v>58</v>
      </c>
      <c r="E869" s="10">
        <f t="shared" si="535"/>
        <v>194</v>
      </c>
      <c r="F869" s="10" t="str">
        <f t="shared" ca="1" si="539"/>
        <v>L-QC2
708</v>
      </c>
      <c r="G869" s="10" t="str">
        <f t="shared" ca="1" si="540"/>
        <v>TE316(L3T1)A</v>
      </c>
      <c r="H869" s="10" t="str">
        <f t="shared" ca="1" si="548"/>
        <v>NF</v>
      </c>
      <c r="I869" s="10" t="str">
        <f t="shared" ca="1" si="541"/>
        <v>(L3T1)A</v>
      </c>
      <c r="J869" s="10" t="str">
        <f t="shared" ca="1" si="542"/>
        <v>Wednesday2:30-04:00NF</v>
      </c>
      <c r="K869" s="10" t="str">
        <f t="shared" ca="1" si="543"/>
        <v>Wednesday2:30-04:00(L3T1)A</v>
      </c>
      <c r="L869" s="14">
        <f t="shared" ca="1" si="544"/>
        <v>1</v>
      </c>
      <c r="M869" s="19" t="str">
        <f t="shared" ca="1" si="545"/>
        <v>L3T1</v>
      </c>
      <c r="N869" s="19"/>
      <c r="O869" s="19" t="str">
        <f t="shared" ca="1" si="546"/>
        <v>TE316(L3T1)A
L-QC2
708 --- NF</v>
      </c>
    </row>
    <row r="870" spans="1:15">
      <c r="A870" s="10">
        <v>860</v>
      </c>
      <c r="B870" s="10" t="s">
        <v>14</v>
      </c>
      <c r="C870" s="10" t="str">
        <f t="shared" si="538"/>
        <v>2:30-04:00</v>
      </c>
      <c r="D870" s="10" t="s">
        <v>58</v>
      </c>
      <c r="E870" s="10">
        <f t="shared" si="535"/>
        <v>195</v>
      </c>
      <c r="F870" s="10" t="str">
        <f t="shared" ca="1" si="539"/>
        <v>L-ENG</v>
      </c>
      <c r="G870" s="10">
        <f t="shared" ca="1" si="540"/>
        <v>0</v>
      </c>
      <c r="H870" s="10">
        <f t="shared" ca="1" si="548"/>
        <v>0</v>
      </c>
      <c r="I870" s="10">
        <f t="shared" ca="1" si="541"/>
        <v>0</v>
      </c>
      <c r="J870" s="10" t="str">
        <f t="shared" ca="1" si="542"/>
        <v>Wednesday2:30-04:000</v>
      </c>
      <c r="K870" s="10" t="str">
        <f t="shared" ca="1" si="543"/>
        <v>Wednesday2:30-04:000</v>
      </c>
      <c r="L870" s="14">
        <f t="shared" ca="1" si="544"/>
        <v>23</v>
      </c>
      <c r="M870" s="19" t="str">
        <f t="shared" ca="1" si="545"/>
        <v/>
      </c>
      <c r="N870" s="19"/>
      <c r="O870" s="19" t="str">
        <f t="shared" ca="1" si="546"/>
        <v>0
L-ENG --- 0</v>
      </c>
    </row>
    <row r="871" spans="1:15">
      <c r="A871" s="10">
        <v>861</v>
      </c>
      <c r="B871" s="10" t="s">
        <v>14</v>
      </c>
      <c r="C871" s="10" t="str">
        <f t="shared" si="538"/>
        <v>2:30-04:00</v>
      </c>
      <c r="D871" s="10" t="s">
        <v>58</v>
      </c>
      <c r="E871" s="10">
        <f t="shared" si="535"/>
        <v>196</v>
      </c>
      <c r="F871" s="10">
        <f t="shared" ca="1" si="539"/>
        <v>501</v>
      </c>
      <c r="G871" s="10">
        <f t="shared" ca="1" si="540"/>
        <v>0</v>
      </c>
      <c r="H871" s="10">
        <f t="shared" ca="1" si="547"/>
        <v>0</v>
      </c>
      <c r="I871" s="10">
        <f t="shared" ca="1" si="541"/>
        <v>0</v>
      </c>
      <c r="J871" s="10" t="str">
        <f t="shared" ca="1" si="542"/>
        <v>Wednesday2:30-04:000</v>
      </c>
      <c r="K871" s="10" t="str">
        <f t="shared" ca="1" si="543"/>
        <v>Wednesday2:30-04:000</v>
      </c>
      <c r="L871" s="14">
        <f t="shared" ca="1" si="544"/>
        <v>23</v>
      </c>
      <c r="M871" s="19" t="str">
        <f t="shared" ca="1" si="545"/>
        <v/>
      </c>
      <c r="N871" s="19"/>
      <c r="O871" s="19" t="str">
        <f t="shared" ca="1" si="546"/>
        <v>0
501 --- 0</v>
      </c>
    </row>
    <row r="872" spans="1:15">
      <c r="A872" s="10">
        <v>862</v>
      </c>
      <c r="B872" s="10" t="s">
        <v>14</v>
      </c>
      <c r="C872" s="10" t="str">
        <f t="shared" si="538"/>
        <v>2:30-04:00</v>
      </c>
      <c r="D872" s="10" t="s">
        <v>58</v>
      </c>
      <c r="E872" s="10">
        <f t="shared" si="535"/>
        <v>197</v>
      </c>
      <c r="F872" s="10" t="str">
        <f t="shared" ca="1" si="539"/>
        <v>L-Elec 505</v>
      </c>
      <c r="G872" s="10">
        <f t="shared" ca="1" si="540"/>
        <v>0</v>
      </c>
      <c r="H872" s="10">
        <f t="shared" ca="1" si="547"/>
        <v>0</v>
      </c>
      <c r="I872" s="10">
        <f t="shared" ca="1" si="541"/>
        <v>0</v>
      </c>
      <c r="J872" s="10" t="str">
        <f t="shared" ca="1" si="542"/>
        <v>Wednesday2:30-04:000</v>
      </c>
      <c r="K872" s="10" t="str">
        <f t="shared" ca="1" si="543"/>
        <v>Wednesday2:30-04:000</v>
      </c>
      <c r="L872" s="14">
        <f t="shared" ca="1" si="544"/>
        <v>23</v>
      </c>
      <c r="M872" s="19" t="str">
        <f t="shared" ca="1" si="545"/>
        <v/>
      </c>
      <c r="N872" s="19"/>
      <c r="O872" s="19" t="str">
        <f t="shared" ca="1" si="546"/>
        <v>0
L-Elec 505 --- 0</v>
      </c>
    </row>
    <row r="873" spans="1:15">
      <c r="A873" s="10">
        <v>863</v>
      </c>
      <c r="B873" s="10" t="s">
        <v>14</v>
      </c>
      <c r="C873" s="10" t="str">
        <f t="shared" si="538"/>
        <v>2:30-04:00</v>
      </c>
      <c r="D873" s="10" t="s">
        <v>58</v>
      </c>
      <c r="E873" s="10">
        <f t="shared" si="535"/>
        <v>198</v>
      </c>
      <c r="F873" s="10" t="str">
        <f t="shared" ca="1" si="539"/>
        <v>L-mec</v>
      </c>
      <c r="G873" s="10">
        <f t="shared" ca="1" si="540"/>
        <v>0</v>
      </c>
      <c r="H873" s="10">
        <f ca="1">INDIRECT(CONCATENATE("Sheet1!",CHAR(CODE(D873)+5),E873),1)</f>
        <v>0</v>
      </c>
      <c r="I873" s="10">
        <f t="shared" ca="1" si="541"/>
        <v>0</v>
      </c>
      <c r="J873" s="10" t="str">
        <f t="shared" ca="1" si="542"/>
        <v>Wednesday2:30-04:000</v>
      </c>
      <c r="K873" s="10" t="str">
        <f t="shared" ca="1" si="543"/>
        <v>Wednesday2:30-04:000</v>
      </c>
      <c r="L873" s="14">
        <f t="shared" ca="1" si="544"/>
        <v>23</v>
      </c>
      <c r="M873" s="19" t="str">
        <f t="shared" ca="1" si="545"/>
        <v/>
      </c>
      <c r="N873" s="19"/>
      <c r="O873" s="19" t="str">
        <f t="shared" ca="1" si="546"/>
        <v>0
L-mec --- 0</v>
      </c>
    </row>
    <row r="874" spans="1:15">
      <c r="A874" s="10">
        <v>864</v>
      </c>
      <c r="B874" s="10" t="s">
        <v>14</v>
      </c>
      <c r="C874" s="10" t="str">
        <f t="shared" si="538"/>
        <v>2:30-04:00</v>
      </c>
      <c r="D874" s="10" t="s">
        <v>58</v>
      </c>
      <c r="E874" s="10">
        <f t="shared" si="535"/>
        <v>199</v>
      </c>
      <c r="F874" s="10">
        <f t="shared" ca="1" si="539"/>
        <v>502</v>
      </c>
      <c r="G874" s="10">
        <f t="shared" ca="1" si="540"/>
        <v>0</v>
      </c>
      <c r="H874" s="10">
        <f t="shared" ca="1" si="547"/>
        <v>0</v>
      </c>
      <c r="I874" s="10">
        <f t="shared" ca="1" si="541"/>
        <v>0</v>
      </c>
      <c r="J874" s="10" t="str">
        <f t="shared" ca="1" si="542"/>
        <v>Wednesday2:30-04:000</v>
      </c>
      <c r="K874" s="10" t="str">
        <f t="shared" ca="1" si="543"/>
        <v>Wednesday2:30-04:000</v>
      </c>
      <c r="L874" s="14">
        <f t="shared" ca="1" si="544"/>
        <v>23</v>
      </c>
      <c r="M874" s="19" t="str">
        <f t="shared" ca="1" si="545"/>
        <v/>
      </c>
      <c r="N874" s="19"/>
      <c r="O874" s="19" t="str">
        <f t="shared" ca="1" si="546"/>
        <v>0
502 --- 0</v>
      </c>
    </row>
    <row r="875" spans="1:15">
      <c r="A875" s="10">
        <v>865</v>
      </c>
      <c r="B875" s="10" t="s">
        <v>14</v>
      </c>
      <c r="C875" s="10" t="str">
        <f t="shared" si="538"/>
        <v>2:30-04:00</v>
      </c>
      <c r="D875" s="10" t="s">
        <v>58</v>
      </c>
      <c r="E875" s="10">
        <f t="shared" si="535"/>
        <v>200</v>
      </c>
      <c r="F875" s="10" t="str">
        <f t="shared" ca="1" si="539"/>
        <v>L-Chem</v>
      </c>
      <c r="G875" s="10">
        <f t="shared" ca="1" si="540"/>
        <v>0</v>
      </c>
      <c r="H875" s="10">
        <f ca="1">INDIRECT(CONCATENATE("Sheet1!",CHAR(CODE(D875)+5),E875),1)</f>
        <v>0</v>
      </c>
      <c r="I875" s="10">
        <f t="shared" ca="1" si="541"/>
        <v>0</v>
      </c>
      <c r="J875" s="10" t="str">
        <f t="shared" ca="1" si="542"/>
        <v>Wednesday2:30-04:000</v>
      </c>
      <c r="K875" s="10" t="str">
        <f t="shared" ca="1" si="543"/>
        <v>Wednesday2:30-04:000</v>
      </c>
      <c r="L875" s="14">
        <f t="shared" ca="1" si="544"/>
        <v>23</v>
      </c>
      <c r="M875" s="19" t="str">
        <f t="shared" ca="1" si="545"/>
        <v/>
      </c>
      <c r="N875" s="19"/>
      <c r="O875" s="19" t="str">
        <f t="shared" ca="1" si="546"/>
        <v>0
L-Chem --- 0</v>
      </c>
    </row>
    <row r="876" spans="1:15">
      <c r="A876" s="10">
        <v>866</v>
      </c>
      <c r="B876" s="10" t="s">
        <v>14</v>
      </c>
      <c r="C876" s="10" t="str">
        <f t="shared" si="501"/>
        <v>04:00-05:30</v>
      </c>
      <c r="D876" s="10" t="s">
        <v>59</v>
      </c>
      <c r="E876" s="10">
        <f>E847</f>
        <v>172</v>
      </c>
      <c r="F876" s="10">
        <f ca="1">INDIRECT(CONCATENATE("Sheet1!",CHAR(CODE(D876)-3),E876),1)</f>
        <v>701</v>
      </c>
      <c r="G876" s="10">
        <f ca="1">INDIRECT(CONCATENATE("Sheet1!",CHAR(CODE(D876)-2),E876),1)</f>
        <v>0</v>
      </c>
      <c r="H876" s="10">
        <f t="shared" ca="1" si="463"/>
        <v>0</v>
      </c>
      <c r="I876" s="10">
        <f t="shared" ca="1" si="502"/>
        <v>0</v>
      </c>
      <c r="J876" s="10" t="str">
        <f t="shared" ca="1" si="504"/>
        <v>Wednesday04:00-05:300</v>
      </c>
      <c r="K876" s="10" t="str">
        <f t="shared" ca="1" si="505"/>
        <v>Wednesday04:00-05:300</v>
      </c>
      <c r="L876" s="14">
        <f t="shared" ref="L876:L887" ca="1" si="549">COUNTIFS($J$11:$J$1051,J876)</f>
        <v>24</v>
      </c>
      <c r="M876" s="19" t="str">
        <f t="shared" ca="1" si="503"/>
        <v/>
      </c>
      <c r="N876" s="19"/>
      <c r="O876" s="19" t="str">
        <f t="shared" ca="1" si="506"/>
        <v>0
701 --- 0</v>
      </c>
    </row>
    <row r="877" spans="1:15">
      <c r="A877" s="10">
        <v>867</v>
      </c>
      <c r="B877" s="10" t="s">
        <v>14</v>
      </c>
      <c r="C877" s="10" t="str">
        <f t="shared" si="501"/>
        <v>04:00-05:30</v>
      </c>
      <c r="D877" s="10" t="s">
        <v>59</v>
      </c>
      <c r="E877" s="10">
        <f t="shared" ref="E877:E904" si="550">E876+1</f>
        <v>173</v>
      </c>
      <c r="F877" s="10">
        <f t="shared" ref="F877:F887" ca="1" si="551">INDIRECT(CONCATENATE("Sheet1!",CHAR(CODE(D877)),E877),1)</f>
        <v>702</v>
      </c>
      <c r="G877" s="10">
        <f t="shared" ref="G877:G887" ca="1" si="552">INDIRECT(CONCATENATE("Sheet1!",CHAR(CODE(D877)+1),E877),1)</f>
        <v>0</v>
      </c>
      <c r="H877" s="10">
        <f t="shared" ca="1" si="463"/>
        <v>0</v>
      </c>
      <c r="I877" s="10">
        <f t="shared" ca="1" si="502"/>
        <v>0</v>
      </c>
      <c r="J877" s="10" t="str">
        <f t="shared" ca="1" si="504"/>
        <v>Wednesday04:00-05:300</v>
      </c>
      <c r="K877" s="10" t="str">
        <f t="shared" ca="1" si="505"/>
        <v>Wednesday04:00-05:300</v>
      </c>
      <c r="L877" s="14">
        <f t="shared" ca="1" si="549"/>
        <v>24</v>
      </c>
      <c r="M877" s="19" t="str">
        <f t="shared" ca="1" si="503"/>
        <v/>
      </c>
      <c r="N877" s="19"/>
      <c r="O877" s="19" t="str">
        <f t="shared" ca="1" si="506"/>
        <v>0
702 --- 0</v>
      </c>
    </row>
    <row r="878" spans="1:15">
      <c r="A878" s="10">
        <v>868</v>
      </c>
      <c r="B878" s="10" t="s">
        <v>14</v>
      </c>
      <c r="C878" s="10" t="str">
        <f t="shared" si="501"/>
        <v>04:00-05:30</v>
      </c>
      <c r="D878" s="10" t="s">
        <v>59</v>
      </c>
      <c r="E878" s="10">
        <f t="shared" si="550"/>
        <v>174</v>
      </c>
      <c r="F878" s="10">
        <f t="shared" ca="1" si="551"/>
        <v>703</v>
      </c>
      <c r="G878" s="10" t="str">
        <f t="shared" ca="1" si="552"/>
        <v>TE419(L4T1)C</v>
      </c>
      <c r="H878" s="10" t="str">
        <f t="shared" ca="1" si="463"/>
        <v>AN</v>
      </c>
      <c r="I878" s="10" t="str">
        <f t="shared" ca="1" si="502"/>
        <v>(L4T1)C</v>
      </c>
      <c r="J878" s="10" t="str">
        <f t="shared" ca="1" si="504"/>
        <v>Wednesday04:00-05:30AN</v>
      </c>
      <c r="K878" s="10" t="str">
        <f t="shared" ca="1" si="505"/>
        <v>Wednesday04:00-05:30(L4T1)C</v>
      </c>
      <c r="L878" s="14">
        <f t="shared" ca="1" si="549"/>
        <v>1</v>
      </c>
      <c r="M878" s="19" t="str">
        <f t="shared" ca="1" si="503"/>
        <v>L4T1</v>
      </c>
      <c r="N878" s="19"/>
      <c r="O878" s="19" t="str">
        <f t="shared" ca="1" si="506"/>
        <v>TE419(L4T1)C
703 --- AN</v>
      </c>
    </row>
    <row r="879" spans="1:15">
      <c r="A879" s="10">
        <v>869</v>
      </c>
      <c r="B879" s="10" t="s">
        <v>14</v>
      </c>
      <c r="C879" s="10" t="str">
        <f t="shared" si="501"/>
        <v>04:00-05:30</v>
      </c>
      <c r="D879" s="10" t="s">
        <v>59</v>
      </c>
      <c r="E879" s="10">
        <f t="shared" si="550"/>
        <v>175</v>
      </c>
      <c r="F879" s="10">
        <f t="shared" ca="1" si="551"/>
        <v>704</v>
      </c>
      <c r="G879" s="10">
        <f t="shared" ca="1" si="552"/>
        <v>0</v>
      </c>
      <c r="H879" s="10">
        <f t="shared" ca="1" si="463"/>
        <v>0</v>
      </c>
      <c r="I879" s="10">
        <f t="shared" ca="1" si="502"/>
        <v>0</v>
      </c>
      <c r="J879" s="10" t="str">
        <f t="shared" ca="1" si="504"/>
        <v>Wednesday04:00-05:300</v>
      </c>
      <c r="K879" s="10" t="str">
        <f t="shared" ca="1" si="505"/>
        <v>Wednesday04:00-05:300</v>
      </c>
      <c r="L879" s="14">
        <f t="shared" ca="1" si="549"/>
        <v>24</v>
      </c>
      <c r="M879" s="19" t="str">
        <f t="shared" ca="1" si="503"/>
        <v/>
      </c>
      <c r="N879" s="19"/>
      <c r="O879" s="19" t="str">
        <f t="shared" ca="1" si="506"/>
        <v>0
704 --- 0</v>
      </c>
    </row>
    <row r="880" spans="1:15">
      <c r="A880" s="10">
        <v>870</v>
      </c>
      <c r="B880" s="10" t="s">
        <v>14</v>
      </c>
      <c r="C880" s="10" t="str">
        <f t="shared" si="501"/>
        <v>04:00-05:30</v>
      </c>
      <c r="D880" s="10" t="s">
        <v>59</v>
      </c>
      <c r="E880" s="10">
        <f t="shared" si="550"/>
        <v>176</v>
      </c>
      <c r="F880" s="10">
        <f t="shared" ca="1" si="551"/>
        <v>705</v>
      </c>
      <c r="G880" s="10" t="str">
        <f t="shared" ca="1" si="552"/>
        <v>TE133(L1T3)B</v>
      </c>
      <c r="H880" s="10" t="str">
        <f t="shared" ca="1" si="463"/>
        <v>KZ</v>
      </c>
      <c r="I880" s="10" t="str">
        <f t="shared" ca="1" si="502"/>
        <v>(L1T3)B</v>
      </c>
      <c r="J880" s="10" t="str">
        <f t="shared" ca="1" si="504"/>
        <v>Wednesday04:00-05:30KZ</v>
      </c>
      <c r="K880" s="10" t="str">
        <f t="shared" ca="1" si="505"/>
        <v>Wednesday04:00-05:30(L1T3)B</v>
      </c>
      <c r="L880" s="14">
        <f t="shared" ca="1" si="549"/>
        <v>1</v>
      </c>
      <c r="M880" s="19" t="str">
        <f t="shared" ca="1" si="503"/>
        <v>L1T3</v>
      </c>
      <c r="N880" s="19"/>
      <c r="O880" s="19" t="str">
        <f t="shared" ca="1" si="506"/>
        <v>TE133(L1T3)B
705 --- KZ</v>
      </c>
    </row>
    <row r="881" spans="1:15">
      <c r="A881" s="10">
        <v>871</v>
      </c>
      <c r="B881" s="10" t="s">
        <v>14</v>
      </c>
      <c r="C881" s="10" t="str">
        <f t="shared" si="501"/>
        <v>04:00-05:30</v>
      </c>
      <c r="D881" s="10" t="s">
        <v>59</v>
      </c>
      <c r="E881" s="10">
        <f t="shared" si="550"/>
        <v>177</v>
      </c>
      <c r="F881" s="10">
        <f t="shared" ca="1" si="551"/>
        <v>402</v>
      </c>
      <c r="G881" s="10" t="str">
        <f t="shared" ca="1" si="552"/>
        <v>MAT-122(L1T2)A</v>
      </c>
      <c r="H881" s="10">
        <f t="shared" ref="H881:H887" ca="1" si="553">INDIRECT(CONCATENATE("Sheet1!",CHAR(CODE(D881)+2),E881),1)</f>
        <v>0</v>
      </c>
      <c r="I881" s="10" t="str">
        <f t="shared" ca="1" si="502"/>
        <v>(L1T2)A</v>
      </c>
      <c r="J881" s="10" t="str">
        <f t="shared" ca="1" si="504"/>
        <v>Wednesday04:00-05:300</v>
      </c>
      <c r="K881" s="10" t="str">
        <f t="shared" ca="1" si="505"/>
        <v>Wednesday04:00-05:30(L1T2)A</v>
      </c>
      <c r="L881" s="14">
        <f t="shared" ca="1" si="549"/>
        <v>24</v>
      </c>
      <c r="M881" s="19" t="str">
        <f t="shared" ca="1" si="503"/>
        <v>L1T2</v>
      </c>
      <c r="N881" s="19"/>
      <c r="O881" s="19" t="str">
        <f t="shared" ca="1" si="506"/>
        <v>MAT-122(L1T2)A
402 --- 0</v>
      </c>
    </row>
    <row r="882" spans="1:15">
      <c r="A882" s="10">
        <v>872</v>
      </c>
      <c r="B882" s="10" t="s">
        <v>14</v>
      </c>
      <c r="C882" s="10" t="str">
        <f t="shared" si="501"/>
        <v>04:00-05:30</v>
      </c>
      <c r="D882" s="10" t="s">
        <v>59</v>
      </c>
      <c r="E882" s="10">
        <f t="shared" si="550"/>
        <v>178</v>
      </c>
      <c r="F882" s="10">
        <f t="shared" ca="1" si="551"/>
        <v>801</v>
      </c>
      <c r="G882" s="10">
        <f t="shared" ca="1" si="552"/>
        <v>0</v>
      </c>
      <c r="H882" s="10">
        <f t="shared" ca="1" si="553"/>
        <v>0</v>
      </c>
      <c r="I882" s="10">
        <f t="shared" ca="1" si="502"/>
        <v>0</v>
      </c>
      <c r="J882" s="10" t="str">
        <f t="shared" ca="1" si="504"/>
        <v>Wednesday04:00-05:300</v>
      </c>
      <c r="K882" s="10" t="str">
        <f t="shared" ca="1" si="505"/>
        <v>Wednesday04:00-05:300</v>
      </c>
      <c r="L882" s="14">
        <f t="shared" ca="1" si="549"/>
        <v>24</v>
      </c>
      <c r="M882" s="19" t="str">
        <f t="shared" ca="1" si="503"/>
        <v/>
      </c>
      <c r="N882" s="19"/>
      <c r="O882" s="19" t="str">
        <f t="shared" ca="1" si="506"/>
        <v>0
801 --- 0</v>
      </c>
    </row>
    <row r="883" spans="1:15">
      <c r="A883" s="10">
        <v>873</v>
      </c>
      <c r="B883" s="10" t="s">
        <v>14</v>
      </c>
      <c r="C883" s="10" t="str">
        <f t="shared" si="501"/>
        <v>04:00-05:30</v>
      </c>
      <c r="D883" s="10" t="s">
        <v>59</v>
      </c>
      <c r="E883" s="10">
        <f t="shared" si="550"/>
        <v>179</v>
      </c>
      <c r="F883" s="10">
        <f t="shared" ca="1" si="551"/>
        <v>802</v>
      </c>
      <c r="G883" s="10" t="str">
        <f t="shared" ca="1" si="552"/>
        <v>TE211(L2T1)A</v>
      </c>
      <c r="H883" s="10" t="str">
        <f t="shared" ca="1" si="553"/>
        <v>AHM</v>
      </c>
      <c r="I883" s="10" t="str">
        <f t="shared" ca="1" si="502"/>
        <v>(L2T1)A</v>
      </c>
      <c r="J883" s="10" t="str">
        <f t="shared" ca="1" si="504"/>
        <v>Wednesday04:00-05:30AHM</v>
      </c>
      <c r="K883" s="10" t="str">
        <f t="shared" ca="1" si="505"/>
        <v>Wednesday04:00-05:30(L2T1)A</v>
      </c>
      <c r="L883" s="14">
        <f t="shared" ca="1" si="549"/>
        <v>1</v>
      </c>
      <c r="M883" s="19" t="str">
        <f t="shared" ca="1" si="503"/>
        <v>L2T1</v>
      </c>
      <c r="N883" s="19"/>
      <c r="O883" s="19" t="str">
        <f t="shared" ca="1" si="506"/>
        <v>TE211(L2T1)A
802 --- AHM</v>
      </c>
    </row>
    <row r="884" spans="1:15">
      <c r="A884" s="10">
        <v>874</v>
      </c>
      <c r="B884" s="10" t="s">
        <v>14</v>
      </c>
      <c r="C884" s="10" t="str">
        <f t="shared" si="501"/>
        <v>04:00-05:30</v>
      </c>
      <c r="D884" s="10" t="s">
        <v>59</v>
      </c>
      <c r="E884" s="10">
        <f t="shared" si="550"/>
        <v>180</v>
      </c>
      <c r="F884" s="10">
        <f t="shared" ca="1" si="551"/>
        <v>803</v>
      </c>
      <c r="G884" s="10">
        <f t="shared" ca="1" si="552"/>
        <v>0</v>
      </c>
      <c r="H884" s="10">
        <f t="shared" ca="1" si="553"/>
        <v>0</v>
      </c>
      <c r="I884" s="10">
        <f t="shared" ca="1" si="502"/>
        <v>0</v>
      </c>
      <c r="J884" s="10" t="str">
        <f t="shared" ca="1" si="504"/>
        <v>Wednesday04:00-05:300</v>
      </c>
      <c r="K884" s="10" t="str">
        <f t="shared" ca="1" si="505"/>
        <v>Wednesday04:00-05:300</v>
      </c>
      <c r="L884" s="14">
        <f t="shared" ca="1" si="549"/>
        <v>24</v>
      </c>
      <c r="M884" s="19" t="str">
        <f t="shared" ca="1" si="503"/>
        <v/>
      </c>
      <c r="N884" s="19"/>
      <c r="O884" s="19" t="str">
        <f t="shared" ca="1" si="506"/>
        <v>0
803 --- 0</v>
      </c>
    </row>
    <row r="885" spans="1:15">
      <c r="A885" s="10">
        <v>875</v>
      </c>
      <c r="B885" s="10" t="s">
        <v>14</v>
      </c>
      <c r="C885" s="10" t="str">
        <f t="shared" si="501"/>
        <v>04:00-05:30</v>
      </c>
      <c r="D885" s="10" t="s">
        <v>59</v>
      </c>
      <c r="E885" s="10">
        <f t="shared" si="550"/>
        <v>181</v>
      </c>
      <c r="F885" s="10">
        <f t="shared" ca="1" si="551"/>
        <v>807</v>
      </c>
      <c r="G885" s="10">
        <f t="shared" ca="1" si="552"/>
        <v>0</v>
      </c>
      <c r="H885" s="10">
        <f t="shared" ca="1" si="553"/>
        <v>0</v>
      </c>
      <c r="I885" s="10">
        <f t="shared" ca="1" si="502"/>
        <v>0</v>
      </c>
      <c r="J885" s="10" t="str">
        <f t="shared" ca="1" si="504"/>
        <v>Wednesday04:00-05:300</v>
      </c>
      <c r="K885" s="10" t="str">
        <f t="shared" ca="1" si="505"/>
        <v>Wednesday04:00-05:300</v>
      </c>
      <c r="L885" s="14">
        <f t="shared" ca="1" si="549"/>
        <v>24</v>
      </c>
      <c r="M885" s="19" t="str">
        <f t="shared" ca="1" si="503"/>
        <v/>
      </c>
      <c r="N885" s="19"/>
      <c r="O885" s="19" t="str">
        <f t="shared" ca="1" si="506"/>
        <v>0
807 --- 0</v>
      </c>
    </row>
    <row r="886" spans="1:15">
      <c r="A886" s="10">
        <v>876</v>
      </c>
      <c r="B886" s="10" t="s">
        <v>14</v>
      </c>
      <c r="C886" s="10" t="str">
        <f t="shared" si="501"/>
        <v>04:00-05:30</v>
      </c>
      <c r="D886" s="10" t="s">
        <v>59</v>
      </c>
      <c r="E886" s="10">
        <f t="shared" si="550"/>
        <v>182</v>
      </c>
      <c r="F886" s="10">
        <f t="shared" ca="1" si="551"/>
        <v>711</v>
      </c>
      <c r="G886" s="10">
        <f t="shared" ca="1" si="552"/>
        <v>0</v>
      </c>
      <c r="H886" s="10">
        <f t="shared" ca="1" si="553"/>
        <v>0</v>
      </c>
      <c r="I886" s="10">
        <f t="shared" ca="1" si="502"/>
        <v>0</v>
      </c>
      <c r="J886" s="10" t="str">
        <f t="shared" ca="1" si="504"/>
        <v>Wednesday04:00-05:300</v>
      </c>
      <c r="K886" s="10" t="str">
        <f t="shared" ca="1" si="505"/>
        <v>Wednesday04:00-05:300</v>
      </c>
      <c r="L886" s="14">
        <f t="shared" ca="1" si="549"/>
        <v>24</v>
      </c>
      <c r="M886" s="19" t="str">
        <f t="shared" ca="1" si="503"/>
        <v/>
      </c>
      <c r="N886" s="19"/>
      <c r="O886" s="19" t="str">
        <f t="shared" ca="1" si="506"/>
        <v>0
711 --- 0</v>
      </c>
    </row>
    <row r="887" spans="1:15">
      <c r="A887" s="10">
        <v>877</v>
      </c>
      <c r="B887" s="10" t="s">
        <v>14</v>
      </c>
      <c r="C887" s="10" t="str">
        <f t="shared" si="501"/>
        <v>04:00-05:30</v>
      </c>
      <c r="D887" s="10" t="s">
        <v>59</v>
      </c>
      <c r="E887" s="10">
        <f t="shared" si="550"/>
        <v>183</v>
      </c>
      <c r="F887" s="10">
        <f t="shared" ca="1" si="551"/>
        <v>712</v>
      </c>
      <c r="G887" s="10">
        <f t="shared" ca="1" si="552"/>
        <v>0</v>
      </c>
      <c r="H887" s="10">
        <f t="shared" ca="1" si="553"/>
        <v>0</v>
      </c>
      <c r="I887" s="10">
        <f t="shared" ca="1" si="502"/>
        <v>0</v>
      </c>
      <c r="J887" s="10" t="str">
        <f t="shared" ca="1" si="504"/>
        <v>Wednesday04:00-05:300</v>
      </c>
      <c r="K887" s="10" t="str">
        <f t="shared" ca="1" si="505"/>
        <v>Wednesday04:00-05:300</v>
      </c>
      <c r="L887" s="14">
        <f t="shared" ca="1" si="549"/>
        <v>24</v>
      </c>
      <c r="M887" s="19" t="str">
        <f t="shared" ca="1" si="503"/>
        <v/>
      </c>
      <c r="N887" s="19"/>
      <c r="O887" s="19" t="str">
        <f t="shared" ca="1" si="506"/>
        <v>0
712 --- 0</v>
      </c>
    </row>
    <row r="888" spans="1:15">
      <c r="A888" s="10">
        <v>878</v>
      </c>
      <c r="B888" s="10" t="s">
        <v>14</v>
      </c>
      <c r="C888" s="10" t="str">
        <f t="shared" ref="C888:C904" si="554">LOOKUP(D888,$L$1:$L$6,$K$1:$K$6)</f>
        <v>04:00-05:30</v>
      </c>
      <c r="D888" s="10" t="s">
        <v>59</v>
      </c>
      <c r="E888" s="10">
        <f t="shared" si="550"/>
        <v>184</v>
      </c>
      <c r="F888" s="10">
        <f t="shared" ref="F888:F890" ca="1" si="555">INDIRECT(CONCATENATE("Sheet1!",CHAR(CODE(D888)),E888),1)</f>
        <v>0</v>
      </c>
      <c r="G888" s="10">
        <f t="shared" ref="G888:G890" ca="1" si="556">INDIRECT(CONCATENATE("Sheet1!",CHAR(CODE(D888)+1),E888),1)</f>
        <v>0</v>
      </c>
      <c r="H888" s="10">
        <f t="shared" ref="H888:H904" ca="1" si="557">INDIRECT(CONCATENATE("Sheet1!",CHAR(CODE(D888)+2),E888),1)</f>
        <v>0</v>
      </c>
      <c r="I888" s="10">
        <f t="shared" ref="I888:I904" ca="1" si="558">IFERROR(MID(G888,SEARCH("(",G888,1),12),G888)</f>
        <v>0</v>
      </c>
      <c r="J888" s="10" t="str">
        <f t="shared" ref="J888:J904" ca="1" si="559">CONCATENATE(B888,C888,H888)</f>
        <v>Wednesday04:00-05:300</v>
      </c>
      <c r="K888" s="10" t="str">
        <f t="shared" ref="K888:K904" ca="1" si="560">CONCATENATE(B888,C888,I888)</f>
        <v>Wednesday04:00-05:300</v>
      </c>
      <c r="L888" s="14">
        <f t="shared" ref="L888:L904" ca="1" si="561">COUNTIFS($J$11:$J$1051,J888)</f>
        <v>24</v>
      </c>
      <c r="M888" s="19" t="str">
        <f t="shared" ref="M888:M904" ca="1" si="562">IFERROR(MID(I888,2,4),I888)</f>
        <v/>
      </c>
      <c r="N888" s="19"/>
      <c r="O888" s="19" t="str">
        <f t="shared" ref="O888:O904" ca="1" si="563">CONCATENATE(G888,CHAR(10),F888," --- ",H888)</f>
        <v>0
0 --- 0</v>
      </c>
    </row>
    <row r="889" spans="1:15">
      <c r="A889" s="10">
        <v>879</v>
      </c>
      <c r="B889" s="10" t="s">
        <v>14</v>
      </c>
      <c r="C889" s="10" t="str">
        <f t="shared" si="554"/>
        <v>04:00-05:30</v>
      </c>
      <c r="D889" s="10" t="s">
        <v>59</v>
      </c>
      <c r="E889" s="10">
        <f t="shared" si="550"/>
        <v>185</v>
      </c>
      <c r="F889" s="10">
        <f t="shared" ca="1" si="555"/>
        <v>401</v>
      </c>
      <c r="G889" s="10">
        <f t="shared" ca="1" si="556"/>
        <v>0</v>
      </c>
      <c r="H889" s="10">
        <f t="shared" ca="1" si="557"/>
        <v>0</v>
      </c>
      <c r="I889" s="10">
        <f t="shared" ca="1" si="558"/>
        <v>0</v>
      </c>
      <c r="J889" s="10" t="str">
        <f t="shared" ca="1" si="559"/>
        <v>Wednesday04:00-05:300</v>
      </c>
      <c r="K889" s="10" t="str">
        <f t="shared" ca="1" si="560"/>
        <v>Wednesday04:00-05:300</v>
      </c>
      <c r="L889" s="14">
        <f t="shared" ca="1" si="561"/>
        <v>24</v>
      </c>
      <c r="M889" s="19" t="str">
        <f t="shared" ca="1" si="562"/>
        <v/>
      </c>
      <c r="N889" s="19"/>
      <c r="O889" s="19" t="str">
        <f t="shared" ca="1" si="563"/>
        <v>0
401 --- 0</v>
      </c>
    </row>
    <row r="890" spans="1:15">
      <c r="A890" s="10">
        <v>880</v>
      </c>
      <c r="B890" s="10" t="s">
        <v>14</v>
      </c>
      <c r="C890" s="10" t="str">
        <f t="shared" si="554"/>
        <v>04:00-05:30</v>
      </c>
      <c r="D890" s="10" t="s">
        <v>59</v>
      </c>
      <c r="E890" s="10">
        <f t="shared" si="550"/>
        <v>186</v>
      </c>
      <c r="F890" s="10">
        <f t="shared" ca="1" si="555"/>
        <v>303</v>
      </c>
      <c r="G890" s="10">
        <f t="shared" ca="1" si="556"/>
        <v>0</v>
      </c>
      <c r="H890" s="10">
        <f t="shared" ca="1" si="557"/>
        <v>0</v>
      </c>
      <c r="I890" s="10">
        <f t="shared" ca="1" si="558"/>
        <v>0</v>
      </c>
      <c r="J890" s="10" t="str">
        <f t="shared" ca="1" si="559"/>
        <v>Wednesday04:00-05:300</v>
      </c>
      <c r="K890" s="10" t="str">
        <f t="shared" ca="1" si="560"/>
        <v>Wednesday04:00-05:300</v>
      </c>
      <c r="L890" s="14">
        <f t="shared" ca="1" si="561"/>
        <v>24</v>
      </c>
      <c r="M890" s="19" t="str">
        <f t="shared" ca="1" si="562"/>
        <v/>
      </c>
      <c r="N890" s="19"/>
      <c r="O890" s="19" t="str">
        <f t="shared" ca="1" si="563"/>
        <v>0
303 --- 0</v>
      </c>
    </row>
    <row r="891" spans="1:15">
      <c r="A891" s="10">
        <v>881</v>
      </c>
      <c r="B891" s="10" t="s">
        <v>14</v>
      </c>
      <c r="C891" s="10" t="str">
        <f t="shared" si="554"/>
        <v>04:00-05:30</v>
      </c>
      <c r="D891" s="10" t="s">
        <v>59</v>
      </c>
      <c r="E891" s="10">
        <f t="shared" si="550"/>
        <v>187</v>
      </c>
      <c r="F891" s="10" t="str">
        <f t="shared" ref="F891:F904" ca="1" si="564">INDIRECT(CONCATENATE("Sheet1!",CHAR(CODE(D891)-3),E891),1)</f>
        <v>L-Yarn1</v>
      </c>
      <c r="G891" s="10">
        <f t="shared" ref="G891:G904" ca="1" si="565">INDIRECT(CONCATENATE("Sheet1!",CHAR(CODE(D891)-2),E891),1)</f>
        <v>0</v>
      </c>
      <c r="H891" s="10">
        <f t="shared" ca="1" si="557"/>
        <v>0</v>
      </c>
      <c r="I891" s="10">
        <f t="shared" ca="1" si="558"/>
        <v>0</v>
      </c>
      <c r="J891" s="10" t="str">
        <f t="shared" ca="1" si="559"/>
        <v>Wednesday04:00-05:300</v>
      </c>
      <c r="K891" s="10" t="str">
        <f t="shared" ca="1" si="560"/>
        <v>Wednesday04:00-05:300</v>
      </c>
      <c r="L891" s="14">
        <f t="shared" ca="1" si="561"/>
        <v>24</v>
      </c>
      <c r="M891" s="19" t="str">
        <f t="shared" ca="1" si="562"/>
        <v/>
      </c>
      <c r="N891" s="19"/>
      <c r="O891" s="19" t="str">
        <f t="shared" ca="1" si="563"/>
        <v>0
L-Yarn1 --- 0</v>
      </c>
    </row>
    <row r="892" spans="1:15">
      <c r="A892" s="10">
        <v>882</v>
      </c>
      <c r="B892" s="10" t="s">
        <v>14</v>
      </c>
      <c r="C892" s="10" t="str">
        <f t="shared" si="554"/>
        <v>04:00-05:30</v>
      </c>
      <c r="D892" s="10" t="s">
        <v>59</v>
      </c>
      <c r="E892" s="10">
        <f t="shared" si="550"/>
        <v>188</v>
      </c>
      <c r="F892" s="10" t="str">
        <f t="shared" ca="1" si="564"/>
        <v>L-Yarn2</v>
      </c>
      <c r="G892" s="10">
        <f t="shared" ca="1" si="565"/>
        <v>0</v>
      </c>
      <c r="H892" s="10">
        <f t="shared" ca="1" si="557"/>
        <v>0</v>
      </c>
      <c r="I892" s="10">
        <f t="shared" ca="1" si="558"/>
        <v>0</v>
      </c>
      <c r="J892" s="10" t="str">
        <f t="shared" ca="1" si="559"/>
        <v>Wednesday04:00-05:300</v>
      </c>
      <c r="K892" s="10" t="str">
        <f t="shared" ca="1" si="560"/>
        <v>Wednesday04:00-05:300</v>
      </c>
      <c r="L892" s="14">
        <f t="shared" ca="1" si="561"/>
        <v>24</v>
      </c>
      <c r="M892" s="19" t="str">
        <f t="shared" ca="1" si="562"/>
        <v/>
      </c>
      <c r="N892" s="19"/>
      <c r="O892" s="19" t="str">
        <f t="shared" ca="1" si="563"/>
        <v>0
L-Yarn2 --- 0</v>
      </c>
    </row>
    <row r="893" spans="1:15">
      <c r="A893" s="10">
        <v>883</v>
      </c>
      <c r="B893" s="10" t="s">
        <v>14</v>
      </c>
      <c r="C893" s="10" t="str">
        <f t="shared" si="554"/>
        <v>04:00-05:30</v>
      </c>
      <c r="D893" s="10" t="s">
        <v>59</v>
      </c>
      <c r="E893" s="10">
        <f t="shared" si="550"/>
        <v>189</v>
      </c>
      <c r="F893" s="10" t="str">
        <f t="shared" ca="1" si="564"/>
        <v>L-Fab</v>
      </c>
      <c r="G893" s="10" t="str">
        <f t="shared" ca="1" si="565"/>
        <v>TE214(L2T1)D</v>
      </c>
      <c r="H893" s="10" t="str">
        <f t="shared" ca="1" si="557"/>
        <v>AI</v>
      </c>
      <c r="I893" s="10" t="str">
        <f t="shared" ca="1" si="558"/>
        <v>(L2T1)D</v>
      </c>
      <c r="J893" s="10" t="str">
        <f t="shared" ca="1" si="559"/>
        <v>Wednesday04:00-05:30AI</v>
      </c>
      <c r="K893" s="10" t="str">
        <f t="shared" ca="1" si="560"/>
        <v>Wednesday04:00-05:30(L2T1)D</v>
      </c>
      <c r="L893" s="14">
        <f t="shared" ca="1" si="561"/>
        <v>1</v>
      </c>
      <c r="M893" s="19" t="str">
        <f t="shared" ca="1" si="562"/>
        <v>L2T1</v>
      </c>
      <c r="N893" s="19"/>
      <c r="O893" s="19" t="str">
        <f t="shared" ca="1" si="563"/>
        <v>TE214(L2T1)D
L-Fab --- AI</v>
      </c>
    </row>
    <row r="894" spans="1:15">
      <c r="A894" s="10">
        <v>884</v>
      </c>
      <c r="B894" s="10" t="s">
        <v>14</v>
      </c>
      <c r="C894" s="10" t="str">
        <f t="shared" si="554"/>
        <v>04:00-05:30</v>
      </c>
      <c r="D894" s="10" t="s">
        <v>59</v>
      </c>
      <c r="E894" s="10">
        <f t="shared" si="550"/>
        <v>190</v>
      </c>
      <c r="F894" s="10" t="str">
        <f t="shared" ca="1" si="564"/>
        <v>L-Col</v>
      </c>
      <c r="G894" s="10">
        <f t="shared" ca="1" si="565"/>
        <v>0</v>
      </c>
      <c r="H894" s="10">
        <f t="shared" ca="1" si="557"/>
        <v>0</v>
      </c>
      <c r="I894" s="10">
        <f t="shared" ca="1" si="558"/>
        <v>0</v>
      </c>
      <c r="J894" s="10" t="str">
        <f t="shared" ca="1" si="559"/>
        <v>Wednesday04:00-05:300</v>
      </c>
      <c r="K894" s="10" t="str">
        <f t="shared" ca="1" si="560"/>
        <v>Wednesday04:00-05:300</v>
      </c>
      <c r="L894" s="14">
        <f t="shared" ca="1" si="561"/>
        <v>24</v>
      </c>
      <c r="M894" s="19" t="str">
        <f t="shared" ca="1" si="562"/>
        <v/>
      </c>
      <c r="N894" s="19"/>
      <c r="O894" s="19" t="str">
        <f t="shared" ca="1" si="563"/>
        <v>0
L-Col --- 0</v>
      </c>
    </row>
    <row r="895" spans="1:15">
      <c r="A895" s="10">
        <v>885</v>
      </c>
      <c r="B895" s="10" t="s">
        <v>14</v>
      </c>
      <c r="C895" s="10" t="str">
        <f t="shared" si="554"/>
        <v>04:00-05:30</v>
      </c>
      <c r="D895" s="10" t="s">
        <v>59</v>
      </c>
      <c r="E895" s="10">
        <f t="shared" si="550"/>
        <v>191</v>
      </c>
      <c r="F895" s="10" t="str">
        <f t="shared" ca="1" si="564"/>
        <v>L-App</v>
      </c>
      <c r="G895" s="10">
        <f t="shared" ca="1" si="565"/>
        <v>0</v>
      </c>
      <c r="H895" s="10">
        <f t="shared" ca="1" si="557"/>
        <v>0</v>
      </c>
      <c r="I895" s="10">
        <f t="shared" ca="1" si="558"/>
        <v>0</v>
      </c>
      <c r="J895" s="10" t="str">
        <f t="shared" ca="1" si="559"/>
        <v>Wednesday04:00-05:300</v>
      </c>
      <c r="K895" s="10" t="str">
        <f t="shared" ca="1" si="560"/>
        <v>Wednesday04:00-05:300</v>
      </c>
      <c r="L895" s="14">
        <f t="shared" ca="1" si="561"/>
        <v>24</v>
      </c>
      <c r="M895" s="19" t="str">
        <f t="shared" ca="1" si="562"/>
        <v/>
      </c>
      <c r="N895" s="19"/>
      <c r="O895" s="19" t="str">
        <f t="shared" ca="1" si="563"/>
        <v>0
L-App --- 0</v>
      </c>
    </row>
    <row r="896" spans="1:15">
      <c r="A896" s="10">
        <v>886</v>
      </c>
      <c r="B896" s="10" t="s">
        <v>14</v>
      </c>
      <c r="C896" s="10" t="str">
        <f t="shared" si="554"/>
        <v>04:00-05:30</v>
      </c>
      <c r="D896" s="10" t="s">
        <v>59</v>
      </c>
      <c r="E896" s="10">
        <f t="shared" si="550"/>
        <v>192</v>
      </c>
      <c r="F896" s="10" t="str">
        <f t="shared" ca="1" si="564"/>
        <v>L-QC1
709</v>
      </c>
      <c r="G896" s="10">
        <f t="shared" ca="1" si="565"/>
        <v>0</v>
      </c>
      <c r="H896" s="10">
        <f t="shared" ca="1" si="557"/>
        <v>0</v>
      </c>
      <c r="I896" s="10">
        <f t="shared" ca="1" si="558"/>
        <v>0</v>
      </c>
      <c r="J896" s="10" t="str">
        <f t="shared" ca="1" si="559"/>
        <v>Wednesday04:00-05:300</v>
      </c>
      <c r="K896" s="10" t="str">
        <f t="shared" ca="1" si="560"/>
        <v>Wednesday04:00-05:300</v>
      </c>
      <c r="L896" s="14">
        <f t="shared" ca="1" si="561"/>
        <v>24</v>
      </c>
      <c r="M896" s="19" t="str">
        <f t="shared" ca="1" si="562"/>
        <v/>
      </c>
      <c r="N896" s="19"/>
      <c r="O896" s="19" t="str">
        <f t="shared" ca="1" si="563"/>
        <v>0
L-QC1
709 --- 0</v>
      </c>
    </row>
    <row r="897" spans="1:15">
      <c r="A897" s="10">
        <v>887</v>
      </c>
      <c r="B897" s="10" t="s">
        <v>14</v>
      </c>
      <c r="C897" s="10" t="str">
        <f t="shared" si="554"/>
        <v>04:00-05:30</v>
      </c>
      <c r="D897" s="10" t="s">
        <v>59</v>
      </c>
      <c r="E897" s="10">
        <f t="shared" si="550"/>
        <v>193</v>
      </c>
      <c r="F897" s="10" t="str">
        <f t="shared" ca="1" si="564"/>
        <v>L-Drw</v>
      </c>
      <c r="G897" s="10">
        <f t="shared" ca="1" si="565"/>
        <v>0</v>
      </c>
      <c r="H897" s="10">
        <f t="shared" ca="1" si="557"/>
        <v>0</v>
      </c>
      <c r="I897" s="10">
        <f t="shared" ca="1" si="558"/>
        <v>0</v>
      </c>
      <c r="J897" s="10" t="str">
        <f t="shared" ca="1" si="559"/>
        <v>Wednesday04:00-05:300</v>
      </c>
      <c r="K897" s="10" t="str">
        <f t="shared" ca="1" si="560"/>
        <v>Wednesday04:00-05:300</v>
      </c>
      <c r="L897" s="14">
        <f t="shared" ca="1" si="561"/>
        <v>24</v>
      </c>
      <c r="M897" s="19" t="str">
        <f t="shared" ca="1" si="562"/>
        <v/>
      </c>
      <c r="N897" s="19"/>
      <c r="O897" s="19" t="str">
        <f t="shared" ca="1" si="563"/>
        <v>0
L-Drw --- 0</v>
      </c>
    </row>
    <row r="898" spans="1:15">
      <c r="A898" s="10">
        <v>888</v>
      </c>
      <c r="B898" s="10" t="s">
        <v>14</v>
      </c>
      <c r="C898" s="10" t="str">
        <f t="shared" si="554"/>
        <v>04:00-05:30</v>
      </c>
      <c r="D898" s="10" t="s">
        <v>59</v>
      </c>
      <c r="E898" s="10">
        <f t="shared" si="550"/>
        <v>194</v>
      </c>
      <c r="F898" s="10" t="str">
        <f t="shared" ca="1" si="564"/>
        <v>L-QC2
708</v>
      </c>
      <c r="G898" s="10" t="str">
        <f t="shared" ca="1" si="565"/>
        <v>TE316(L3T1)A</v>
      </c>
      <c r="H898" s="10" t="str">
        <f t="shared" ca="1" si="557"/>
        <v>NF</v>
      </c>
      <c r="I898" s="10" t="str">
        <f t="shared" ca="1" si="558"/>
        <v>(L3T1)A</v>
      </c>
      <c r="J898" s="10" t="str">
        <f t="shared" ca="1" si="559"/>
        <v>Wednesday04:00-05:30NF</v>
      </c>
      <c r="K898" s="10" t="str">
        <f t="shared" ca="1" si="560"/>
        <v>Wednesday04:00-05:30(L3T1)A</v>
      </c>
      <c r="L898" s="14">
        <f t="shared" ca="1" si="561"/>
        <v>1</v>
      </c>
      <c r="M898" s="19" t="str">
        <f t="shared" ca="1" si="562"/>
        <v>L3T1</v>
      </c>
      <c r="N898" s="19"/>
      <c r="O898" s="19" t="str">
        <f t="shared" ca="1" si="563"/>
        <v>TE316(L3T1)A
L-QC2
708 --- NF</v>
      </c>
    </row>
    <row r="899" spans="1:15">
      <c r="A899" s="10">
        <v>889</v>
      </c>
      <c r="B899" s="10" t="s">
        <v>14</v>
      </c>
      <c r="C899" s="10" t="str">
        <f t="shared" si="554"/>
        <v>04:00-05:30</v>
      </c>
      <c r="D899" s="10" t="s">
        <v>59</v>
      </c>
      <c r="E899" s="10">
        <f t="shared" si="550"/>
        <v>195</v>
      </c>
      <c r="F899" s="10" t="str">
        <f t="shared" ca="1" si="564"/>
        <v>L-ENG</v>
      </c>
      <c r="G899" s="10">
        <f t="shared" ca="1" si="565"/>
        <v>0</v>
      </c>
      <c r="H899" s="10">
        <f t="shared" ca="1" si="557"/>
        <v>0</v>
      </c>
      <c r="I899" s="10">
        <f t="shared" ca="1" si="558"/>
        <v>0</v>
      </c>
      <c r="J899" s="10" t="str">
        <f t="shared" ca="1" si="559"/>
        <v>Wednesday04:00-05:300</v>
      </c>
      <c r="K899" s="10" t="str">
        <f t="shared" ca="1" si="560"/>
        <v>Wednesday04:00-05:300</v>
      </c>
      <c r="L899" s="14">
        <f t="shared" ca="1" si="561"/>
        <v>24</v>
      </c>
      <c r="M899" s="19" t="str">
        <f t="shared" ca="1" si="562"/>
        <v/>
      </c>
      <c r="N899" s="19"/>
      <c r="O899" s="19" t="str">
        <f t="shared" ca="1" si="563"/>
        <v>0
L-ENG --- 0</v>
      </c>
    </row>
    <row r="900" spans="1:15">
      <c r="A900" s="10">
        <v>890</v>
      </c>
      <c r="B900" s="10" t="s">
        <v>14</v>
      </c>
      <c r="C900" s="10" t="str">
        <f t="shared" si="554"/>
        <v>04:00-05:30</v>
      </c>
      <c r="D900" s="10" t="s">
        <v>59</v>
      </c>
      <c r="E900" s="10">
        <f t="shared" si="550"/>
        <v>196</v>
      </c>
      <c r="F900" s="10">
        <f t="shared" ca="1" si="564"/>
        <v>501</v>
      </c>
      <c r="G900" s="10">
        <f t="shared" ca="1" si="565"/>
        <v>0</v>
      </c>
      <c r="H900" s="10">
        <f t="shared" ca="1" si="557"/>
        <v>0</v>
      </c>
      <c r="I900" s="10">
        <f t="shared" ca="1" si="558"/>
        <v>0</v>
      </c>
      <c r="J900" s="10" t="str">
        <f t="shared" ca="1" si="559"/>
        <v>Wednesday04:00-05:300</v>
      </c>
      <c r="K900" s="10" t="str">
        <f t="shared" ca="1" si="560"/>
        <v>Wednesday04:00-05:300</v>
      </c>
      <c r="L900" s="14">
        <f t="shared" ca="1" si="561"/>
        <v>24</v>
      </c>
      <c r="M900" s="19" t="str">
        <f t="shared" ca="1" si="562"/>
        <v/>
      </c>
      <c r="N900" s="19"/>
      <c r="O900" s="19" t="str">
        <f t="shared" ca="1" si="563"/>
        <v>0
501 --- 0</v>
      </c>
    </row>
    <row r="901" spans="1:15">
      <c r="A901" s="10">
        <v>891</v>
      </c>
      <c r="B901" s="10" t="s">
        <v>14</v>
      </c>
      <c r="C901" s="10" t="str">
        <f t="shared" si="554"/>
        <v>04:00-05:30</v>
      </c>
      <c r="D901" s="10" t="s">
        <v>59</v>
      </c>
      <c r="E901" s="10">
        <f t="shared" si="550"/>
        <v>197</v>
      </c>
      <c r="F901" s="10" t="str">
        <f t="shared" ca="1" si="564"/>
        <v>L-Elec 505</v>
      </c>
      <c r="G901" s="10">
        <f t="shared" ca="1" si="565"/>
        <v>0</v>
      </c>
      <c r="H901" s="10">
        <f t="shared" ca="1" si="557"/>
        <v>0</v>
      </c>
      <c r="I901" s="10">
        <f t="shared" ca="1" si="558"/>
        <v>0</v>
      </c>
      <c r="J901" s="10" t="str">
        <f t="shared" ca="1" si="559"/>
        <v>Wednesday04:00-05:300</v>
      </c>
      <c r="K901" s="10" t="str">
        <f t="shared" ca="1" si="560"/>
        <v>Wednesday04:00-05:300</v>
      </c>
      <c r="L901" s="14">
        <f t="shared" ca="1" si="561"/>
        <v>24</v>
      </c>
      <c r="M901" s="19" t="str">
        <f t="shared" ca="1" si="562"/>
        <v/>
      </c>
      <c r="N901" s="19"/>
      <c r="O901" s="19" t="str">
        <f t="shared" ca="1" si="563"/>
        <v>0
L-Elec 505 --- 0</v>
      </c>
    </row>
    <row r="902" spans="1:15">
      <c r="A902" s="10">
        <v>892</v>
      </c>
      <c r="B902" s="10" t="s">
        <v>14</v>
      </c>
      <c r="C902" s="10" t="str">
        <f t="shared" si="554"/>
        <v>04:00-05:30</v>
      </c>
      <c r="D902" s="10" t="s">
        <v>59</v>
      </c>
      <c r="E902" s="10">
        <f t="shared" si="550"/>
        <v>198</v>
      </c>
      <c r="F902" s="10" t="str">
        <f t="shared" ca="1" si="564"/>
        <v>L-mec</v>
      </c>
      <c r="G902" s="10">
        <f t="shared" ca="1" si="565"/>
        <v>0</v>
      </c>
      <c r="H902" s="10">
        <f t="shared" ca="1" si="557"/>
        <v>0</v>
      </c>
      <c r="I902" s="10">
        <f t="shared" ca="1" si="558"/>
        <v>0</v>
      </c>
      <c r="J902" s="10" t="str">
        <f t="shared" ca="1" si="559"/>
        <v>Wednesday04:00-05:300</v>
      </c>
      <c r="K902" s="10" t="str">
        <f t="shared" ca="1" si="560"/>
        <v>Wednesday04:00-05:300</v>
      </c>
      <c r="L902" s="14">
        <f t="shared" ca="1" si="561"/>
        <v>24</v>
      </c>
      <c r="M902" s="19" t="str">
        <f t="shared" ca="1" si="562"/>
        <v/>
      </c>
      <c r="N902" s="19"/>
      <c r="O902" s="19" t="str">
        <f t="shared" ca="1" si="563"/>
        <v>0
L-mec --- 0</v>
      </c>
    </row>
    <row r="903" spans="1:15">
      <c r="A903" s="10">
        <v>893</v>
      </c>
      <c r="B903" s="10" t="s">
        <v>14</v>
      </c>
      <c r="C903" s="10" t="str">
        <f t="shared" si="554"/>
        <v>04:00-05:30</v>
      </c>
      <c r="D903" s="10" t="s">
        <v>59</v>
      </c>
      <c r="E903" s="10">
        <f t="shared" si="550"/>
        <v>199</v>
      </c>
      <c r="F903" s="10">
        <f t="shared" ca="1" si="564"/>
        <v>502</v>
      </c>
      <c r="G903" s="10">
        <f t="shared" ca="1" si="565"/>
        <v>0</v>
      </c>
      <c r="H903" s="10">
        <f t="shared" ca="1" si="557"/>
        <v>0</v>
      </c>
      <c r="I903" s="10">
        <f t="shared" ca="1" si="558"/>
        <v>0</v>
      </c>
      <c r="J903" s="10" t="str">
        <f t="shared" ca="1" si="559"/>
        <v>Wednesday04:00-05:300</v>
      </c>
      <c r="K903" s="10" t="str">
        <f t="shared" ca="1" si="560"/>
        <v>Wednesday04:00-05:300</v>
      </c>
      <c r="L903" s="14">
        <f t="shared" ca="1" si="561"/>
        <v>24</v>
      </c>
      <c r="M903" s="19" t="str">
        <f t="shared" ca="1" si="562"/>
        <v/>
      </c>
      <c r="N903" s="19"/>
      <c r="O903" s="19" t="str">
        <f t="shared" ca="1" si="563"/>
        <v>0
502 --- 0</v>
      </c>
    </row>
    <row r="904" spans="1:15">
      <c r="A904" s="10">
        <v>894</v>
      </c>
      <c r="B904" s="10" t="s">
        <v>14</v>
      </c>
      <c r="C904" s="10" t="str">
        <f t="shared" si="554"/>
        <v>04:00-05:30</v>
      </c>
      <c r="D904" s="10" t="s">
        <v>59</v>
      </c>
      <c r="E904" s="10">
        <f t="shared" si="550"/>
        <v>200</v>
      </c>
      <c r="F904" s="10" t="str">
        <f t="shared" ca="1" si="564"/>
        <v>L-Chem</v>
      </c>
      <c r="G904" s="10">
        <f t="shared" ca="1" si="565"/>
        <v>0</v>
      </c>
      <c r="H904" s="10">
        <f t="shared" ca="1" si="557"/>
        <v>0</v>
      </c>
      <c r="I904" s="10">
        <f t="shared" ca="1" si="558"/>
        <v>0</v>
      </c>
      <c r="J904" s="10" t="str">
        <f t="shared" ca="1" si="559"/>
        <v>Wednesday04:00-05:300</v>
      </c>
      <c r="K904" s="10" t="str">
        <f t="shared" ca="1" si="560"/>
        <v>Wednesday04:00-05:300</v>
      </c>
      <c r="L904" s="14">
        <f t="shared" ca="1" si="561"/>
        <v>24</v>
      </c>
      <c r="M904" s="19" t="str">
        <f t="shared" ca="1" si="562"/>
        <v/>
      </c>
      <c r="N904" s="19"/>
      <c r="O904" s="19" t="str">
        <f t="shared" ca="1" si="563"/>
        <v>0
L-Chem --- 0</v>
      </c>
    </row>
    <row r="905" spans="1:15">
      <c r="A905" s="10">
        <v>895</v>
      </c>
      <c r="B905" s="10" t="s">
        <v>15</v>
      </c>
      <c r="C905" s="10" t="str">
        <f t="shared" si="501"/>
        <v>08:30-10:00</v>
      </c>
      <c r="D905" s="10" t="s">
        <v>54</v>
      </c>
      <c r="E905" s="10">
        <v>212</v>
      </c>
      <c r="F905" s="10">
        <f ca="1">INDIRECT(CONCATENATE("Sheet1!",CHAR(CODE(D905)),E905),1)</f>
        <v>701</v>
      </c>
      <c r="G905" s="10">
        <f ca="1">INDIRECT(CONCATENATE("Sheet1!",CHAR(CODE(D905)+1),E905),1)</f>
        <v>0</v>
      </c>
      <c r="H905" s="10">
        <f ca="1">INDIRECT(CONCATENATE("Sheet1!",CHAR(CODE(D905)+2),E905),1)</f>
        <v>0</v>
      </c>
      <c r="I905" s="10">
        <f t="shared" ca="1" si="502"/>
        <v>0</v>
      </c>
      <c r="J905" s="10" t="str">
        <f t="shared" ca="1" si="504"/>
        <v>Thursday08:30-10:000</v>
      </c>
      <c r="K905" s="10" t="str">
        <f t="shared" ca="1" si="505"/>
        <v>Thursday08:30-10:000</v>
      </c>
      <c r="L905" s="14">
        <f t="shared" ref="L905:L916" ca="1" si="566">COUNTIFS($J$11:$J$1051,J905)</f>
        <v>26</v>
      </c>
      <c r="M905" s="19" t="str">
        <f t="shared" ca="1" si="503"/>
        <v/>
      </c>
      <c r="N905" s="19"/>
      <c r="O905" s="19" t="str">
        <f t="shared" ca="1" si="506"/>
        <v>0
701 --- 0</v>
      </c>
    </row>
    <row r="906" spans="1:15">
      <c r="A906" s="10">
        <v>896</v>
      </c>
      <c r="B906" s="10" t="s">
        <v>15</v>
      </c>
      <c r="C906" s="10" t="str">
        <f t="shared" si="501"/>
        <v>08:30-10:00</v>
      </c>
      <c r="D906" s="10" t="s">
        <v>54</v>
      </c>
      <c r="E906" s="10">
        <f>E905+1</f>
        <v>213</v>
      </c>
      <c r="F906" s="10">
        <f t="shared" ref="F906:F916" ca="1" si="567">INDIRECT(CONCATENATE("Sheet1!",CHAR(CODE(D906)),E906),1)</f>
        <v>702</v>
      </c>
      <c r="G906" s="10">
        <f t="shared" ref="G906:G916" ca="1" si="568">INDIRECT(CONCATENATE("Sheet1!",CHAR(CODE(D906)+1),E906),1)</f>
        <v>0</v>
      </c>
      <c r="H906" s="10">
        <f t="shared" ref="H906:H1044" ca="1" si="569">INDIRECT(CONCATENATE("Sheet1!",CHAR(CODE(D906)+2),E906),1)</f>
        <v>0</v>
      </c>
      <c r="I906" s="10">
        <f t="shared" ca="1" si="502"/>
        <v>0</v>
      </c>
      <c r="J906" s="10" t="str">
        <f t="shared" ca="1" si="504"/>
        <v>Thursday08:30-10:000</v>
      </c>
      <c r="K906" s="10" t="str">
        <f t="shared" ca="1" si="505"/>
        <v>Thursday08:30-10:000</v>
      </c>
      <c r="L906" s="14">
        <f t="shared" ca="1" si="566"/>
        <v>26</v>
      </c>
      <c r="M906" s="19" t="str">
        <f t="shared" ca="1" si="503"/>
        <v/>
      </c>
      <c r="N906" s="19"/>
      <c r="O906" s="19" t="str">
        <f t="shared" ca="1" si="506"/>
        <v>0
702 --- 0</v>
      </c>
    </row>
    <row r="907" spans="1:15">
      <c r="A907" s="10">
        <v>897</v>
      </c>
      <c r="B907" s="10" t="s">
        <v>15</v>
      </c>
      <c r="C907" s="10" t="str">
        <f t="shared" si="501"/>
        <v>08:30-10:00</v>
      </c>
      <c r="D907" s="10" t="s">
        <v>54</v>
      </c>
      <c r="E907" s="10">
        <f t="shared" ref="E907:E931" si="570">E906+1</f>
        <v>214</v>
      </c>
      <c r="F907" s="10">
        <f t="shared" ca="1" si="567"/>
        <v>703</v>
      </c>
      <c r="G907" s="10">
        <f t="shared" ca="1" si="568"/>
        <v>0</v>
      </c>
      <c r="H907" s="10">
        <f t="shared" ca="1" si="569"/>
        <v>0</v>
      </c>
      <c r="I907" s="10">
        <f t="shared" ca="1" si="502"/>
        <v>0</v>
      </c>
      <c r="J907" s="10" t="str">
        <f t="shared" ca="1" si="504"/>
        <v>Thursday08:30-10:000</v>
      </c>
      <c r="K907" s="10" t="str">
        <f t="shared" ca="1" si="505"/>
        <v>Thursday08:30-10:000</v>
      </c>
      <c r="L907" s="14">
        <f t="shared" ca="1" si="566"/>
        <v>26</v>
      </c>
      <c r="M907" s="19" t="str">
        <f t="shared" ca="1" si="503"/>
        <v/>
      </c>
      <c r="N907" s="19"/>
      <c r="O907" s="19" t="str">
        <f t="shared" ca="1" si="506"/>
        <v>0
703 --- 0</v>
      </c>
    </row>
    <row r="908" spans="1:15">
      <c r="A908" s="10">
        <v>898</v>
      </c>
      <c r="B908" s="10" t="s">
        <v>15</v>
      </c>
      <c r="C908" s="10" t="str">
        <f t="shared" si="501"/>
        <v>08:30-10:00</v>
      </c>
      <c r="D908" s="10" t="s">
        <v>54</v>
      </c>
      <c r="E908" s="10">
        <f t="shared" si="570"/>
        <v>215</v>
      </c>
      <c r="F908" s="10">
        <f t="shared" ca="1" si="567"/>
        <v>704</v>
      </c>
      <c r="G908" s="10">
        <f t="shared" ca="1" si="568"/>
        <v>0</v>
      </c>
      <c r="H908" s="10">
        <f t="shared" ca="1" si="569"/>
        <v>0</v>
      </c>
      <c r="I908" s="10">
        <f t="shared" ca="1" si="502"/>
        <v>0</v>
      </c>
      <c r="J908" s="10" t="str">
        <f t="shared" ca="1" si="504"/>
        <v>Thursday08:30-10:000</v>
      </c>
      <c r="K908" s="10" t="str">
        <f t="shared" ca="1" si="505"/>
        <v>Thursday08:30-10:000</v>
      </c>
      <c r="L908" s="14">
        <f t="shared" ca="1" si="566"/>
        <v>26</v>
      </c>
      <c r="M908" s="19" t="str">
        <f t="shared" ca="1" si="503"/>
        <v/>
      </c>
      <c r="N908" s="19"/>
      <c r="O908" s="19" t="str">
        <f t="shared" ca="1" si="506"/>
        <v>0
704 --- 0</v>
      </c>
    </row>
    <row r="909" spans="1:15">
      <c r="A909" s="10">
        <v>899</v>
      </c>
      <c r="B909" s="10" t="s">
        <v>15</v>
      </c>
      <c r="C909" s="10" t="str">
        <f t="shared" si="501"/>
        <v>08:30-10:00</v>
      </c>
      <c r="D909" s="10" t="s">
        <v>54</v>
      </c>
      <c r="E909" s="10">
        <f t="shared" si="570"/>
        <v>216</v>
      </c>
      <c r="F909" s="10">
        <f t="shared" ca="1" si="567"/>
        <v>705</v>
      </c>
      <c r="G909" s="10">
        <f t="shared" ca="1" si="568"/>
        <v>0</v>
      </c>
      <c r="H909" s="10">
        <f t="shared" ca="1" si="569"/>
        <v>0</v>
      </c>
      <c r="I909" s="10">
        <f t="shared" ca="1" si="502"/>
        <v>0</v>
      </c>
      <c r="J909" s="10" t="str">
        <f t="shared" ca="1" si="504"/>
        <v>Thursday08:30-10:000</v>
      </c>
      <c r="K909" s="10" t="str">
        <f t="shared" ca="1" si="505"/>
        <v>Thursday08:30-10:000</v>
      </c>
      <c r="L909" s="14">
        <f t="shared" ca="1" si="566"/>
        <v>26</v>
      </c>
      <c r="M909" s="19" t="str">
        <f t="shared" ca="1" si="503"/>
        <v/>
      </c>
      <c r="N909" s="19"/>
      <c r="O909" s="19" t="str">
        <f t="shared" ca="1" si="506"/>
        <v>0
705 --- 0</v>
      </c>
    </row>
    <row r="910" spans="1:15">
      <c r="A910" s="10">
        <v>900</v>
      </c>
      <c r="B910" s="10" t="s">
        <v>15</v>
      </c>
      <c r="C910" s="10" t="str">
        <f t="shared" si="501"/>
        <v>08:30-10:00</v>
      </c>
      <c r="D910" s="10" t="s">
        <v>54</v>
      </c>
      <c r="E910" s="10">
        <f t="shared" si="570"/>
        <v>217</v>
      </c>
      <c r="F910" s="10">
        <f t="shared" ca="1" si="567"/>
        <v>402</v>
      </c>
      <c r="G910" s="10">
        <f t="shared" ca="1" si="568"/>
        <v>0</v>
      </c>
      <c r="H910" s="10">
        <f t="shared" ca="1" si="569"/>
        <v>0</v>
      </c>
      <c r="I910" s="10">
        <f t="shared" ca="1" si="502"/>
        <v>0</v>
      </c>
      <c r="J910" s="10" t="str">
        <f t="shared" ca="1" si="504"/>
        <v>Thursday08:30-10:000</v>
      </c>
      <c r="K910" s="10" t="str">
        <f t="shared" ca="1" si="505"/>
        <v>Thursday08:30-10:000</v>
      </c>
      <c r="L910" s="14">
        <f t="shared" ca="1" si="566"/>
        <v>26</v>
      </c>
      <c r="M910" s="19" t="str">
        <f t="shared" ca="1" si="503"/>
        <v/>
      </c>
      <c r="N910" s="19"/>
      <c r="O910" s="19" t="str">
        <f t="shared" ca="1" si="506"/>
        <v>0
402 --- 0</v>
      </c>
    </row>
    <row r="911" spans="1:15">
      <c r="A911" s="10">
        <v>901</v>
      </c>
      <c r="B911" s="10" t="s">
        <v>15</v>
      </c>
      <c r="C911" s="10" t="str">
        <f t="shared" si="501"/>
        <v>08:30-10:00</v>
      </c>
      <c r="D911" s="10" t="s">
        <v>54</v>
      </c>
      <c r="E911" s="10">
        <f t="shared" si="570"/>
        <v>218</v>
      </c>
      <c r="F911" s="10">
        <f t="shared" ca="1" si="567"/>
        <v>801</v>
      </c>
      <c r="G911" s="10" t="str">
        <f t="shared" ca="1" si="568"/>
        <v>ACT-231(L2T3)B</v>
      </c>
      <c r="H911" s="10">
        <f t="shared" ca="1" si="569"/>
        <v>0</v>
      </c>
      <c r="I911" s="10" t="str">
        <f t="shared" ca="1" si="502"/>
        <v>(L2T3)B</v>
      </c>
      <c r="J911" s="10" t="str">
        <f t="shared" ca="1" si="504"/>
        <v>Thursday08:30-10:000</v>
      </c>
      <c r="K911" s="10" t="str">
        <f t="shared" ca="1" si="505"/>
        <v>Thursday08:30-10:00(L2T3)B</v>
      </c>
      <c r="L911" s="14">
        <f t="shared" ca="1" si="566"/>
        <v>26</v>
      </c>
      <c r="M911" s="19" t="str">
        <f t="shared" ca="1" si="503"/>
        <v>L2T3</v>
      </c>
      <c r="N911" s="19"/>
      <c r="O911" s="19" t="str">
        <f t="shared" ca="1" si="506"/>
        <v>ACT-231(L2T3)B
801 --- 0</v>
      </c>
    </row>
    <row r="912" spans="1:15">
      <c r="A912" s="10">
        <v>902</v>
      </c>
      <c r="B912" s="10" t="s">
        <v>15</v>
      </c>
      <c r="C912" s="10" t="str">
        <f t="shared" si="501"/>
        <v>08:30-10:00</v>
      </c>
      <c r="D912" s="10" t="s">
        <v>54</v>
      </c>
      <c r="E912" s="10">
        <f t="shared" si="570"/>
        <v>219</v>
      </c>
      <c r="F912" s="10">
        <f t="shared" ca="1" si="567"/>
        <v>802</v>
      </c>
      <c r="G912" s="10">
        <f t="shared" ca="1" si="568"/>
        <v>0</v>
      </c>
      <c r="H912" s="10">
        <f t="shared" ca="1" si="569"/>
        <v>0</v>
      </c>
      <c r="I912" s="10">
        <f t="shared" ca="1" si="502"/>
        <v>0</v>
      </c>
      <c r="J912" s="10" t="str">
        <f t="shared" ca="1" si="504"/>
        <v>Thursday08:30-10:000</v>
      </c>
      <c r="K912" s="10" t="str">
        <f t="shared" ca="1" si="505"/>
        <v>Thursday08:30-10:000</v>
      </c>
      <c r="L912" s="14">
        <f t="shared" ca="1" si="566"/>
        <v>26</v>
      </c>
      <c r="M912" s="19" t="str">
        <f t="shared" ca="1" si="503"/>
        <v/>
      </c>
      <c r="N912" s="19"/>
      <c r="O912" s="19" t="str">
        <f t="shared" ca="1" si="506"/>
        <v>0
802 --- 0</v>
      </c>
    </row>
    <row r="913" spans="1:15">
      <c r="A913" s="10">
        <v>903</v>
      </c>
      <c r="B913" s="10" t="s">
        <v>15</v>
      </c>
      <c r="C913" s="10" t="str">
        <f t="shared" si="501"/>
        <v>08:30-10:00</v>
      </c>
      <c r="D913" s="10" t="s">
        <v>54</v>
      </c>
      <c r="E913" s="10">
        <f t="shared" si="570"/>
        <v>220</v>
      </c>
      <c r="F913" s="10">
        <f t="shared" ca="1" si="567"/>
        <v>803</v>
      </c>
      <c r="G913" s="10" t="str">
        <f t="shared" ca="1" si="568"/>
        <v>TE233(L2T3)A</v>
      </c>
      <c r="H913" s="10" t="str">
        <f t="shared" ca="1" si="569"/>
        <v>NRD</v>
      </c>
      <c r="I913" s="10" t="str">
        <f t="shared" ca="1" si="502"/>
        <v>(L2T3)A</v>
      </c>
      <c r="J913" s="10" t="str">
        <f t="shared" ca="1" si="504"/>
        <v>Thursday08:30-10:00NRD</v>
      </c>
      <c r="K913" s="10" t="str">
        <f t="shared" ca="1" si="505"/>
        <v>Thursday08:30-10:00(L2T3)A</v>
      </c>
      <c r="L913" s="14">
        <f t="shared" ca="1" si="566"/>
        <v>1</v>
      </c>
      <c r="M913" s="19" t="str">
        <f t="shared" ca="1" si="503"/>
        <v>L2T3</v>
      </c>
      <c r="N913" s="19"/>
      <c r="O913" s="19" t="str">
        <f t="shared" ca="1" si="506"/>
        <v>TE233(L2T3)A
803 --- NRD</v>
      </c>
    </row>
    <row r="914" spans="1:15">
      <c r="A914" s="10">
        <v>904</v>
      </c>
      <c r="B914" s="10" t="s">
        <v>15</v>
      </c>
      <c r="C914" s="10" t="str">
        <f t="shared" si="501"/>
        <v>08:30-10:00</v>
      </c>
      <c r="D914" s="10" t="s">
        <v>54</v>
      </c>
      <c r="E914" s="10">
        <f t="shared" si="570"/>
        <v>221</v>
      </c>
      <c r="F914" s="10">
        <f t="shared" ca="1" si="567"/>
        <v>808</v>
      </c>
      <c r="G914" s="10">
        <f t="shared" ca="1" si="568"/>
        <v>0</v>
      </c>
      <c r="H914" s="10">
        <f t="shared" ca="1" si="569"/>
        <v>0</v>
      </c>
      <c r="I914" s="10">
        <f t="shared" ca="1" si="502"/>
        <v>0</v>
      </c>
      <c r="J914" s="10" t="str">
        <f t="shared" ca="1" si="504"/>
        <v>Thursday08:30-10:000</v>
      </c>
      <c r="K914" s="10" t="str">
        <f t="shared" ca="1" si="505"/>
        <v>Thursday08:30-10:000</v>
      </c>
      <c r="L914" s="14">
        <f t="shared" ca="1" si="566"/>
        <v>26</v>
      </c>
      <c r="M914" s="19" t="str">
        <f t="shared" ca="1" si="503"/>
        <v/>
      </c>
      <c r="N914" s="19"/>
      <c r="O914" s="19" t="str">
        <f t="shared" ca="1" si="506"/>
        <v>0
808 --- 0</v>
      </c>
    </row>
    <row r="915" spans="1:15">
      <c r="A915" s="10">
        <v>905</v>
      </c>
      <c r="B915" s="10" t="s">
        <v>15</v>
      </c>
      <c r="C915" s="10" t="str">
        <f t="shared" si="501"/>
        <v>08:30-10:00</v>
      </c>
      <c r="D915" s="10" t="s">
        <v>54</v>
      </c>
      <c r="E915" s="10">
        <f t="shared" si="570"/>
        <v>222</v>
      </c>
      <c r="F915" s="10">
        <f t="shared" ca="1" si="567"/>
        <v>711</v>
      </c>
      <c r="G915" s="10">
        <f t="shared" ca="1" si="568"/>
        <v>0</v>
      </c>
      <c r="H915" s="10">
        <f t="shared" ca="1" si="569"/>
        <v>0</v>
      </c>
      <c r="I915" s="10">
        <f t="shared" ca="1" si="502"/>
        <v>0</v>
      </c>
      <c r="J915" s="10" t="str">
        <f t="shared" ca="1" si="504"/>
        <v>Thursday08:30-10:000</v>
      </c>
      <c r="K915" s="10" t="str">
        <f t="shared" ca="1" si="505"/>
        <v>Thursday08:30-10:000</v>
      </c>
      <c r="L915" s="14">
        <f t="shared" ca="1" si="566"/>
        <v>26</v>
      </c>
      <c r="M915" s="19" t="str">
        <f t="shared" ca="1" si="503"/>
        <v/>
      </c>
      <c r="N915" s="19"/>
      <c r="O915" s="19" t="str">
        <f t="shared" ca="1" si="506"/>
        <v>0
711 --- 0</v>
      </c>
    </row>
    <row r="916" spans="1:15">
      <c r="A916" s="10">
        <v>906</v>
      </c>
      <c r="B916" s="10" t="s">
        <v>15</v>
      </c>
      <c r="C916" s="10" t="str">
        <f t="shared" si="501"/>
        <v>08:30-10:00</v>
      </c>
      <c r="D916" s="10" t="s">
        <v>54</v>
      </c>
      <c r="E916" s="10">
        <f t="shared" si="570"/>
        <v>223</v>
      </c>
      <c r="F916" s="10">
        <f t="shared" ca="1" si="567"/>
        <v>712</v>
      </c>
      <c r="G916" s="10" t="str">
        <f t="shared" ca="1" si="568"/>
        <v>DIC</v>
      </c>
      <c r="H916" s="10">
        <f t="shared" ca="1" si="569"/>
        <v>0</v>
      </c>
      <c r="I916" s="10" t="str">
        <f t="shared" ca="1" si="502"/>
        <v>DIC</v>
      </c>
      <c r="J916" s="10" t="str">
        <f t="shared" ca="1" si="504"/>
        <v>Thursday08:30-10:000</v>
      </c>
      <c r="K916" s="10" t="str">
        <f t="shared" ca="1" si="505"/>
        <v>Thursday08:30-10:00DIC</v>
      </c>
      <c r="L916" s="14">
        <f t="shared" ca="1" si="566"/>
        <v>26</v>
      </c>
      <c r="M916" s="19" t="str">
        <f t="shared" ca="1" si="503"/>
        <v>IC</v>
      </c>
      <c r="N916" s="19"/>
      <c r="O916" s="19" t="str">
        <f t="shared" ca="1" si="506"/>
        <v>DIC
712 --- 0</v>
      </c>
    </row>
    <row r="917" spans="1:15">
      <c r="A917" s="10">
        <v>907</v>
      </c>
      <c r="B917" s="10" t="s">
        <v>15</v>
      </c>
      <c r="C917" s="10" t="str">
        <f t="shared" ref="C917:C931" si="571">LOOKUP(D917,$L$1:$L$6,$K$1:$K$6)</f>
        <v>08:30-10:00</v>
      </c>
      <c r="D917" s="10" t="s">
        <v>54</v>
      </c>
      <c r="E917" s="10">
        <f t="shared" si="570"/>
        <v>224</v>
      </c>
      <c r="F917" s="10">
        <f t="shared" ref="F917:F931" ca="1" si="572">INDIRECT(CONCATENATE("Sheet1!",CHAR(CODE(D917)),E917),1)</f>
        <v>302</v>
      </c>
      <c r="G917" s="10">
        <f t="shared" ref="G917:G931" ca="1" si="573">INDIRECT(CONCATENATE("Sheet1!",CHAR(CODE(D917)+1),E917),1)</f>
        <v>0</v>
      </c>
      <c r="H917" s="10">
        <f t="shared" ref="H917:H926" ca="1" si="574">INDIRECT(CONCATENATE("Sheet1!",CHAR(CODE(D917)+2),E917),1)</f>
        <v>0</v>
      </c>
      <c r="I917" s="10">
        <f t="shared" ref="I917:I931" ca="1" si="575">IFERROR(MID(G917,SEARCH("(",G917,1),12),G917)</f>
        <v>0</v>
      </c>
      <c r="J917" s="10" t="str">
        <f t="shared" ref="J917:J931" ca="1" si="576">CONCATENATE(B917,C917,H917)</f>
        <v>Thursday08:30-10:000</v>
      </c>
      <c r="K917" s="10" t="str">
        <f t="shared" ref="K917:K931" ca="1" si="577">CONCATENATE(B917,C917,I917)</f>
        <v>Thursday08:30-10:000</v>
      </c>
      <c r="L917" s="14">
        <f t="shared" ref="L917:L931" ca="1" si="578">COUNTIFS($J$11:$J$1051,J917)</f>
        <v>26</v>
      </c>
      <c r="M917" s="19" t="str">
        <f t="shared" ref="M917:M931" ca="1" si="579">IFERROR(MID(I917,2,4),I917)</f>
        <v/>
      </c>
      <c r="N917" s="19"/>
      <c r="O917" s="19" t="str">
        <f t="shared" ref="O917:O931" ca="1" si="580">CONCATENATE(G917,CHAR(10),F917," --- ",H917)</f>
        <v>0
302 --- 0</v>
      </c>
    </row>
    <row r="918" spans="1:15">
      <c r="A918" s="10">
        <v>908</v>
      </c>
      <c r="B918" s="10" t="s">
        <v>15</v>
      </c>
      <c r="C918" s="10" t="str">
        <f t="shared" si="571"/>
        <v>08:30-10:00</v>
      </c>
      <c r="D918" s="10" t="s">
        <v>54</v>
      </c>
      <c r="E918" s="10">
        <f t="shared" si="570"/>
        <v>225</v>
      </c>
      <c r="F918" s="10" t="str">
        <f t="shared" ca="1" si="572"/>
        <v>L-Yarn1</v>
      </c>
      <c r="G918" s="10">
        <f t="shared" ca="1" si="573"/>
        <v>0</v>
      </c>
      <c r="H918" s="10">
        <f t="shared" ref="H918:H924" ca="1" si="581">INDIRECT(CONCATENATE("Sheet1!",CHAR(CODE(D918)+5),E918),1)</f>
        <v>0</v>
      </c>
      <c r="I918" s="10">
        <f t="shared" ca="1" si="575"/>
        <v>0</v>
      </c>
      <c r="J918" s="10" t="str">
        <f t="shared" ca="1" si="576"/>
        <v>Thursday08:30-10:000</v>
      </c>
      <c r="K918" s="10" t="str">
        <f t="shared" ca="1" si="577"/>
        <v>Thursday08:30-10:000</v>
      </c>
      <c r="L918" s="14">
        <f t="shared" ca="1" si="578"/>
        <v>26</v>
      </c>
      <c r="M918" s="19" t="str">
        <f t="shared" ca="1" si="579"/>
        <v/>
      </c>
      <c r="N918" s="19"/>
      <c r="O918" s="19" t="str">
        <f t="shared" ca="1" si="580"/>
        <v>0
L-Yarn1 --- 0</v>
      </c>
    </row>
    <row r="919" spans="1:15">
      <c r="A919" s="10">
        <v>909</v>
      </c>
      <c r="B919" s="10" t="s">
        <v>15</v>
      </c>
      <c r="C919" s="10" t="str">
        <f t="shared" si="571"/>
        <v>08:30-10:00</v>
      </c>
      <c r="D919" s="10" t="s">
        <v>54</v>
      </c>
      <c r="E919" s="10">
        <f t="shared" si="570"/>
        <v>226</v>
      </c>
      <c r="F919" s="10" t="str">
        <f t="shared" ca="1" si="572"/>
        <v>L-Yarn2</v>
      </c>
      <c r="G919" s="10">
        <f t="shared" ca="1" si="573"/>
        <v>0</v>
      </c>
      <c r="H919" s="10">
        <f t="shared" ca="1" si="581"/>
        <v>0</v>
      </c>
      <c r="I919" s="10">
        <f t="shared" ca="1" si="575"/>
        <v>0</v>
      </c>
      <c r="J919" s="10" t="str">
        <f t="shared" ca="1" si="576"/>
        <v>Thursday08:30-10:000</v>
      </c>
      <c r="K919" s="10" t="str">
        <f t="shared" ca="1" si="577"/>
        <v>Thursday08:30-10:000</v>
      </c>
      <c r="L919" s="14">
        <f t="shared" ca="1" si="578"/>
        <v>26</v>
      </c>
      <c r="M919" s="19" t="str">
        <f t="shared" ca="1" si="579"/>
        <v/>
      </c>
      <c r="N919" s="19"/>
      <c r="O919" s="19" t="str">
        <f t="shared" ca="1" si="580"/>
        <v>0
L-Yarn2 --- 0</v>
      </c>
    </row>
    <row r="920" spans="1:15">
      <c r="A920" s="10">
        <v>910</v>
      </c>
      <c r="B920" s="10" t="s">
        <v>15</v>
      </c>
      <c r="C920" s="10" t="str">
        <f t="shared" si="571"/>
        <v>08:30-10:00</v>
      </c>
      <c r="D920" s="10" t="s">
        <v>54</v>
      </c>
      <c r="E920" s="10">
        <f t="shared" si="570"/>
        <v>227</v>
      </c>
      <c r="F920" s="10" t="str">
        <f t="shared" ca="1" si="572"/>
        <v>L-Fab</v>
      </c>
      <c r="G920" s="10">
        <f t="shared" ca="1" si="573"/>
        <v>0</v>
      </c>
      <c r="H920" s="10">
        <f t="shared" ca="1" si="581"/>
        <v>0</v>
      </c>
      <c r="I920" s="10">
        <f t="shared" ca="1" si="575"/>
        <v>0</v>
      </c>
      <c r="J920" s="10" t="str">
        <f t="shared" ca="1" si="576"/>
        <v>Thursday08:30-10:000</v>
      </c>
      <c r="K920" s="10" t="str">
        <f t="shared" ca="1" si="577"/>
        <v>Thursday08:30-10:000</v>
      </c>
      <c r="L920" s="14">
        <f t="shared" ca="1" si="578"/>
        <v>26</v>
      </c>
      <c r="M920" s="19" t="str">
        <f t="shared" ca="1" si="579"/>
        <v/>
      </c>
      <c r="N920" s="19"/>
      <c r="O920" s="19" t="str">
        <f t="shared" ca="1" si="580"/>
        <v>0
L-Fab --- 0</v>
      </c>
    </row>
    <row r="921" spans="1:15">
      <c r="A921" s="10">
        <v>911</v>
      </c>
      <c r="B921" s="10" t="s">
        <v>15</v>
      </c>
      <c r="C921" s="10" t="str">
        <f t="shared" si="571"/>
        <v>08:30-10:00</v>
      </c>
      <c r="D921" s="10" t="s">
        <v>54</v>
      </c>
      <c r="E921" s="10">
        <f t="shared" si="570"/>
        <v>228</v>
      </c>
      <c r="F921" s="10" t="str">
        <f t="shared" ca="1" si="572"/>
        <v>L-Col</v>
      </c>
      <c r="G921" s="10">
        <f t="shared" ca="1" si="573"/>
        <v>0</v>
      </c>
      <c r="H921" s="10">
        <f t="shared" ca="1" si="581"/>
        <v>0</v>
      </c>
      <c r="I921" s="10">
        <f t="shared" ca="1" si="575"/>
        <v>0</v>
      </c>
      <c r="J921" s="10" t="str">
        <f t="shared" ca="1" si="576"/>
        <v>Thursday08:30-10:000</v>
      </c>
      <c r="K921" s="10" t="str">
        <f t="shared" ca="1" si="577"/>
        <v>Thursday08:30-10:000</v>
      </c>
      <c r="L921" s="14">
        <f t="shared" ca="1" si="578"/>
        <v>26</v>
      </c>
      <c r="M921" s="19" t="str">
        <f t="shared" ca="1" si="579"/>
        <v/>
      </c>
      <c r="N921" s="19"/>
      <c r="O921" s="19" t="str">
        <f t="shared" ca="1" si="580"/>
        <v>0
L-Col --- 0</v>
      </c>
    </row>
    <row r="922" spans="1:15">
      <c r="A922" s="10">
        <v>912</v>
      </c>
      <c r="B922" s="10" t="s">
        <v>15</v>
      </c>
      <c r="C922" s="10" t="str">
        <f t="shared" si="571"/>
        <v>08:30-10:00</v>
      </c>
      <c r="D922" s="10" t="s">
        <v>54</v>
      </c>
      <c r="E922" s="10">
        <f t="shared" si="570"/>
        <v>229</v>
      </c>
      <c r="F922" s="10" t="str">
        <f t="shared" ca="1" si="572"/>
        <v>L-App</v>
      </c>
      <c r="G922" s="10">
        <f t="shared" ca="1" si="573"/>
        <v>0</v>
      </c>
      <c r="H922" s="10">
        <f t="shared" ca="1" si="581"/>
        <v>0</v>
      </c>
      <c r="I922" s="10">
        <f t="shared" ca="1" si="575"/>
        <v>0</v>
      </c>
      <c r="J922" s="10" t="str">
        <f t="shared" ca="1" si="576"/>
        <v>Thursday08:30-10:000</v>
      </c>
      <c r="K922" s="10" t="str">
        <f t="shared" ca="1" si="577"/>
        <v>Thursday08:30-10:000</v>
      </c>
      <c r="L922" s="14">
        <f t="shared" ca="1" si="578"/>
        <v>26</v>
      </c>
      <c r="M922" s="19" t="str">
        <f t="shared" ca="1" si="579"/>
        <v/>
      </c>
      <c r="N922" s="19"/>
      <c r="O922" s="19" t="str">
        <f t="shared" ca="1" si="580"/>
        <v>0
L-App --- 0</v>
      </c>
    </row>
    <row r="923" spans="1:15">
      <c r="A923" s="10">
        <v>913</v>
      </c>
      <c r="B923" s="10" t="s">
        <v>15</v>
      </c>
      <c r="C923" s="10" t="str">
        <f t="shared" si="571"/>
        <v>08:30-10:00</v>
      </c>
      <c r="D923" s="10" t="s">
        <v>54</v>
      </c>
      <c r="E923" s="10">
        <f t="shared" si="570"/>
        <v>230</v>
      </c>
      <c r="F923" s="10" t="str">
        <f t="shared" ca="1" si="572"/>
        <v>L-QC1
709</v>
      </c>
      <c r="G923" s="10">
        <f t="shared" ca="1" si="573"/>
        <v>0</v>
      </c>
      <c r="H923" s="10">
        <f t="shared" ca="1" si="581"/>
        <v>0</v>
      </c>
      <c r="I923" s="10">
        <f t="shared" ca="1" si="575"/>
        <v>0</v>
      </c>
      <c r="J923" s="10" t="str">
        <f t="shared" ca="1" si="576"/>
        <v>Thursday08:30-10:000</v>
      </c>
      <c r="K923" s="10" t="str">
        <f t="shared" ca="1" si="577"/>
        <v>Thursday08:30-10:000</v>
      </c>
      <c r="L923" s="14">
        <f t="shared" ca="1" si="578"/>
        <v>26</v>
      </c>
      <c r="M923" s="19" t="str">
        <f t="shared" ca="1" si="579"/>
        <v/>
      </c>
      <c r="N923" s="19"/>
      <c r="O923" s="19" t="str">
        <f t="shared" ca="1" si="580"/>
        <v>0
L-QC1
709 --- 0</v>
      </c>
    </row>
    <row r="924" spans="1:15">
      <c r="A924" s="10">
        <v>914</v>
      </c>
      <c r="B924" s="10" t="s">
        <v>15</v>
      </c>
      <c r="C924" s="10" t="str">
        <f t="shared" si="571"/>
        <v>08:30-10:00</v>
      </c>
      <c r="D924" s="10" t="s">
        <v>54</v>
      </c>
      <c r="E924" s="10">
        <f t="shared" si="570"/>
        <v>231</v>
      </c>
      <c r="F924" s="10" t="str">
        <f t="shared" ca="1" si="572"/>
        <v>L-Drw</v>
      </c>
      <c r="G924" s="10">
        <f t="shared" ca="1" si="573"/>
        <v>0</v>
      </c>
      <c r="H924" s="10">
        <f t="shared" ca="1" si="581"/>
        <v>0</v>
      </c>
      <c r="I924" s="10">
        <f t="shared" ca="1" si="575"/>
        <v>0</v>
      </c>
      <c r="J924" s="10" t="str">
        <f t="shared" ca="1" si="576"/>
        <v>Thursday08:30-10:000</v>
      </c>
      <c r="K924" s="10" t="str">
        <f t="shared" ca="1" si="577"/>
        <v>Thursday08:30-10:000</v>
      </c>
      <c r="L924" s="14">
        <f t="shared" ca="1" si="578"/>
        <v>26</v>
      </c>
      <c r="M924" s="19" t="str">
        <f t="shared" ca="1" si="579"/>
        <v/>
      </c>
      <c r="N924" s="19"/>
      <c r="O924" s="19" t="str">
        <f t="shared" ca="1" si="580"/>
        <v>0
L-Drw --- 0</v>
      </c>
    </row>
    <row r="925" spans="1:15">
      <c r="A925" s="10">
        <v>915</v>
      </c>
      <c r="B925" s="10" t="s">
        <v>15</v>
      </c>
      <c r="C925" s="10" t="str">
        <f t="shared" si="571"/>
        <v>08:30-10:00</v>
      </c>
      <c r="D925" s="10" t="s">
        <v>54</v>
      </c>
      <c r="E925" s="10">
        <f t="shared" si="570"/>
        <v>232</v>
      </c>
      <c r="F925" s="10" t="str">
        <f t="shared" ca="1" si="572"/>
        <v>L-QC2
708</v>
      </c>
      <c r="G925" s="10">
        <f t="shared" ca="1" si="573"/>
        <v>0</v>
      </c>
      <c r="H925" s="10">
        <f t="shared" ca="1" si="574"/>
        <v>0</v>
      </c>
      <c r="I925" s="10">
        <f t="shared" ca="1" si="575"/>
        <v>0</v>
      </c>
      <c r="J925" s="10" t="str">
        <f t="shared" ca="1" si="576"/>
        <v>Thursday08:30-10:000</v>
      </c>
      <c r="K925" s="10" t="str">
        <f t="shared" ca="1" si="577"/>
        <v>Thursday08:30-10:000</v>
      </c>
      <c r="L925" s="14">
        <f t="shared" ca="1" si="578"/>
        <v>26</v>
      </c>
      <c r="M925" s="19" t="str">
        <f t="shared" ca="1" si="579"/>
        <v/>
      </c>
      <c r="N925" s="19"/>
      <c r="O925" s="19" t="str">
        <f t="shared" ca="1" si="580"/>
        <v>0
L-QC2
708 --- 0</v>
      </c>
    </row>
    <row r="926" spans="1:15">
      <c r="A926" s="10">
        <v>916</v>
      </c>
      <c r="B926" s="10" t="s">
        <v>15</v>
      </c>
      <c r="C926" s="10" t="str">
        <f t="shared" si="571"/>
        <v>08:30-10:00</v>
      </c>
      <c r="D926" s="10" t="s">
        <v>54</v>
      </c>
      <c r="E926" s="10">
        <f t="shared" si="570"/>
        <v>233</v>
      </c>
      <c r="F926" s="10" t="str">
        <f t="shared" ca="1" si="572"/>
        <v>L-ENG</v>
      </c>
      <c r="G926" s="10">
        <f t="shared" ca="1" si="573"/>
        <v>0</v>
      </c>
      <c r="H926" s="10">
        <f t="shared" ca="1" si="574"/>
        <v>0</v>
      </c>
      <c r="I926" s="10">
        <f t="shared" ca="1" si="575"/>
        <v>0</v>
      </c>
      <c r="J926" s="10" t="str">
        <f t="shared" ca="1" si="576"/>
        <v>Thursday08:30-10:000</v>
      </c>
      <c r="K926" s="10" t="str">
        <f t="shared" ca="1" si="577"/>
        <v>Thursday08:30-10:000</v>
      </c>
      <c r="L926" s="14">
        <f t="shared" ca="1" si="578"/>
        <v>26</v>
      </c>
      <c r="M926" s="19" t="str">
        <f t="shared" ca="1" si="579"/>
        <v/>
      </c>
      <c r="N926" s="19"/>
      <c r="O926" s="19" t="str">
        <f t="shared" ca="1" si="580"/>
        <v>0
L-ENG --- 0</v>
      </c>
    </row>
    <row r="927" spans="1:15">
      <c r="A927" s="10">
        <v>917</v>
      </c>
      <c r="B927" s="10" t="s">
        <v>15</v>
      </c>
      <c r="C927" s="10" t="str">
        <f t="shared" si="571"/>
        <v>08:30-10:00</v>
      </c>
      <c r="D927" s="10" t="s">
        <v>54</v>
      </c>
      <c r="E927" s="10">
        <f t="shared" si="570"/>
        <v>234</v>
      </c>
      <c r="F927" s="10">
        <f t="shared" ca="1" si="572"/>
        <v>501</v>
      </c>
      <c r="G927" s="10">
        <f t="shared" ca="1" si="573"/>
        <v>0</v>
      </c>
      <c r="H927" s="10">
        <f t="shared" ref="H927:H931" ca="1" si="582">INDIRECT(CONCATENATE("Sheet1!",CHAR(CODE(D927)+5),E927),1)</f>
        <v>0</v>
      </c>
      <c r="I927" s="10">
        <f t="shared" ca="1" si="575"/>
        <v>0</v>
      </c>
      <c r="J927" s="10" t="str">
        <f t="shared" ca="1" si="576"/>
        <v>Thursday08:30-10:000</v>
      </c>
      <c r="K927" s="10" t="str">
        <f t="shared" ca="1" si="577"/>
        <v>Thursday08:30-10:000</v>
      </c>
      <c r="L927" s="14">
        <f t="shared" ca="1" si="578"/>
        <v>26</v>
      </c>
      <c r="M927" s="19" t="str">
        <f t="shared" ca="1" si="579"/>
        <v/>
      </c>
      <c r="N927" s="19"/>
      <c r="O927" s="19" t="str">
        <f t="shared" ca="1" si="580"/>
        <v>0
501 --- 0</v>
      </c>
    </row>
    <row r="928" spans="1:15">
      <c r="A928" s="10">
        <v>918</v>
      </c>
      <c r="B928" s="10" t="s">
        <v>15</v>
      </c>
      <c r="C928" s="10" t="str">
        <f t="shared" si="571"/>
        <v>08:30-10:00</v>
      </c>
      <c r="D928" s="10" t="s">
        <v>54</v>
      </c>
      <c r="E928" s="10">
        <f t="shared" si="570"/>
        <v>235</v>
      </c>
      <c r="F928" s="10" t="str">
        <f t="shared" ca="1" si="572"/>
        <v>L-Elec 505</v>
      </c>
      <c r="G928" s="10" t="str">
        <f t="shared" ca="1" si="573"/>
        <v>TE326(L3T2)B</v>
      </c>
      <c r="H928" s="10">
        <f t="shared" ca="1" si="582"/>
        <v>0</v>
      </c>
      <c r="I928" s="10" t="str">
        <f t="shared" ca="1" si="575"/>
        <v>(L3T2)B</v>
      </c>
      <c r="J928" s="10" t="str">
        <f t="shared" ca="1" si="576"/>
        <v>Thursday08:30-10:000</v>
      </c>
      <c r="K928" s="10" t="str">
        <f t="shared" ca="1" si="577"/>
        <v>Thursday08:30-10:00(L3T2)B</v>
      </c>
      <c r="L928" s="14">
        <f t="shared" ca="1" si="578"/>
        <v>26</v>
      </c>
      <c r="M928" s="19" t="str">
        <f t="shared" ca="1" si="579"/>
        <v>L3T2</v>
      </c>
      <c r="N928" s="19"/>
      <c r="O928" s="19" t="str">
        <f t="shared" ca="1" si="580"/>
        <v>TE326(L3T2)B
L-Elec 505 --- 0</v>
      </c>
    </row>
    <row r="929" spans="1:15">
      <c r="A929" s="10">
        <v>919</v>
      </c>
      <c r="B929" s="10" t="s">
        <v>15</v>
      </c>
      <c r="C929" s="10" t="str">
        <f t="shared" si="571"/>
        <v>08:30-10:00</v>
      </c>
      <c r="D929" s="10" t="s">
        <v>54</v>
      </c>
      <c r="E929" s="10">
        <f t="shared" si="570"/>
        <v>236</v>
      </c>
      <c r="F929" s="10" t="str">
        <f t="shared" ca="1" si="572"/>
        <v>L-mec</v>
      </c>
      <c r="G929" s="10">
        <f t="shared" ca="1" si="573"/>
        <v>0</v>
      </c>
      <c r="H929" s="10">
        <f t="shared" ca="1" si="582"/>
        <v>0</v>
      </c>
      <c r="I929" s="10">
        <f t="shared" ca="1" si="575"/>
        <v>0</v>
      </c>
      <c r="J929" s="10" t="str">
        <f t="shared" ca="1" si="576"/>
        <v>Thursday08:30-10:000</v>
      </c>
      <c r="K929" s="10" t="str">
        <f t="shared" ca="1" si="577"/>
        <v>Thursday08:30-10:000</v>
      </c>
      <c r="L929" s="14">
        <f t="shared" ca="1" si="578"/>
        <v>26</v>
      </c>
      <c r="M929" s="19" t="str">
        <f t="shared" ca="1" si="579"/>
        <v/>
      </c>
      <c r="N929" s="19"/>
      <c r="O929" s="19" t="str">
        <f t="shared" ca="1" si="580"/>
        <v>0
L-mec --- 0</v>
      </c>
    </row>
    <row r="930" spans="1:15">
      <c r="A930" s="10">
        <v>920</v>
      </c>
      <c r="B930" s="10" t="s">
        <v>15</v>
      </c>
      <c r="C930" s="10" t="str">
        <f t="shared" si="571"/>
        <v>08:30-10:00</v>
      </c>
      <c r="D930" s="10" t="s">
        <v>54</v>
      </c>
      <c r="E930" s="10">
        <f t="shared" si="570"/>
        <v>237</v>
      </c>
      <c r="F930" s="10">
        <f t="shared" ca="1" si="572"/>
        <v>502</v>
      </c>
      <c r="G930" s="10">
        <f t="shared" ca="1" si="573"/>
        <v>0</v>
      </c>
      <c r="H930" s="10">
        <f t="shared" ca="1" si="582"/>
        <v>0</v>
      </c>
      <c r="I930" s="10">
        <f t="shared" ca="1" si="575"/>
        <v>0</v>
      </c>
      <c r="J930" s="10" t="str">
        <f t="shared" ca="1" si="576"/>
        <v>Thursday08:30-10:000</v>
      </c>
      <c r="K930" s="10" t="str">
        <f t="shared" ca="1" si="577"/>
        <v>Thursday08:30-10:000</v>
      </c>
      <c r="L930" s="14">
        <f t="shared" ca="1" si="578"/>
        <v>26</v>
      </c>
      <c r="M930" s="19" t="str">
        <f t="shared" ca="1" si="579"/>
        <v/>
      </c>
      <c r="N930" s="19"/>
      <c r="O930" s="19" t="str">
        <f t="shared" ca="1" si="580"/>
        <v>0
502 --- 0</v>
      </c>
    </row>
    <row r="931" spans="1:15">
      <c r="A931" s="10">
        <v>921</v>
      </c>
      <c r="B931" s="10" t="s">
        <v>15</v>
      </c>
      <c r="C931" s="10" t="str">
        <f t="shared" si="571"/>
        <v>08:30-10:00</v>
      </c>
      <c r="D931" s="10" t="s">
        <v>54</v>
      </c>
      <c r="E931" s="10">
        <f t="shared" si="570"/>
        <v>238</v>
      </c>
      <c r="F931" s="10" t="str">
        <f t="shared" ca="1" si="572"/>
        <v>L-Chem</v>
      </c>
      <c r="G931" s="10">
        <f t="shared" ca="1" si="573"/>
        <v>0</v>
      </c>
      <c r="H931" s="10">
        <f t="shared" ca="1" si="582"/>
        <v>0</v>
      </c>
      <c r="I931" s="10">
        <f t="shared" ca="1" si="575"/>
        <v>0</v>
      </c>
      <c r="J931" s="10" t="str">
        <f t="shared" ca="1" si="576"/>
        <v>Thursday08:30-10:000</v>
      </c>
      <c r="K931" s="10" t="str">
        <f t="shared" ca="1" si="577"/>
        <v>Thursday08:30-10:000</v>
      </c>
      <c r="L931" s="14">
        <f t="shared" ca="1" si="578"/>
        <v>26</v>
      </c>
      <c r="M931" s="19" t="str">
        <f t="shared" ca="1" si="579"/>
        <v/>
      </c>
      <c r="N931" s="19"/>
      <c r="O931" s="19" t="str">
        <f t="shared" ca="1" si="580"/>
        <v>0
L-Chem --- 0</v>
      </c>
    </row>
    <row r="932" spans="1:15">
      <c r="A932" s="10">
        <v>922</v>
      </c>
      <c r="B932" s="10" t="s">
        <v>15</v>
      </c>
      <c r="C932" s="10" t="str">
        <f t="shared" si="501"/>
        <v>10:00-11:30</v>
      </c>
      <c r="D932" s="10" t="s">
        <v>55</v>
      </c>
      <c r="E932" s="10">
        <f>E905</f>
        <v>212</v>
      </c>
      <c r="F932" s="10">
        <f t="shared" ref="F932" ca="1" si="583">INDIRECT(CONCATENATE("Sheet1!",CHAR(CODE(D932)-3),E932),1)</f>
        <v>701</v>
      </c>
      <c r="G932" s="10">
        <f t="shared" ref="G932" ca="1" si="584">INDIRECT(CONCATENATE("Sheet1!",CHAR(CODE(D932)-2),E932),1)</f>
        <v>0</v>
      </c>
      <c r="H932" s="10">
        <f t="shared" ca="1" si="569"/>
        <v>0</v>
      </c>
      <c r="I932" s="10">
        <f t="shared" ca="1" si="502"/>
        <v>0</v>
      </c>
      <c r="J932" s="10" t="str">
        <f t="shared" ca="1" si="504"/>
        <v>Thursday10:00-11:300</v>
      </c>
      <c r="K932" s="10" t="str">
        <f t="shared" ca="1" si="505"/>
        <v>Thursday10:00-11:300</v>
      </c>
      <c r="L932" s="14">
        <f t="shared" ref="L932:L943" ca="1" si="585">COUNTIFS($J$11:$J$1051,J932)</f>
        <v>25</v>
      </c>
      <c r="M932" s="19" t="str">
        <f t="shared" ca="1" si="503"/>
        <v/>
      </c>
      <c r="N932" s="19"/>
      <c r="O932" s="19" t="str">
        <f t="shared" ca="1" si="506"/>
        <v>0
701 --- 0</v>
      </c>
    </row>
    <row r="933" spans="1:15">
      <c r="A933" s="10">
        <v>923</v>
      </c>
      <c r="B933" s="10" t="s">
        <v>15</v>
      </c>
      <c r="C933" s="10" t="str">
        <f t="shared" si="501"/>
        <v>10:00-11:30</v>
      </c>
      <c r="D933" s="10" t="s">
        <v>55</v>
      </c>
      <c r="E933" s="10">
        <f>E932+1</f>
        <v>213</v>
      </c>
      <c r="F933" s="10">
        <f t="shared" ref="F933:F943" ca="1" si="586">INDIRECT(CONCATENATE("Sheet1!",CHAR(CODE(D933)),E933),1)</f>
        <v>702</v>
      </c>
      <c r="G933" s="10">
        <f t="shared" ref="G933:G943" ca="1" si="587">INDIRECT(CONCATENATE("Sheet1!",CHAR(CODE(D933)+1),E933),1)</f>
        <v>0</v>
      </c>
      <c r="H933" s="10">
        <f t="shared" ca="1" si="569"/>
        <v>0</v>
      </c>
      <c r="I933" s="10">
        <f t="shared" ca="1" si="502"/>
        <v>0</v>
      </c>
      <c r="J933" s="10" t="str">
        <f t="shared" ca="1" si="504"/>
        <v>Thursday10:00-11:300</v>
      </c>
      <c r="K933" s="10" t="str">
        <f t="shared" ca="1" si="505"/>
        <v>Thursday10:00-11:300</v>
      </c>
      <c r="L933" s="14">
        <f t="shared" ca="1" si="585"/>
        <v>25</v>
      </c>
      <c r="M933" s="19" t="str">
        <f t="shared" ca="1" si="503"/>
        <v/>
      </c>
      <c r="N933" s="19"/>
      <c r="O933" s="19" t="str">
        <f t="shared" ca="1" si="506"/>
        <v>0
702 --- 0</v>
      </c>
    </row>
    <row r="934" spans="1:15">
      <c r="A934" s="10">
        <v>924</v>
      </c>
      <c r="B934" s="10" t="s">
        <v>15</v>
      </c>
      <c r="C934" s="10" t="str">
        <f t="shared" si="501"/>
        <v>10:00-11:30</v>
      </c>
      <c r="D934" s="10" t="s">
        <v>55</v>
      </c>
      <c r="E934" s="10">
        <f t="shared" ref="E934:E958" si="588">E933+1</f>
        <v>214</v>
      </c>
      <c r="F934" s="10">
        <f t="shared" ca="1" si="586"/>
        <v>703</v>
      </c>
      <c r="G934" s="10">
        <f t="shared" ca="1" si="587"/>
        <v>0</v>
      </c>
      <c r="H934" s="10">
        <f t="shared" ca="1" si="569"/>
        <v>0</v>
      </c>
      <c r="I934" s="10">
        <f t="shared" ca="1" si="502"/>
        <v>0</v>
      </c>
      <c r="J934" s="10" t="str">
        <f t="shared" ca="1" si="504"/>
        <v>Thursday10:00-11:300</v>
      </c>
      <c r="K934" s="10" t="str">
        <f t="shared" ca="1" si="505"/>
        <v>Thursday10:00-11:300</v>
      </c>
      <c r="L934" s="14">
        <f t="shared" ca="1" si="585"/>
        <v>25</v>
      </c>
      <c r="M934" s="19" t="str">
        <f t="shared" ca="1" si="503"/>
        <v/>
      </c>
      <c r="N934" s="19"/>
      <c r="O934" s="19" t="str">
        <f t="shared" ca="1" si="506"/>
        <v>0
703 --- 0</v>
      </c>
    </row>
    <row r="935" spans="1:15">
      <c r="A935" s="10">
        <v>925</v>
      </c>
      <c r="B935" s="10" t="s">
        <v>15</v>
      </c>
      <c r="C935" s="10" t="str">
        <f t="shared" si="501"/>
        <v>10:00-11:30</v>
      </c>
      <c r="D935" s="10" t="s">
        <v>55</v>
      </c>
      <c r="E935" s="10">
        <f t="shared" si="588"/>
        <v>215</v>
      </c>
      <c r="F935" s="10">
        <f t="shared" ca="1" si="586"/>
        <v>704</v>
      </c>
      <c r="G935" s="10" t="str">
        <f t="shared" ca="1" si="587"/>
        <v>TE215(L2T1)A</v>
      </c>
      <c r="H935" s="10" t="str">
        <f t="shared" ca="1" si="569"/>
        <v>KZ</v>
      </c>
      <c r="I935" s="10" t="str">
        <f t="shared" ca="1" si="502"/>
        <v>(L2T1)A</v>
      </c>
      <c r="J935" s="10" t="str">
        <f t="shared" ca="1" si="504"/>
        <v>Thursday10:00-11:30KZ</v>
      </c>
      <c r="K935" s="10" t="str">
        <f t="shared" ca="1" si="505"/>
        <v>Thursday10:00-11:30(L2T1)A</v>
      </c>
      <c r="L935" s="14">
        <f t="shared" ca="1" si="585"/>
        <v>1</v>
      </c>
      <c r="M935" s="19" t="str">
        <f t="shared" ca="1" si="503"/>
        <v>L2T1</v>
      </c>
      <c r="N935" s="19"/>
      <c r="O935" s="19" t="str">
        <f t="shared" ca="1" si="506"/>
        <v>TE215(L2T1)A
704 --- KZ</v>
      </c>
    </row>
    <row r="936" spans="1:15">
      <c r="A936" s="10">
        <v>926</v>
      </c>
      <c r="B936" s="10" t="s">
        <v>15</v>
      </c>
      <c r="C936" s="10" t="str">
        <f t="shared" si="501"/>
        <v>10:00-11:30</v>
      </c>
      <c r="D936" s="10" t="s">
        <v>55</v>
      </c>
      <c r="E936" s="10">
        <f t="shared" si="588"/>
        <v>216</v>
      </c>
      <c r="F936" s="10">
        <f t="shared" ca="1" si="586"/>
        <v>705</v>
      </c>
      <c r="G936" s="10">
        <f t="shared" ca="1" si="587"/>
        <v>0</v>
      </c>
      <c r="H936" s="10">
        <f t="shared" ca="1" si="569"/>
        <v>0</v>
      </c>
      <c r="I936" s="10">
        <f t="shared" ca="1" si="502"/>
        <v>0</v>
      </c>
      <c r="J936" s="10" t="str">
        <f t="shared" ca="1" si="504"/>
        <v>Thursday10:00-11:300</v>
      </c>
      <c r="K936" s="10" t="str">
        <f t="shared" ca="1" si="505"/>
        <v>Thursday10:00-11:300</v>
      </c>
      <c r="L936" s="14">
        <f t="shared" ca="1" si="585"/>
        <v>25</v>
      </c>
      <c r="M936" s="19" t="str">
        <f t="shared" ca="1" si="503"/>
        <v/>
      </c>
      <c r="N936" s="19"/>
      <c r="O936" s="19" t="str">
        <f t="shared" ca="1" si="506"/>
        <v>0
705 --- 0</v>
      </c>
    </row>
    <row r="937" spans="1:15">
      <c r="A937" s="10">
        <v>927</v>
      </c>
      <c r="B937" s="10" t="s">
        <v>15</v>
      </c>
      <c r="C937" s="10" t="str">
        <f t="shared" si="501"/>
        <v>10:00-11:30</v>
      </c>
      <c r="D937" s="10" t="s">
        <v>55</v>
      </c>
      <c r="E937" s="10">
        <f t="shared" si="588"/>
        <v>217</v>
      </c>
      <c r="F937" s="10">
        <f t="shared" ca="1" si="586"/>
        <v>707</v>
      </c>
      <c r="G937" s="10">
        <f t="shared" ca="1" si="587"/>
        <v>0</v>
      </c>
      <c r="H937" s="10">
        <f t="shared" ca="1" si="569"/>
        <v>0</v>
      </c>
      <c r="I937" s="10">
        <f t="shared" ca="1" si="502"/>
        <v>0</v>
      </c>
      <c r="J937" s="10" t="str">
        <f t="shared" ca="1" si="504"/>
        <v>Thursday10:00-11:300</v>
      </c>
      <c r="K937" s="10" t="str">
        <f t="shared" ca="1" si="505"/>
        <v>Thursday10:00-11:300</v>
      </c>
      <c r="L937" s="14">
        <f t="shared" ca="1" si="585"/>
        <v>25</v>
      </c>
      <c r="M937" s="19" t="str">
        <f t="shared" ca="1" si="503"/>
        <v/>
      </c>
      <c r="N937" s="19"/>
      <c r="O937" s="19" t="str">
        <f t="shared" ca="1" si="506"/>
        <v>0
707 --- 0</v>
      </c>
    </row>
    <row r="938" spans="1:15">
      <c r="A938" s="10">
        <v>928</v>
      </c>
      <c r="B938" s="10" t="s">
        <v>15</v>
      </c>
      <c r="C938" s="10" t="str">
        <f t="shared" si="501"/>
        <v>10:00-11:30</v>
      </c>
      <c r="D938" s="10" t="s">
        <v>55</v>
      </c>
      <c r="E938" s="10">
        <f t="shared" si="588"/>
        <v>218</v>
      </c>
      <c r="F938" s="10">
        <f t="shared" ca="1" si="586"/>
        <v>801</v>
      </c>
      <c r="G938" s="10" t="str">
        <f t="shared" ca="1" si="587"/>
        <v>ACT-231(L2T3)A</v>
      </c>
      <c r="H938" s="10">
        <f t="shared" ca="1" si="569"/>
        <v>0</v>
      </c>
      <c r="I938" s="10" t="str">
        <f t="shared" ca="1" si="502"/>
        <v>(L2T3)A</v>
      </c>
      <c r="J938" s="10" t="str">
        <f t="shared" ca="1" si="504"/>
        <v>Thursday10:00-11:300</v>
      </c>
      <c r="K938" s="10" t="str">
        <f t="shared" ca="1" si="505"/>
        <v>Thursday10:00-11:30(L2T3)A</v>
      </c>
      <c r="L938" s="14">
        <f t="shared" ca="1" si="585"/>
        <v>25</v>
      </c>
      <c r="M938" s="19" t="str">
        <f t="shared" ca="1" si="503"/>
        <v>L2T3</v>
      </c>
      <c r="N938" s="19"/>
      <c r="O938" s="19" t="str">
        <f t="shared" ca="1" si="506"/>
        <v>ACT-231(L2T3)A
801 --- 0</v>
      </c>
    </row>
    <row r="939" spans="1:15">
      <c r="A939" s="10">
        <v>929</v>
      </c>
      <c r="B939" s="10" t="s">
        <v>15</v>
      </c>
      <c r="C939" s="10" t="str">
        <f t="shared" si="501"/>
        <v>10:00-11:30</v>
      </c>
      <c r="D939" s="10" t="s">
        <v>55</v>
      </c>
      <c r="E939" s="10">
        <f t="shared" si="588"/>
        <v>219</v>
      </c>
      <c r="F939" s="10">
        <f t="shared" ca="1" si="586"/>
        <v>803</v>
      </c>
      <c r="G939" s="10" t="str">
        <f t="shared" ca="1" si="587"/>
        <v>TE233(L2T3)B</v>
      </c>
      <c r="H939" s="10" t="str">
        <f t="shared" ca="1" si="569"/>
        <v>NRD</v>
      </c>
      <c r="I939" s="10" t="str">
        <f t="shared" ca="1" si="502"/>
        <v>(L2T3)B</v>
      </c>
      <c r="J939" s="10" t="str">
        <f t="shared" ca="1" si="504"/>
        <v>Thursday10:00-11:30NRD</v>
      </c>
      <c r="K939" s="10" t="str">
        <f t="shared" ca="1" si="505"/>
        <v>Thursday10:00-11:30(L2T3)B</v>
      </c>
      <c r="L939" s="14">
        <f t="shared" ca="1" si="585"/>
        <v>1</v>
      </c>
      <c r="M939" s="19" t="str">
        <f t="shared" ca="1" si="503"/>
        <v>L2T3</v>
      </c>
      <c r="N939" s="19"/>
      <c r="O939" s="19" t="str">
        <f t="shared" ca="1" si="506"/>
        <v>TE233(L2T3)B
803 --- NRD</v>
      </c>
    </row>
    <row r="940" spans="1:15">
      <c r="A940" s="10">
        <v>930</v>
      </c>
      <c r="B940" s="10" t="s">
        <v>15</v>
      </c>
      <c r="C940" s="10" t="str">
        <f t="shared" si="501"/>
        <v>10:00-11:30</v>
      </c>
      <c r="D940" s="10" t="s">
        <v>55</v>
      </c>
      <c r="E940" s="10">
        <f t="shared" si="588"/>
        <v>220</v>
      </c>
      <c r="F940" s="10">
        <f t="shared" ca="1" si="586"/>
        <v>807</v>
      </c>
      <c r="G940" s="10">
        <f t="shared" ca="1" si="587"/>
        <v>0</v>
      </c>
      <c r="H940" s="10">
        <f t="shared" ca="1" si="569"/>
        <v>0</v>
      </c>
      <c r="I940" s="10">
        <f t="shared" ca="1" si="502"/>
        <v>0</v>
      </c>
      <c r="J940" s="10" t="str">
        <f t="shared" ca="1" si="504"/>
        <v>Thursday10:00-11:300</v>
      </c>
      <c r="K940" s="10" t="str">
        <f t="shared" ca="1" si="505"/>
        <v>Thursday10:00-11:300</v>
      </c>
      <c r="L940" s="14">
        <f t="shared" ca="1" si="585"/>
        <v>25</v>
      </c>
      <c r="M940" s="19" t="str">
        <f t="shared" ca="1" si="503"/>
        <v/>
      </c>
      <c r="N940" s="19"/>
      <c r="O940" s="19" t="str">
        <f t="shared" ca="1" si="506"/>
        <v>0
807 --- 0</v>
      </c>
    </row>
    <row r="941" spans="1:15">
      <c r="A941" s="10">
        <v>931</v>
      </c>
      <c r="B941" s="10" t="s">
        <v>15</v>
      </c>
      <c r="C941" s="10" t="str">
        <f t="shared" si="501"/>
        <v>10:00-11:30</v>
      </c>
      <c r="D941" s="10" t="s">
        <v>55</v>
      </c>
      <c r="E941" s="10">
        <f t="shared" si="588"/>
        <v>221</v>
      </c>
      <c r="F941" s="10">
        <f t="shared" ca="1" si="586"/>
        <v>808</v>
      </c>
      <c r="G941" s="10">
        <f t="shared" ca="1" si="587"/>
        <v>0</v>
      </c>
      <c r="H941" s="10">
        <f t="shared" ca="1" si="569"/>
        <v>0</v>
      </c>
      <c r="I941" s="10">
        <f t="shared" ca="1" si="502"/>
        <v>0</v>
      </c>
      <c r="J941" s="10" t="str">
        <f t="shared" ca="1" si="504"/>
        <v>Thursday10:00-11:300</v>
      </c>
      <c r="K941" s="10" t="str">
        <f t="shared" ca="1" si="505"/>
        <v>Thursday10:00-11:300</v>
      </c>
      <c r="L941" s="14">
        <f t="shared" ca="1" si="585"/>
        <v>25</v>
      </c>
      <c r="M941" s="19" t="str">
        <f t="shared" ca="1" si="503"/>
        <v/>
      </c>
      <c r="N941" s="19"/>
      <c r="O941" s="19" t="str">
        <f t="shared" ca="1" si="506"/>
        <v>0
808 --- 0</v>
      </c>
    </row>
    <row r="942" spans="1:15">
      <c r="A942" s="10">
        <v>932</v>
      </c>
      <c r="B942" s="10" t="s">
        <v>15</v>
      </c>
      <c r="C942" s="10" t="str">
        <f t="shared" si="501"/>
        <v>10:00-11:30</v>
      </c>
      <c r="D942" s="10" t="s">
        <v>55</v>
      </c>
      <c r="E942" s="10">
        <f t="shared" si="588"/>
        <v>222</v>
      </c>
      <c r="F942" s="10">
        <f t="shared" ca="1" si="586"/>
        <v>711</v>
      </c>
      <c r="G942" s="10">
        <f t="shared" ca="1" si="587"/>
        <v>0</v>
      </c>
      <c r="H942" s="10">
        <f t="shared" ca="1" si="569"/>
        <v>0</v>
      </c>
      <c r="I942" s="10">
        <f t="shared" ca="1" si="502"/>
        <v>0</v>
      </c>
      <c r="J942" s="10" t="str">
        <f t="shared" ca="1" si="504"/>
        <v>Thursday10:00-11:300</v>
      </c>
      <c r="K942" s="10" t="str">
        <f t="shared" ca="1" si="505"/>
        <v>Thursday10:00-11:300</v>
      </c>
      <c r="L942" s="14">
        <f t="shared" ca="1" si="585"/>
        <v>25</v>
      </c>
      <c r="M942" s="19" t="str">
        <f t="shared" ca="1" si="503"/>
        <v/>
      </c>
      <c r="N942" s="19"/>
      <c r="O942" s="19" t="str">
        <f t="shared" ca="1" si="506"/>
        <v>0
711 --- 0</v>
      </c>
    </row>
    <row r="943" spans="1:15">
      <c r="A943" s="10">
        <v>933</v>
      </c>
      <c r="B943" s="10" t="s">
        <v>15</v>
      </c>
      <c r="C943" s="10" t="str">
        <f t="shared" si="501"/>
        <v>10:00-11:30</v>
      </c>
      <c r="D943" s="10" t="s">
        <v>55</v>
      </c>
      <c r="E943" s="10">
        <f t="shared" si="588"/>
        <v>223</v>
      </c>
      <c r="F943" s="10">
        <f t="shared" ca="1" si="586"/>
        <v>712</v>
      </c>
      <c r="G943" s="10" t="str">
        <f t="shared" ca="1" si="587"/>
        <v>DIC</v>
      </c>
      <c r="H943" s="10">
        <f t="shared" ca="1" si="569"/>
        <v>0</v>
      </c>
      <c r="I943" s="10" t="str">
        <f t="shared" ca="1" si="502"/>
        <v>DIC</v>
      </c>
      <c r="J943" s="10" t="str">
        <f t="shared" ca="1" si="504"/>
        <v>Thursday10:00-11:300</v>
      </c>
      <c r="K943" s="10" t="str">
        <f t="shared" ca="1" si="505"/>
        <v>Thursday10:00-11:30DIC</v>
      </c>
      <c r="L943" s="14">
        <f t="shared" ca="1" si="585"/>
        <v>25</v>
      </c>
      <c r="M943" s="19" t="str">
        <f t="shared" ca="1" si="503"/>
        <v>IC</v>
      </c>
      <c r="N943" s="19"/>
      <c r="O943" s="19" t="str">
        <f t="shared" ca="1" si="506"/>
        <v>DIC
712 --- 0</v>
      </c>
    </row>
    <row r="944" spans="1:15">
      <c r="A944" s="10">
        <v>934</v>
      </c>
      <c r="B944" s="10" t="s">
        <v>15</v>
      </c>
      <c r="C944" s="10" t="str">
        <f t="shared" ref="C944:C958" si="589">LOOKUP(D944,$L$1:$L$6,$K$1:$K$6)</f>
        <v>10:00-11:30</v>
      </c>
      <c r="D944" s="10" t="s">
        <v>55</v>
      </c>
      <c r="E944" s="10">
        <f t="shared" si="588"/>
        <v>224</v>
      </c>
      <c r="F944" s="10" t="str">
        <f t="shared" ref="F944" ca="1" si="590">INDIRECT(CONCATENATE("Sheet1!",CHAR(CODE(D944)),E944),1)</f>
        <v>SAC-2</v>
      </c>
      <c r="G944" s="10">
        <f t="shared" ref="G944" ca="1" si="591">INDIRECT(CONCATENATE("Sheet1!",CHAR(CODE(D944)+1),E944),1)</f>
        <v>0</v>
      </c>
      <c r="H944" s="10">
        <f t="shared" ref="H944:H958" ca="1" si="592">INDIRECT(CONCATENATE("Sheet1!",CHAR(CODE(D944)+2),E944),1)</f>
        <v>0</v>
      </c>
      <c r="I944" s="10">
        <f t="shared" ref="I944:I958" ca="1" si="593">IFERROR(MID(G944,SEARCH("(",G944,1),12),G944)</f>
        <v>0</v>
      </c>
      <c r="J944" s="10" t="str">
        <f t="shared" ref="J944:J958" ca="1" si="594">CONCATENATE(B944,C944,H944)</f>
        <v>Thursday10:00-11:300</v>
      </c>
      <c r="K944" s="10" t="str">
        <f t="shared" ref="K944:K958" ca="1" si="595">CONCATENATE(B944,C944,I944)</f>
        <v>Thursday10:00-11:300</v>
      </c>
      <c r="L944" s="14">
        <f t="shared" ref="L944:L958" ca="1" si="596">COUNTIFS($J$11:$J$1051,J944)</f>
        <v>25</v>
      </c>
      <c r="M944" s="19" t="str">
        <f t="shared" ref="M944:M958" ca="1" si="597">IFERROR(MID(I944,2,4),I944)</f>
        <v/>
      </c>
      <c r="N944" s="19"/>
      <c r="O944" s="19" t="str">
        <f t="shared" ref="O944:O958" ca="1" si="598">CONCATENATE(G944,CHAR(10),F944," --- ",H944)</f>
        <v>0
SAC-2 --- 0</v>
      </c>
    </row>
    <row r="945" spans="1:15">
      <c r="A945" s="10">
        <v>935</v>
      </c>
      <c r="B945" s="10" t="s">
        <v>15</v>
      </c>
      <c r="C945" s="10" t="str">
        <f t="shared" si="589"/>
        <v>10:00-11:30</v>
      </c>
      <c r="D945" s="10" t="s">
        <v>55</v>
      </c>
      <c r="E945" s="10">
        <f t="shared" si="588"/>
        <v>225</v>
      </c>
      <c r="F945" s="10" t="str">
        <f t="shared" ref="F945:F958" ca="1" si="599">INDIRECT(CONCATENATE("Sheet1!",CHAR(CODE(D945)-3),E945),1)</f>
        <v>L-Yarn1</v>
      </c>
      <c r="G945" s="10">
        <f t="shared" ref="G945:G958" ca="1" si="600">INDIRECT(CONCATENATE("Sheet1!",CHAR(CODE(D945)-2),E945),1)</f>
        <v>0</v>
      </c>
      <c r="H945" s="10">
        <f t="shared" ca="1" si="592"/>
        <v>0</v>
      </c>
      <c r="I945" s="10">
        <f t="shared" ca="1" si="593"/>
        <v>0</v>
      </c>
      <c r="J945" s="10" t="str">
        <f t="shared" ca="1" si="594"/>
        <v>Thursday10:00-11:300</v>
      </c>
      <c r="K945" s="10" t="str">
        <f t="shared" ca="1" si="595"/>
        <v>Thursday10:00-11:300</v>
      </c>
      <c r="L945" s="14">
        <f t="shared" ca="1" si="596"/>
        <v>25</v>
      </c>
      <c r="M945" s="19" t="str">
        <f t="shared" ca="1" si="597"/>
        <v/>
      </c>
      <c r="N945" s="19"/>
      <c r="O945" s="19" t="str">
        <f t="shared" ca="1" si="598"/>
        <v>0
L-Yarn1 --- 0</v>
      </c>
    </row>
    <row r="946" spans="1:15">
      <c r="A946" s="10">
        <v>936</v>
      </c>
      <c r="B946" s="10" t="s">
        <v>15</v>
      </c>
      <c r="C946" s="10" t="str">
        <f t="shared" si="589"/>
        <v>10:00-11:30</v>
      </c>
      <c r="D946" s="10" t="s">
        <v>55</v>
      </c>
      <c r="E946" s="10">
        <f t="shared" si="588"/>
        <v>226</v>
      </c>
      <c r="F946" s="10" t="str">
        <f t="shared" ca="1" si="599"/>
        <v>L-Yarn2</v>
      </c>
      <c r="G946" s="10">
        <f t="shared" ca="1" si="600"/>
        <v>0</v>
      </c>
      <c r="H946" s="10">
        <f t="shared" ca="1" si="592"/>
        <v>0</v>
      </c>
      <c r="I946" s="10">
        <f t="shared" ca="1" si="593"/>
        <v>0</v>
      </c>
      <c r="J946" s="10" t="str">
        <f t="shared" ca="1" si="594"/>
        <v>Thursday10:00-11:300</v>
      </c>
      <c r="K946" s="10" t="str">
        <f t="shared" ca="1" si="595"/>
        <v>Thursday10:00-11:300</v>
      </c>
      <c r="L946" s="14">
        <f t="shared" ca="1" si="596"/>
        <v>25</v>
      </c>
      <c r="M946" s="19" t="str">
        <f t="shared" ca="1" si="597"/>
        <v/>
      </c>
      <c r="N946" s="19"/>
      <c r="O946" s="19" t="str">
        <f t="shared" ca="1" si="598"/>
        <v>0
L-Yarn2 --- 0</v>
      </c>
    </row>
    <row r="947" spans="1:15">
      <c r="A947" s="10">
        <v>937</v>
      </c>
      <c r="B947" s="10" t="s">
        <v>15</v>
      </c>
      <c r="C947" s="10" t="str">
        <f t="shared" si="589"/>
        <v>10:00-11:30</v>
      </c>
      <c r="D947" s="10" t="s">
        <v>55</v>
      </c>
      <c r="E947" s="10">
        <f t="shared" si="588"/>
        <v>227</v>
      </c>
      <c r="F947" s="10" t="str">
        <f t="shared" ca="1" si="599"/>
        <v>L-Fab</v>
      </c>
      <c r="G947" s="10">
        <f t="shared" ca="1" si="600"/>
        <v>0</v>
      </c>
      <c r="H947" s="10">
        <f t="shared" ca="1" si="592"/>
        <v>0</v>
      </c>
      <c r="I947" s="10">
        <f t="shared" ca="1" si="593"/>
        <v>0</v>
      </c>
      <c r="J947" s="10" t="str">
        <f t="shared" ca="1" si="594"/>
        <v>Thursday10:00-11:300</v>
      </c>
      <c r="K947" s="10" t="str">
        <f t="shared" ca="1" si="595"/>
        <v>Thursday10:00-11:300</v>
      </c>
      <c r="L947" s="14">
        <f t="shared" ca="1" si="596"/>
        <v>25</v>
      </c>
      <c r="M947" s="19" t="str">
        <f t="shared" ca="1" si="597"/>
        <v/>
      </c>
      <c r="N947" s="19"/>
      <c r="O947" s="19" t="str">
        <f t="shared" ca="1" si="598"/>
        <v>0
L-Fab --- 0</v>
      </c>
    </row>
    <row r="948" spans="1:15">
      <c r="A948" s="10">
        <v>938</v>
      </c>
      <c r="B948" s="10" t="s">
        <v>15</v>
      </c>
      <c r="C948" s="10" t="str">
        <f t="shared" si="589"/>
        <v>10:00-11:30</v>
      </c>
      <c r="D948" s="10" t="s">
        <v>55</v>
      </c>
      <c r="E948" s="10">
        <f t="shared" si="588"/>
        <v>228</v>
      </c>
      <c r="F948" s="10" t="str">
        <f t="shared" ca="1" si="599"/>
        <v>L-Col</v>
      </c>
      <c r="G948" s="10">
        <f t="shared" ca="1" si="600"/>
        <v>0</v>
      </c>
      <c r="H948" s="10">
        <f t="shared" ca="1" si="592"/>
        <v>0</v>
      </c>
      <c r="I948" s="10">
        <f t="shared" ca="1" si="593"/>
        <v>0</v>
      </c>
      <c r="J948" s="10" t="str">
        <f t="shared" ca="1" si="594"/>
        <v>Thursday10:00-11:300</v>
      </c>
      <c r="K948" s="10" t="str">
        <f t="shared" ca="1" si="595"/>
        <v>Thursday10:00-11:300</v>
      </c>
      <c r="L948" s="14">
        <f t="shared" ca="1" si="596"/>
        <v>25</v>
      </c>
      <c r="M948" s="19" t="str">
        <f t="shared" ca="1" si="597"/>
        <v/>
      </c>
      <c r="N948" s="19"/>
      <c r="O948" s="19" t="str">
        <f t="shared" ca="1" si="598"/>
        <v>0
L-Col --- 0</v>
      </c>
    </row>
    <row r="949" spans="1:15">
      <c r="A949" s="10">
        <v>939</v>
      </c>
      <c r="B949" s="10" t="s">
        <v>15</v>
      </c>
      <c r="C949" s="10" t="str">
        <f t="shared" si="589"/>
        <v>10:00-11:30</v>
      </c>
      <c r="D949" s="10" t="s">
        <v>55</v>
      </c>
      <c r="E949" s="10">
        <f t="shared" si="588"/>
        <v>229</v>
      </c>
      <c r="F949" s="10" t="str">
        <f t="shared" ca="1" si="599"/>
        <v>L-App</v>
      </c>
      <c r="G949" s="10">
        <f t="shared" ca="1" si="600"/>
        <v>0</v>
      </c>
      <c r="H949" s="10">
        <f t="shared" ca="1" si="592"/>
        <v>0</v>
      </c>
      <c r="I949" s="10">
        <f t="shared" ca="1" si="593"/>
        <v>0</v>
      </c>
      <c r="J949" s="10" t="str">
        <f t="shared" ca="1" si="594"/>
        <v>Thursday10:00-11:300</v>
      </c>
      <c r="K949" s="10" t="str">
        <f t="shared" ca="1" si="595"/>
        <v>Thursday10:00-11:300</v>
      </c>
      <c r="L949" s="14">
        <f t="shared" ca="1" si="596"/>
        <v>25</v>
      </c>
      <c r="M949" s="19" t="str">
        <f t="shared" ca="1" si="597"/>
        <v/>
      </c>
      <c r="N949" s="19"/>
      <c r="O949" s="19" t="str">
        <f t="shared" ca="1" si="598"/>
        <v>0
L-App --- 0</v>
      </c>
    </row>
    <row r="950" spans="1:15">
      <c r="A950" s="10">
        <v>940</v>
      </c>
      <c r="B950" s="10" t="s">
        <v>15</v>
      </c>
      <c r="C950" s="10" t="str">
        <f t="shared" si="589"/>
        <v>10:00-11:30</v>
      </c>
      <c r="D950" s="10" t="s">
        <v>55</v>
      </c>
      <c r="E950" s="10">
        <f t="shared" si="588"/>
        <v>230</v>
      </c>
      <c r="F950" s="10" t="str">
        <f t="shared" ca="1" si="599"/>
        <v>L-QC1
709</v>
      </c>
      <c r="G950" s="10">
        <f t="shared" ca="1" si="600"/>
        <v>0</v>
      </c>
      <c r="H950" s="10">
        <f t="shared" ca="1" si="592"/>
        <v>0</v>
      </c>
      <c r="I950" s="10">
        <f t="shared" ca="1" si="593"/>
        <v>0</v>
      </c>
      <c r="J950" s="10" t="str">
        <f t="shared" ca="1" si="594"/>
        <v>Thursday10:00-11:300</v>
      </c>
      <c r="K950" s="10" t="str">
        <f t="shared" ca="1" si="595"/>
        <v>Thursday10:00-11:300</v>
      </c>
      <c r="L950" s="14">
        <f t="shared" ca="1" si="596"/>
        <v>25</v>
      </c>
      <c r="M950" s="19" t="str">
        <f t="shared" ca="1" si="597"/>
        <v/>
      </c>
      <c r="N950" s="19"/>
      <c r="O950" s="19" t="str">
        <f t="shared" ca="1" si="598"/>
        <v>0
L-QC1
709 --- 0</v>
      </c>
    </row>
    <row r="951" spans="1:15">
      <c r="A951" s="10">
        <v>941</v>
      </c>
      <c r="B951" s="10" t="s">
        <v>15</v>
      </c>
      <c r="C951" s="10" t="str">
        <f t="shared" si="589"/>
        <v>10:00-11:30</v>
      </c>
      <c r="D951" s="10" t="s">
        <v>55</v>
      </c>
      <c r="E951" s="10">
        <f t="shared" si="588"/>
        <v>231</v>
      </c>
      <c r="F951" s="10" t="str">
        <f t="shared" ca="1" si="599"/>
        <v>L-Drw</v>
      </c>
      <c r="G951" s="10">
        <f t="shared" ca="1" si="600"/>
        <v>0</v>
      </c>
      <c r="H951" s="10">
        <f t="shared" ca="1" si="592"/>
        <v>0</v>
      </c>
      <c r="I951" s="10">
        <f t="shared" ca="1" si="593"/>
        <v>0</v>
      </c>
      <c r="J951" s="10" t="str">
        <f t="shared" ca="1" si="594"/>
        <v>Thursday10:00-11:300</v>
      </c>
      <c r="K951" s="10" t="str">
        <f t="shared" ca="1" si="595"/>
        <v>Thursday10:00-11:300</v>
      </c>
      <c r="L951" s="14">
        <f t="shared" ca="1" si="596"/>
        <v>25</v>
      </c>
      <c r="M951" s="19" t="str">
        <f t="shared" ca="1" si="597"/>
        <v/>
      </c>
      <c r="N951" s="19"/>
      <c r="O951" s="19" t="str">
        <f t="shared" ca="1" si="598"/>
        <v>0
L-Drw --- 0</v>
      </c>
    </row>
    <row r="952" spans="1:15">
      <c r="A952" s="10">
        <v>942</v>
      </c>
      <c r="B952" s="10" t="s">
        <v>15</v>
      </c>
      <c r="C952" s="10" t="str">
        <f t="shared" si="589"/>
        <v>10:00-11:30</v>
      </c>
      <c r="D952" s="10" t="s">
        <v>55</v>
      </c>
      <c r="E952" s="10">
        <f t="shared" si="588"/>
        <v>232</v>
      </c>
      <c r="F952" s="10" t="str">
        <f t="shared" ca="1" si="599"/>
        <v>L-QC2
708</v>
      </c>
      <c r="G952" s="10">
        <f t="shared" ca="1" si="600"/>
        <v>0</v>
      </c>
      <c r="H952" s="10">
        <f t="shared" ca="1" si="592"/>
        <v>0</v>
      </c>
      <c r="I952" s="10">
        <f t="shared" ca="1" si="593"/>
        <v>0</v>
      </c>
      <c r="J952" s="10" t="str">
        <f t="shared" ca="1" si="594"/>
        <v>Thursday10:00-11:300</v>
      </c>
      <c r="K952" s="10" t="str">
        <f t="shared" ca="1" si="595"/>
        <v>Thursday10:00-11:300</v>
      </c>
      <c r="L952" s="14">
        <f t="shared" ca="1" si="596"/>
        <v>25</v>
      </c>
      <c r="M952" s="19" t="str">
        <f t="shared" ca="1" si="597"/>
        <v/>
      </c>
      <c r="N952" s="19"/>
      <c r="O952" s="19" t="str">
        <f t="shared" ca="1" si="598"/>
        <v>0
L-QC2
708 --- 0</v>
      </c>
    </row>
    <row r="953" spans="1:15">
      <c r="A953" s="10">
        <v>943</v>
      </c>
      <c r="B953" s="10" t="s">
        <v>15</v>
      </c>
      <c r="C953" s="10" t="str">
        <f t="shared" si="589"/>
        <v>10:00-11:30</v>
      </c>
      <c r="D953" s="10" t="s">
        <v>55</v>
      </c>
      <c r="E953" s="10">
        <f t="shared" si="588"/>
        <v>233</v>
      </c>
      <c r="F953" s="10" t="str">
        <f t="shared" ca="1" si="599"/>
        <v>L-ENG</v>
      </c>
      <c r="G953" s="10">
        <f t="shared" ca="1" si="600"/>
        <v>0</v>
      </c>
      <c r="H953" s="10">
        <f t="shared" ca="1" si="592"/>
        <v>0</v>
      </c>
      <c r="I953" s="10">
        <f t="shared" ca="1" si="593"/>
        <v>0</v>
      </c>
      <c r="J953" s="10" t="str">
        <f t="shared" ca="1" si="594"/>
        <v>Thursday10:00-11:300</v>
      </c>
      <c r="K953" s="10" t="str">
        <f t="shared" ca="1" si="595"/>
        <v>Thursday10:00-11:300</v>
      </c>
      <c r="L953" s="14">
        <f t="shared" ca="1" si="596"/>
        <v>25</v>
      </c>
      <c r="M953" s="19" t="str">
        <f t="shared" ca="1" si="597"/>
        <v/>
      </c>
      <c r="N953" s="19"/>
      <c r="O953" s="19" t="str">
        <f t="shared" ca="1" si="598"/>
        <v>0
L-ENG --- 0</v>
      </c>
    </row>
    <row r="954" spans="1:15">
      <c r="A954" s="10">
        <v>944</v>
      </c>
      <c r="B954" s="10" t="s">
        <v>15</v>
      </c>
      <c r="C954" s="10" t="str">
        <f t="shared" si="589"/>
        <v>10:00-11:30</v>
      </c>
      <c r="D954" s="10" t="s">
        <v>55</v>
      </c>
      <c r="E954" s="10">
        <f t="shared" si="588"/>
        <v>234</v>
      </c>
      <c r="F954" s="10">
        <f t="shared" ca="1" si="599"/>
        <v>501</v>
      </c>
      <c r="G954" s="10">
        <f t="shared" ca="1" si="600"/>
        <v>0</v>
      </c>
      <c r="H954" s="10">
        <f t="shared" ca="1" si="592"/>
        <v>0</v>
      </c>
      <c r="I954" s="10">
        <f t="shared" ca="1" si="593"/>
        <v>0</v>
      </c>
      <c r="J954" s="10" t="str">
        <f t="shared" ca="1" si="594"/>
        <v>Thursday10:00-11:300</v>
      </c>
      <c r="K954" s="10" t="str">
        <f t="shared" ca="1" si="595"/>
        <v>Thursday10:00-11:300</v>
      </c>
      <c r="L954" s="14">
        <f t="shared" ca="1" si="596"/>
        <v>25</v>
      </c>
      <c r="M954" s="19" t="str">
        <f t="shared" ca="1" si="597"/>
        <v/>
      </c>
      <c r="N954" s="19"/>
      <c r="O954" s="19" t="str">
        <f t="shared" ca="1" si="598"/>
        <v>0
501 --- 0</v>
      </c>
    </row>
    <row r="955" spans="1:15">
      <c r="A955" s="10">
        <v>945</v>
      </c>
      <c r="B955" s="10" t="s">
        <v>15</v>
      </c>
      <c r="C955" s="10" t="str">
        <f t="shared" si="589"/>
        <v>10:00-11:30</v>
      </c>
      <c r="D955" s="10" t="s">
        <v>55</v>
      </c>
      <c r="E955" s="10">
        <f t="shared" si="588"/>
        <v>235</v>
      </c>
      <c r="F955" s="10" t="str">
        <f t="shared" ca="1" si="599"/>
        <v>L-Elec 505</v>
      </c>
      <c r="G955" s="10" t="str">
        <f t="shared" ca="1" si="600"/>
        <v>TE326(L3T2)B</v>
      </c>
      <c r="H955" s="10">
        <f t="shared" ca="1" si="592"/>
        <v>0</v>
      </c>
      <c r="I955" s="10" t="str">
        <f t="shared" ca="1" si="593"/>
        <v>(L3T2)B</v>
      </c>
      <c r="J955" s="10" t="str">
        <f t="shared" ca="1" si="594"/>
        <v>Thursday10:00-11:300</v>
      </c>
      <c r="K955" s="10" t="str">
        <f t="shared" ca="1" si="595"/>
        <v>Thursday10:00-11:30(L3T2)B</v>
      </c>
      <c r="L955" s="14">
        <f t="shared" ca="1" si="596"/>
        <v>25</v>
      </c>
      <c r="M955" s="19" t="str">
        <f t="shared" ca="1" si="597"/>
        <v>L3T2</v>
      </c>
      <c r="N955" s="19"/>
      <c r="O955" s="19" t="str">
        <f t="shared" ca="1" si="598"/>
        <v>TE326(L3T2)B
L-Elec 505 --- 0</v>
      </c>
    </row>
    <row r="956" spans="1:15">
      <c r="A956" s="10">
        <v>946</v>
      </c>
      <c r="B956" s="10" t="s">
        <v>15</v>
      </c>
      <c r="C956" s="10" t="str">
        <f t="shared" si="589"/>
        <v>10:00-11:30</v>
      </c>
      <c r="D956" s="10" t="s">
        <v>55</v>
      </c>
      <c r="E956" s="10">
        <f t="shared" si="588"/>
        <v>236</v>
      </c>
      <c r="F956" s="10" t="str">
        <f t="shared" ca="1" si="599"/>
        <v>L-mec</v>
      </c>
      <c r="G956" s="10">
        <f t="shared" ca="1" si="600"/>
        <v>0</v>
      </c>
      <c r="H956" s="10">
        <f t="shared" ca="1" si="592"/>
        <v>0</v>
      </c>
      <c r="I956" s="10">
        <f t="shared" ca="1" si="593"/>
        <v>0</v>
      </c>
      <c r="J956" s="10" t="str">
        <f t="shared" ca="1" si="594"/>
        <v>Thursday10:00-11:300</v>
      </c>
      <c r="K956" s="10" t="str">
        <f t="shared" ca="1" si="595"/>
        <v>Thursday10:00-11:300</v>
      </c>
      <c r="L956" s="14">
        <f t="shared" ca="1" si="596"/>
        <v>25</v>
      </c>
      <c r="M956" s="19" t="str">
        <f t="shared" ca="1" si="597"/>
        <v/>
      </c>
      <c r="N956" s="19"/>
      <c r="O956" s="19" t="str">
        <f t="shared" ca="1" si="598"/>
        <v>0
L-mec --- 0</v>
      </c>
    </row>
    <row r="957" spans="1:15">
      <c r="A957" s="10">
        <v>947</v>
      </c>
      <c r="B957" s="10" t="s">
        <v>15</v>
      </c>
      <c r="C957" s="10" t="str">
        <f t="shared" si="589"/>
        <v>10:00-11:30</v>
      </c>
      <c r="D957" s="10" t="s">
        <v>55</v>
      </c>
      <c r="E957" s="10">
        <f t="shared" si="588"/>
        <v>237</v>
      </c>
      <c r="F957" s="10">
        <f t="shared" ca="1" si="599"/>
        <v>502</v>
      </c>
      <c r="G957" s="10">
        <f t="shared" ca="1" si="600"/>
        <v>0</v>
      </c>
      <c r="H957" s="10">
        <f t="shared" ca="1" si="592"/>
        <v>0</v>
      </c>
      <c r="I957" s="10">
        <f t="shared" ca="1" si="593"/>
        <v>0</v>
      </c>
      <c r="J957" s="10" t="str">
        <f t="shared" ca="1" si="594"/>
        <v>Thursday10:00-11:300</v>
      </c>
      <c r="K957" s="10" t="str">
        <f t="shared" ca="1" si="595"/>
        <v>Thursday10:00-11:300</v>
      </c>
      <c r="L957" s="14">
        <f t="shared" ca="1" si="596"/>
        <v>25</v>
      </c>
      <c r="M957" s="19" t="str">
        <f t="shared" ca="1" si="597"/>
        <v/>
      </c>
      <c r="N957" s="19"/>
      <c r="O957" s="19" t="str">
        <f t="shared" ca="1" si="598"/>
        <v>0
502 --- 0</v>
      </c>
    </row>
    <row r="958" spans="1:15">
      <c r="A958" s="10">
        <v>948</v>
      </c>
      <c r="B958" s="10" t="s">
        <v>15</v>
      </c>
      <c r="C958" s="10" t="str">
        <f t="shared" si="589"/>
        <v>10:00-11:30</v>
      </c>
      <c r="D958" s="10" t="s">
        <v>55</v>
      </c>
      <c r="E958" s="10">
        <f t="shared" si="588"/>
        <v>238</v>
      </c>
      <c r="F958" s="10" t="str">
        <f t="shared" ca="1" si="599"/>
        <v>L-Chem</v>
      </c>
      <c r="G958" s="10">
        <f t="shared" ca="1" si="600"/>
        <v>0</v>
      </c>
      <c r="H958" s="10">
        <f t="shared" ca="1" si="592"/>
        <v>0</v>
      </c>
      <c r="I958" s="10">
        <f t="shared" ca="1" si="593"/>
        <v>0</v>
      </c>
      <c r="J958" s="10" t="str">
        <f t="shared" ca="1" si="594"/>
        <v>Thursday10:00-11:300</v>
      </c>
      <c r="K958" s="10" t="str">
        <f t="shared" ca="1" si="595"/>
        <v>Thursday10:00-11:300</v>
      </c>
      <c r="L958" s="14">
        <f t="shared" ca="1" si="596"/>
        <v>25</v>
      </c>
      <c r="M958" s="19" t="str">
        <f t="shared" ca="1" si="597"/>
        <v/>
      </c>
      <c r="N958" s="19"/>
      <c r="O958" s="19" t="str">
        <f t="shared" ca="1" si="598"/>
        <v>0
L-Chem --- 0</v>
      </c>
    </row>
    <row r="959" spans="1:15">
      <c r="A959" s="10">
        <v>949</v>
      </c>
      <c r="B959" s="10" t="s">
        <v>15</v>
      </c>
      <c r="C959" s="10" t="str">
        <f t="shared" ref="C959:C1051" si="601">LOOKUP(D959,$L$1:$L$6,$K$1:$K$6)</f>
        <v>11:30-01:00</v>
      </c>
      <c r="D959" s="10" t="s">
        <v>56</v>
      </c>
      <c r="E959" s="10">
        <f>E932</f>
        <v>212</v>
      </c>
      <c r="F959" s="10">
        <f ca="1">INDIRECT(CONCATENATE("Sheet1!",CHAR(CODE(D959)),E959),1)</f>
        <v>701</v>
      </c>
      <c r="G959" s="10">
        <f ca="1">INDIRECT(CONCATENATE("Sheet1!",CHAR(CODE(D959)+1),E959),1)</f>
        <v>0</v>
      </c>
      <c r="H959" s="10">
        <f t="shared" ca="1" si="569"/>
        <v>0</v>
      </c>
      <c r="I959" s="10">
        <f t="shared" ref="I959:I1051" ca="1" si="602">IFERROR(MID(G959,SEARCH("(",G959,1),12),G959)</f>
        <v>0</v>
      </c>
      <c r="J959" s="10" t="str">
        <f t="shared" ca="1" si="504"/>
        <v>Thursday11:30-01:000</v>
      </c>
      <c r="K959" s="10" t="str">
        <f t="shared" ca="1" si="505"/>
        <v>Thursday11:30-01:000</v>
      </c>
      <c r="L959" s="14">
        <f t="shared" ref="L959:L970" ca="1" si="603">COUNTIFS($J$11:$J$1051,J959)</f>
        <v>26</v>
      </c>
      <c r="M959" s="19" t="str">
        <f t="shared" ref="M959:M1051" ca="1" si="604">IFERROR(MID(I959,2,4),I959)</f>
        <v/>
      </c>
      <c r="N959" s="19"/>
      <c r="O959" s="19" t="str">
        <f t="shared" ca="1" si="506"/>
        <v>0
701 --- 0</v>
      </c>
    </row>
    <row r="960" spans="1:15">
      <c r="A960" s="10">
        <v>950</v>
      </c>
      <c r="B960" s="10" t="s">
        <v>15</v>
      </c>
      <c r="C960" s="10" t="str">
        <f t="shared" si="601"/>
        <v>11:30-01:00</v>
      </c>
      <c r="D960" s="10" t="s">
        <v>56</v>
      </c>
      <c r="E960" s="10">
        <f t="shared" ref="E960:E985" si="605">E959+1</f>
        <v>213</v>
      </c>
      <c r="F960" s="10">
        <f t="shared" ref="F960:F970" ca="1" si="606">INDIRECT(CONCATENATE("Sheet1!",CHAR(CODE(D960)),E960),1)</f>
        <v>702</v>
      </c>
      <c r="G960" s="10">
        <f t="shared" ref="G960:G970" ca="1" si="607">INDIRECT(CONCATENATE("Sheet1!",CHAR(CODE(D960)+1),E960),1)</f>
        <v>0</v>
      </c>
      <c r="H960" s="10">
        <f t="shared" ca="1" si="569"/>
        <v>0</v>
      </c>
      <c r="I960" s="10">
        <f t="shared" ca="1" si="602"/>
        <v>0</v>
      </c>
      <c r="J960" s="10" t="str">
        <f t="shared" ref="J960:J1051" ca="1" si="608">CONCATENATE(B960,C960,H960)</f>
        <v>Thursday11:30-01:000</v>
      </c>
      <c r="K960" s="10" t="str">
        <f t="shared" ref="K960:K1051" ca="1" si="609">CONCATENATE(B960,C960,I960)</f>
        <v>Thursday11:30-01:000</v>
      </c>
      <c r="L960" s="14">
        <f t="shared" ca="1" si="603"/>
        <v>26</v>
      </c>
      <c r="M960" s="19" t="str">
        <f t="shared" ca="1" si="604"/>
        <v/>
      </c>
      <c r="N960" s="19"/>
      <c r="O960" s="19" t="str">
        <f t="shared" ref="O960:O1051" ca="1" si="610">CONCATENATE(G960,CHAR(10),F960," --- ",H960)</f>
        <v>0
702 --- 0</v>
      </c>
    </row>
    <row r="961" spans="1:15">
      <c r="A961" s="10">
        <v>951</v>
      </c>
      <c r="B961" s="10" t="s">
        <v>15</v>
      </c>
      <c r="C961" s="10" t="str">
        <f t="shared" si="601"/>
        <v>11:30-01:00</v>
      </c>
      <c r="D961" s="10" t="s">
        <v>56</v>
      </c>
      <c r="E961" s="10">
        <f t="shared" si="605"/>
        <v>214</v>
      </c>
      <c r="F961" s="10">
        <f t="shared" ca="1" si="606"/>
        <v>703</v>
      </c>
      <c r="G961" s="10">
        <f t="shared" ca="1" si="607"/>
        <v>0</v>
      </c>
      <c r="H961" s="10">
        <f t="shared" ca="1" si="569"/>
        <v>0</v>
      </c>
      <c r="I961" s="10">
        <f t="shared" ca="1" si="602"/>
        <v>0</v>
      </c>
      <c r="J961" s="10" t="str">
        <f t="shared" ca="1" si="608"/>
        <v>Thursday11:30-01:000</v>
      </c>
      <c r="K961" s="10" t="str">
        <f t="shared" ca="1" si="609"/>
        <v>Thursday11:30-01:000</v>
      </c>
      <c r="L961" s="14">
        <f t="shared" ca="1" si="603"/>
        <v>26</v>
      </c>
      <c r="M961" s="19" t="str">
        <f t="shared" ca="1" si="604"/>
        <v/>
      </c>
      <c r="N961" s="19"/>
      <c r="O961" s="19" t="str">
        <f t="shared" ca="1" si="610"/>
        <v>0
703 --- 0</v>
      </c>
    </row>
    <row r="962" spans="1:15">
      <c r="A962" s="10">
        <v>952</v>
      </c>
      <c r="B962" s="10" t="s">
        <v>15</v>
      </c>
      <c r="C962" s="10" t="str">
        <f t="shared" si="601"/>
        <v>11:30-01:00</v>
      </c>
      <c r="D962" s="10" t="s">
        <v>56</v>
      </c>
      <c r="E962" s="10">
        <f t="shared" si="605"/>
        <v>215</v>
      </c>
      <c r="F962" s="10">
        <f t="shared" ca="1" si="606"/>
        <v>704</v>
      </c>
      <c r="G962" s="10">
        <f t="shared" ca="1" si="607"/>
        <v>0</v>
      </c>
      <c r="H962" s="10">
        <f t="shared" ca="1" si="569"/>
        <v>0</v>
      </c>
      <c r="I962" s="10">
        <f t="shared" ca="1" si="602"/>
        <v>0</v>
      </c>
      <c r="J962" s="10" t="str">
        <f t="shared" ca="1" si="608"/>
        <v>Thursday11:30-01:000</v>
      </c>
      <c r="K962" s="10" t="str">
        <f t="shared" ca="1" si="609"/>
        <v>Thursday11:30-01:000</v>
      </c>
      <c r="L962" s="14">
        <f t="shared" ca="1" si="603"/>
        <v>26</v>
      </c>
      <c r="M962" s="19" t="str">
        <f t="shared" ca="1" si="604"/>
        <v/>
      </c>
      <c r="N962" s="19"/>
      <c r="O962" s="19" t="str">
        <f t="shared" ca="1" si="610"/>
        <v>0
704 --- 0</v>
      </c>
    </row>
    <row r="963" spans="1:15">
      <c r="A963" s="10">
        <v>953</v>
      </c>
      <c r="B963" s="10" t="s">
        <v>15</v>
      </c>
      <c r="C963" s="10" t="str">
        <f t="shared" si="601"/>
        <v>11:30-01:00</v>
      </c>
      <c r="D963" s="10" t="s">
        <v>56</v>
      </c>
      <c r="E963" s="10">
        <f t="shared" si="605"/>
        <v>216</v>
      </c>
      <c r="F963" s="10">
        <f t="shared" ca="1" si="606"/>
        <v>705</v>
      </c>
      <c r="G963" s="10">
        <f t="shared" ca="1" si="607"/>
        <v>0</v>
      </c>
      <c r="H963" s="10">
        <f t="shared" ca="1" si="569"/>
        <v>0</v>
      </c>
      <c r="I963" s="10">
        <f t="shared" ca="1" si="602"/>
        <v>0</v>
      </c>
      <c r="J963" s="10" t="str">
        <f t="shared" ca="1" si="608"/>
        <v>Thursday11:30-01:000</v>
      </c>
      <c r="K963" s="10" t="str">
        <f t="shared" ca="1" si="609"/>
        <v>Thursday11:30-01:000</v>
      </c>
      <c r="L963" s="14">
        <f t="shared" ca="1" si="603"/>
        <v>26</v>
      </c>
      <c r="M963" s="19" t="str">
        <f t="shared" ca="1" si="604"/>
        <v/>
      </c>
      <c r="N963" s="19"/>
      <c r="O963" s="19" t="str">
        <f t="shared" ca="1" si="610"/>
        <v>0
705 --- 0</v>
      </c>
    </row>
    <row r="964" spans="1:15">
      <c r="A964" s="10">
        <v>954</v>
      </c>
      <c r="B964" s="10" t="s">
        <v>15</v>
      </c>
      <c r="C964" s="10" t="str">
        <f t="shared" si="601"/>
        <v>11:30-01:00</v>
      </c>
      <c r="D964" s="10" t="s">
        <v>56</v>
      </c>
      <c r="E964" s="10">
        <f t="shared" si="605"/>
        <v>217</v>
      </c>
      <c r="F964" s="10">
        <f t="shared" ca="1" si="606"/>
        <v>402</v>
      </c>
      <c r="G964" s="10" t="str">
        <f t="shared" ca="1" si="607"/>
        <v>TE325(L3T2)B</v>
      </c>
      <c r="H964" s="10">
        <f t="shared" ca="1" si="569"/>
        <v>0</v>
      </c>
      <c r="I964" s="10" t="str">
        <f t="shared" ca="1" si="602"/>
        <v>(L3T2)B</v>
      </c>
      <c r="J964" s="10" t="str">
        <f t="shared" ca="1" si="608"/>
        <v>Thursday11:30-01:000</v>
      </c>
      <c r="K964" s="10" t="str">
        <f t="shared" ca="1" si="609"/>
        <v>Thursday11:30-01:00(L3T2)B</v>
      </c>
      <c r="L964" s="14">
        <f t="shared" ca="1" si="603"/>
        <v>26</v>
      </c>
      <c r="M964" s="19" t="str">
        <f t="shared" ca="1" si="604"/>
        <v>L3T2</v>
      </c>
      <c r="N964" s="19"/>
      <c r="O964" s="19" t="str">
        <f t="shared" ca="1" si="610"/>
        <v>TE325(L3T2)B
402 --- 0</v>
      </c>
    </row>
    <row r="965" spans="1:15">
      <c r="A965" s="10">
        <v>955</v>
      </c>
      <c r="B965" s="10" t="s">
        <v>15</v>
      </c>
      <c r="C965" s="10" t="str">
        <f t="shared" si="601"/>
        <v>11:30-01:00</v>
      </c>
      <c r="D965" s="10" t="s">
        <v>56</v>
      </c>
      <c r="E965" s="10">
        <f t="shared" si="605"/>
        <v>218</v>
      </c>
      <c r="F965" s="10">
        <f t="shared" ca="1" si="606"/>
        <v>801</v>
      </c>
      <c r="G965" s="10">
        <f t="shared" ca="1" si="607"/>
        <v>0</v>
      </c>
      <c r="H965" s="10">
        <f t="shared" ca="1" si="569"/>
        <v>0</v>
      </c>
      <c r="I965" s="10">
        <f t="shared" ca="1" si="602"/>
        <v>0</v>
      </c>
      <c r="J965" s="10" t="str">
        <f t="shared" ca="1" si="608"/>
        <v>Thursday11:30-01:000</v>
      </c>
      <c r="K965" s="10" t="str">
        <f t="shared" ca="1" si="609"/>
        <v>Thursday11:30-01:000</v>
      </c>
      <c r="L965" s="14">
        <f t="shared" ca="1" si="603"/>
        <v>26</v>
      </c>
      <c r="M965" s="19" t="str">
        <f t="shared" ca="1" si="604"/>
        <v/>
      </c>
      <c r="N965" s="19"/>
      <c r="O965" s="19" t="str">
        <f t="shared" ca="1" si="610"/>
        <v>0
801 --- 0</v>
      </c>
    </row>
    <row r="966" spans="1:15">
      <c r="A966" s="10">
        <v>956</v>
      </c>
      <c r="B966" s="10" t="s">
        <v>15</v>
      </c>
      <c r="C966" s="10" t="str">
        <f t="shared" si="601"/>
        <v>11:30-01:00</v>
      </c>
      <c r="D966" s="10" t="s">
        <v>56</v>
      </c>
      <c r="E966" s="10">
        <f t="shared" si="605"/>
        <v>219</v>
      </c>
      <c r="F966" s="10">
        <f t="shared" ca="1" si="606"/>
        <v>803</v>
      </c>
      <c r="G966" s="10">
        <f t="shared" ca="1" si="607"/>
        <v>0</v>
      </c>
      <c r="H966" s="10">
        <f t="shared" ca="1" si="569"/>
        <v>0</v>
      </c>
      <c r="I966" s="10">
        <f t="shared" ca="1" si="602"/>
        <v>0</v>
      </c>
      <c r="J966" s="10" t="str">
        <f t="shared" ca="1" si="608"/>
        <v>Thursday11:30-01:000</v>
      </c>
      <c r="K966" s="10" t="str">
        <f t="shared" ca="1" si="609"/>
        <v>Thursday11:30-01:000</v>
      </c>
      <c r="L966" s="14">
        <f t="shared" ca="1" si="603"/>
        <v>26</v>
      </c>
      <c r="M966" s="19" t="str">
        <f t="shared" ca="1" si="604"/>
        <v/>
      </c>
      <c r="N966" s="19"/>
      <c r="O966" s="19" t="str">
        <f t="shared" ca="1" si="610"/>
        <v>0
803 --- 0</v>
      </c>
    </row>
    <row r="967" spans="1:15">
      <c r="A967" s="10">
        <v>957</v>
      </c>
      <c r="B967" s="10" t="s">
        <v>15</v>
      </c>
      <c r="C967" s="10" t="str">
        <f t="shared" si="601"/>
        <v>11:30-01:00</v>
      </c>
      <c r="D967" s="10" t="s">
        <v>56</v>
      </c>
      <c r="E967" s="10">
        <f t="shared" si="605"/>
        <v>220</v>
      </c>
      <c r="F967" s="10">
        <f t="shared" ca="1" si="606"/>
        <v>807</v>
      </c>
      <c r="G967" s="10">
        <f t="shared" ca="1" si="607"/>
        <v>0</v>
      </c>
      <c r="H967" s="10">
        <f t="shared" ca="1" si="569"/>
        <v>0</v>
      </c>
      <c r="I967" s="10">
        <f t="shared" ca="1" si="602"/>
        <v>0</v>
      </c>
      <c r="J967" s="10" t="str">
        <f t="shared" ca="1" si="608"/>
        <v>Thursday11:30-01:000</v>
      </c>
      <c r="K967" s="10" t="str">
        <f t="shared" ca="1" si="609"/>
        <v>Thursday11:30-01:000</v>
      </c>
      <c r="L967" s="14">
        <f t="shared" ca="1" si="603"/>
        <v>26</v>
      </c>
      <c r="M967" s="19" t="str">
        <f t="shared" ca="1" si="604"/>
        <v/>
      </c>
      <c r="N967" s="19"/>
      <c r="O967" s="19" t="str">
        <f t="shared" ca="1" si="610"/>
        <v>0
807 --- 0</v>
      </c>
    </row>
    <row r="968" spans="1:15">
      <c r="A968" s="10">
        <v>958</v>
      </c>
      <c r="B968" s="10" t="s">
        <v>15</v>
      </c>
      <c r="C968" s="10" t="str">
        <f t="shared" si="601"/>
        <v>11:30-01:00</v>
      </c>
      <c r="D968" s="10" t="s">
        <v>56</v>
      </c>
      <c r="E968" s="10">
        <f t="shared" si="605"/>
        <v>221</v>
      </c>
      <c r="F968" s="10">
        <f t="shared" ca="1" si="606"/>
        <v>808</v>
      </c>
      <c r="G968" s="10">
        <f t="shared" ca="1" si="607"/>
        <v>0</v>
      </c>
      <c r="H968" s="10">
        <f t="shared" ca="1" si="569"/>
        <v>0</v>
      </c>
      <c r="I968" s="10">
        <f t="shared" ca="1" si="602"/>
        <v>0</v>
      </c>
      <c r="J968" s="10" t="str">
        <f t="shared" ca="1" si="608"/>
        <v>Thursday11:30-01:000</v>
      </c>
      <c r="K968" s="10" t="str">
        <f t="shared" ca="1" si="609"/>
        <v>Thursday11:30-01:000</v>
      </c>
      <c r="L968" s="14">
        <f t="shared" ca="1" si="603"/>
        <v>26</v>
      </c>
      <c r="M968" s="19" t="str">
        <f t="shared" ca="1" si="604"/>
        <v/>
      </c>
      <c r="N968" s="19"/>
      <c r="O968" s="19" t="str">
        <f t="shared" ca="1" si="610"/>
        <v>0
808 --- 0</v>
      </c>
    </row>
    <row r="969" spans="1:15">
      <c r="A969" s="10">
        <v>959</v>
      </c>
      <c r="B969" s="10" t="s">
        <v>15</v>
      </c>
      <c r="C969" s="10" t="str">
        <f t="shared" si="601"/>
        <v>11:30-01:00</v>
      </c>
      <c r="D969" s="10" t="s">
        <v>56</v>
      </c>
      <c r="E969" s="10">
        <f t="shared" si="605"/>
        <v>222</v>
      </c>
      <c r="F969" s="10">
        <f t="shared" ca="1" si="606"/>
        <v>711</v>
      </c>
      <c r="G969" s="10">
        <f t="shared" ca="1" si="607"/>
        <v>0</v>
      </c>
      <c r="H969" s="10">
        <f t="shared" ca="1" si="569"/>
        <v>0</v>
      </c>
      <c r="I969" s="10">
        <f t="shared" ca="1" si="602"/>
        <v>0</v>
      </c>
      <c r="J969" s="10" t="str">
        <f t="shared" ca="1" si="608"/>
        <v>Thursday11:30-01:000</v>
      </c>
      <c r="K969" s="10" t="str">
        <f t="shared" ca="1" si="609"/>
        <v>Thursday11:30-01:000</v>
      </c>
      <c r="L969" s="14">
        <f t="shared" ca="1" si="603"/>
        <v>26</v>
      </c>
      <c r="M969" s="19" t="str">
        <f t="shared" ca="1" si="604"/>
        <v/>
      </c>
      <c r="N969" s="19"/>
      <c r="O969" s="19" t="str">
        <f t="shared" ca="1" si="610"/>
        <v>0
711 --- 0</v>
      </c>
    </row>
    <row r="970" spans="1:15">
      <c r="A970" s="10">
        <v>960</v>
      </c>
      <c r="B970" s="10" t="s">
        <v>15</v>
      </c>
      <c r="C970" s="10" t="str">
        <f t="shared" si="601"/>
        <v>11:30-01:00</v>
      </c>
      <c r="D970" s="10" t="s">
        <v>56</v>
      </c>
      <c r="E970" s="10">
        <f t="shared" si="605"/>
        <v>223</v>
      </c>
      <c r="F970" s="10">
        <f t="shared" ca="1" si="606"/>
        <v>712</v>
      </c>
      <c r="G970" s="10" t="str">
        <f t="shared" ca="1" si="607"/>
        <v>DIC</v>
      </c>
      <c r="H970" s="10">
        <f t="shared" ca="1" si="569"/>
        <v>0</v>
      </c>
      <c r="I970" s="10" t="str">
        <f t="shared" ca="1" si="602"/>
        <v>DIC</v>
      </c>
      <c r="J970" s="10" t="str">
        <f t="shared" ca="1" si="608"/>
        <v>Thursday11:30-01:000</v>
      </c>
      <c r="K970" s="10" t="str">
        <f t="shared" ca="1" si="609"/>
        <v>Thursday11:30-01:00DIC</v>
      </c>
      <c r="L970" s="14">
        <f t="shared" ca="1" si="603"/>
        <v>26</v>
      </c>
      <c r="M970" s="19" t="str">
        <f t="shared" ca="1" si="604"/>
        <v>IC</v>
      </c>
      <c r="N970" s="19"/>
      <c r="O970" s="19" t="str">
        <f t="shared" ca="1" si="610"/>
        <v>DIC
712 --- 0</v>
      </c>
    </row>
    <row r="971" spans="1:15">
      <c r="A971" s="10">
        <v>961</v>
      </c>
      <c r="B971" s="10" t="s">
        <v>15</v>
      </c>
      <c r="C971" s="10" t="str">
        <f t="shared" ref="C971:C985" si="611">LOOKUP(D971,$L$1:$L$6,$K$1:$K$6)</f>
        <v>11:30-01:00</v>
      </c>
      <c r="D971" s="10" t="s">
        <v>56</v>
      </c>
      <c r="E971" s="10">
        <f t="shared" si="605"/>
        <v>224</v>
      </c>
      <c r="F971" s="10" t="str">
        <f t="shared" ref="F971:F985" ca="1" si="612">INDIRECT(CONCATENATE("Sheet1!",CHAR(CODE(D971)),E971),1)</f>
        <v>E-Lab</v>
      </c>
      <c r="G971" s="10">
        <f t="shared" ref="G971:G985" ca="1" si="613">INDIRECT(CONCATENATE("Sheet1!",CHAR(CODE(D971)+1),E971),1)</f>
        <v>0</v>
      </c>
      <c r="H971" s="10">
        <f t="shared" ref="H971:H984" ca="1" si="614">INDIRECT(CONCATENATE("Sheet1!",CHAR(CODE(D971)+2),E971),1)</f>
        <v>0</v>
      </c>
      <c r="I971" s="10">
        <f t="shared" ref="I971:I985" ca="1" si="615">IFERROR(MID(G971,SEARCH("(",G971,1),12),G971)</f>
        <v>0</v>
      </c>
      <c r="J971" s="10" t="str">
        <f t="shared" ref="J971:J985" ca="1" si="616">CONCATENATE(B971,C971,H971)</f>
        <v>Thursday11:30-01:000</v>
      </c>
      <c r="K971" s="10" t="str">
        <f t="shared" ref="K971:K985" ca="1" si="617">CONCATENATE(B971,C971,I971)</f>
        <v>Thursday11:30-01:000</v>
      </c>
      <c r="L971" s="14">
        <f t="shared" ref="L971:L985" ca="1" si="618">COUNTIFS($J$11:$J$1051,J971)</f>
        <v>26</v>
      </c>
      <c r="M971" s="19" t="str">
        <f t="shared" ref="M971:M985" ca="1" si="619">IFERROR(MID(I971,2,4),I971)</f>
        <v/>
      </c>
      <c r="N971" s="19"/>
      <c r="O971" s="19" t="str">
        <f t="shared" ref="O971:O985" ca="1" si="620">CONCATENATE(G971,CHAR(10),F971," --- ",H971)</f>
        <v>0
E-Lab --- 0</v>
      </c>
    </row>
    <row r="972" spans="1:15">
      <c r="A972" s="10">
        <v>962</v>
      </c>
      <c r="B972" s="10" t="s">
        <v>15</v>
      </c>
      <c r="C972" s="10" t="str">
        <f t="shared" si="611"/>
        <v>11:30-01:00</v>
      </c>
      <c r="D972" s="10" t="s">
        <v>56</v>
      </c>
      <c r="E972" s="10">
        <f t="shared" si="605"/>
        <v>225</v>
      </c>
      <c r="F972" s="10" t="str">
        <f t="shared" ca="1" si="612"/>
        <v>L-Yarn1</v>
      </c>
      <c r="G972" s="10">
        <f t="shared" ca="1" si="613"/>
        <v>0</v>
      </c>
      <c r="H972" s="10">
        <f t="shared" ref="H972:H978" ca="1" si="621">INDIRECT(CONCATENATE("Sheet1!",CHAR(CODE(D972)+5),E972),1)</f>
        <v>0</v>
      </c>
      <c r="I972" s="10">
        <f t="shared" ca="1" si="615"/>
        <v>0</v>
      </c>
      <c r="J972" s="10" t="str">
        <f t="shared" ca="1" si="616"/>
        <v>Thursday11:30-01:000</v>
      </c>
      <c r="K972" s="10" t="str">
        <f t="shared" ca="1" si="617"/>
        <v>Thursday11:30-01:000</v>
      </c>
      <c r="L972" s="14">
        <f t="shared" ca="1" si="618"/>
        <v>26</v>
      </c>
      <c r="M972" s="19" t="str">
        <f t="shared" ca="1" si="619"/>
        <v/>
      </c>
      <c r="N972" s="19"/>
      <c r="O972" s="19" t="str">
        <f t="shared" ca="1" si="620"/>
        <v>0
L-Yarn1 --- 0</v>
      </c>
    </row>
    <row r="973" spans="1:15">
      <c r="A973" s="10">
        <v>963</v>
      </c>
      <c r="B973" s="10" t="s">
        <v>15</v>
      </c>
      <c r="C973" s="10" t="str">
        <f t="shared" si="611"/>
        <v>11:30-01:00</v>
      </c>
      <c r="D973" s="10" t="s">
        <v>56</v>
      </c>
      <c r="E973" s="10">
        <f t="shared" si="605"/>
        <v>226</v>
      </c>
      <c r="F973" s="10" t="str">
        <f t="shared" ca="1" si="612"/>
        <v>L-Yarn2</v>
      </c>
      <c r="G973" s="10">
        <f t="shared" ca="1" si="613"/>
        <v>0</v>
      </c>
      <c r="H973" s="10">
        <f t="shared" ca="1" si="621"/>
        <v>0</v>
      </c>
      <c r="I973" s="10">
        <f t="shared" ca="1" si="615"/>
        <v>0</v>
      </c>
      <c r="J973" s="10" t="str">
        <f t="shared" ca="1" si="616"/>
        <v>Thursday11:30-01:000</v>
      </c>
      <c r="K973" s="10" t="str">
        <f t="shared" ca="1" si="617"/>
        <v>Thursday11:30-01:000</v>
      </c>
      <c r="L973" s="14">
        <f t="shared" ca="1" si="618"/>
        <v>26</v>
      </c>
      <c r="M973" s="19" t="str">
        <f t="shared" ca="1" si="619"/>
        <v/>
      </c>
      <c r="N973" s="19"/>
      <c r="O973" s="19" t="str">
        <f t="shared" ca="1" si="620"/>
        <v>0
L-Yarn2 --- 0</v>
      </c>
    </row>
    <row r="974" spans="1:15">
      <c r="A974" s="10">
        <v>964</v>
      </c>
      <c r="B974" s="10" t="s">
        <v>15</v>
      </c>
      <c r="C974" s="10" t="str">
        <f t="shared" si="611"/>
        <v>11:30-01:00</v>
      </c>
      <c r="D974" s="10" t="s">
        <v>56</v>
      </c>
      <c r="E974" s="10">
        <f t="shared" si="605"/>
        <v>227</v>
      </c>
      <c r="F974" s="10" t="str">
        <f t="shared" ca="1" si="612"/>
        <v>L-Fab</v>
      </c>
      <c r="G974" s="10">
        <f t="shared" ca="1" si="613"/>
        <v>0</v>
      </c>
      <c r="H974" s="10">
        <f t="shared" ca="1" si="621"/>
        <v>0</v>
      </c>
      <c r="I974" s="10">
        <f t="shared" ca="1" si="615"/>
        <v>0</v>
      </c>
      <c r="J974" s="10" t="str">
        <f t="shared" ca="1" si="616"/>
        <v>Thursday11:30-01:000</v>
      </c>
      <c r="K974" s="10" t="str">
        <f t="shared" ca="1" si="617"/>
        <v>Thursday11:30-01:000</v>
      </c>
      <c r="L974" s="14">
        <f t="shared" ca="1" si="618"/>
        <v>26</v>
      </c>
      <c r="M974" s="19" t="str">
        <f t="shared" ca="1" si="619"/>
        <v/>
      </c>
      <c r="N974" s="19"/>
      <c r="O974" s="19" t="str">
        <f t="shared" ca="1" si="620"/>
        <v>0
L-Fab --- 0</v>
      </c>
    </row>
    <row r="975" spans="1:15">
      <c r="A975" s="10">
        <v>965</v>
      </c>
      <c r="B975" s="10" t="s">
        <v>15</v>
      </c>
      <c r="C975" s="10" t="str">
        <f t="shared" si="611"/>
        <v>11:30-01:00</v>
      </c>
      <c r="D975" s="10" t="s">
        <v>56</v>
      </c>
      <c r="E975" s="10">
        <f t="shared" si="605"/>
        <v>228</v>
      </c>
      <c r="F975" s="10" t="str">
        <f t="shared" ca="1" si="612"/>
        <v>L-Col</v>
      </c>
      <c r="G975" s="10">
        <f t="shared" ca="1" si="613"/>
        <v>0</v>
      </c>
      <c r="H975" s="10">
        <f t="shared" ca="1" si="621"/>
        <v>0</v>
      </c>
      <c r="I975" s="10">
        <f t="shared" ca="1" si="615"/>
        <v>0</v>
      </c>
      <c r="J975" s="10" t="str">
        <f t="shared" ca="1" si="616"/>
        <v>Thursday11:30-01:000</v>
      </c>
      <c r="K975" s="10" t="str">
        <f t="shared" ca="1" si="617"/>
        <v>Thursday11:30-01:000</v>
      </c>
      <c r="L975" s="14">
        <f t="shared" ca="1" si="618"/>
        <v>26</v>
      </c>
      <c r="M975" s="19" t="str">
        <f t="shared" ca="1" si="619"/>
        <v/>
      </c>
      <c r="N975" s="19"/>
      <c r="O975" s="19" t="str">
        <f t="shared" ca="1" si="620"/>
        <v>0
L-Col --- 0</v>
      </c>
    </row>
    <row r="976" spans="1:15">
      <c r="A976" s="10">
        <v>966</v>
      </c>
      <c r="B976" s="10" t="s">
        <v>15</v>
      </c>
      <c r="C976" s="10" t="str">
        <f t="shared" si="611"/>
        <v>11:30-01:00</v>
      </c>
      <c r="D976" s="10" t="s">
        <v>56</v>
      </c>
      <c r="E976" s="10">
        <f t="shared" si="605"/>
        <v>229</v>
      </c>
      <c r="F976" s="10" t="str">
        <f t="shared" ca="1" si="612"/>
        <v>L-App</v>
      </c>
      <c r="G976" s="10">
        <f t="shared" ca="1" si="613"/>
        <v>0</v>
      </c>
      <c r="H976" s="10">
        <f t="shared" ca="1" si="621"/>
        <v>0</v>
      </c>
      <c r="I976" s="10">
        <f t="shared" ca="1" si="615"/>
        <v>0</v>
      </c>
      <c r="J976" s="10" t="str">
        <f t="shared" ca="1" si="616"/>
        <v>Thursday11:30-01:000</v>
      </c>
      <c r="K976" s="10" t="str">
        <f t="shared" ca="1" si="617"/>
        <v>Thursday11:30-01:000</v>
      </c>
      <c r="L976" s="14">
        <f t="shared" ca="1" si="618"/>
        <v>26</v>
      </c>
      <c r="M976" s="19" t="str">
        <f t="shared" ca="1" si="619"/>
        <v/>
      </c>
      <c r="N976" s="19"/>
      <c r="O976" s="19" t="str">
        <f t="shared" ca="1" si="620"/>
        <v>0
L-App --- 0</v>
      </c>
    </row>
    <row r="977" spans="1:15">
      <c r="A977" s="10">
        <v>967</v>
      </c>
      <c r="B977" s="10" t="s">
        <v>15</v>
      </c>
      <c r="C977" s="10" t="str">
        <f t="shared" si="611"/>
        <v>11:30-01:00</v>
      </c>
      <c r="D977" s="10" t="s">
        <v>56</v>
      </c>
      <c r="E977" s="10">
        <f t="shared" si="605"/>
        <v>230</v>
      </c>
      <c r="F977" s="10" t="str">
        <f t="shared" ca="1" si="612"/>
        <v>L-QC1
709</v>
      </c>
      <c r="G977" s="10">
        <f t="shared" ca="1" si="613"/>
        <v>0</v>
      </c>
      <c r="H977" s="10">
        <f t="shared" ca="1" si="621"/>
        <v>0</v>
      </c>
      <c r="I977" s="10">
        <f t="shared" ca="1" si="615"/>
        <v>0</v>
      </c>
      <c r="J977" s="10" t="str">
        <f t="shared" ca="1" si="616"/>
        <v>Thursday11:30-01:000</v>
      </c>
      <c r="K977" s="10" t="str">
        <f t="shared" ca="1" si="617"/>
        <v>Thursday11:30-01:000</v>
      </c>
      <c r="L977" s="14">
        <f t="shared" ca="1" si="618"/>
        <v>26</v>
      </c>
      <c r="M977" s="19" t="str">
        <f t="shared" ca="1" si="619"/>
        <v/>
      </c>
      <c r="N977" s="19"/>
      <c r="O977" s="19" t="str">
        <f t="shared" ca="1" si="620"/>
        <v>0
L-QC1
709 --- 0</v>
      </c>
    </row>
    <row r="978" spans="1:15">
      <c r="A978" s="10">
        <v>968</v>
      </c>
      <c r="B978" s="10" t="s">
        <v>15</v>
      </c>
      <c r="C978" s="10" t="str">
        <f t="shared" si="611"/>
        <v>11:30-01:00</v>
      </c>
      <c r="D978" s="10" t="s">
        <v>56</v>
      </c>
      <c r="E978" s="10">
        <f t="shared" si="605"/>
        <v>231</v>
      </c>
      <c r="F978" s="10" t="str">
        <f t="shared" ca="1" si="612"/>
        <v>L-Drw</v>
      </c>
      <c r="G978" s="10" t="str">
        <f t="shared" ca="1" si="613"/>
        <v>TE326(L3T2)D</v>
      </c>
      <c r="H978" s="10" t="str">
        <f t="shared" ca="1" si="621"/>
        <v>RSK</v>
      </c>
      <c r="I978" s="10" t="str">
        <f t="shared" ca="1" si="615"/>
        <v>(L3T2)D</v>
      </c>
      <c r="J978" s="10" t="str">
        <f t="shared" ca="1" si="616"/>
        <v>Thursday11:30-01:00RSK</v>
      </c>
      <c r="K978" s="10" t="str">
        <f t="shared" ca="1" si="617"/>
        <v>Thursday11:30-01:00(L3T2)D</v>
      </c>
      <c r="L978" s="14">
        <f t="shared" ca="1" si="618"/>
        <v>1</v>
      </c>
      <c r="M978" s="19" t="str">
        <f t="shared" ca="1" si="619"/>
        <v>L3T2</v>
      </c>
      <c r="N978" s="19"/>
      <c r="O978" s="19" t="str">
        <f t="shared" ca="1" si="620"/>
        <v>TE326(L3T2)D
L-Drw --- RSK</v>
      </c>
    </row>
    <row r="979" spans="1:15">
      <c r="A979" s="10">
        <v>969</v>
      </c>
      <c r="B979" s="10" t="s">
        <v>15</v>
      </c>
      <c r="C979" s="10" t="str">
        <f t="shared" si="611"/>
        <v>11:30-01:00</v>
      </c>
      <c r="D979" s="10" t="s">
        <v>56</v>
      </c>
      <c r="E979" s="10">
        <f t="shared" si="605"/>
        <v>232</v>
      </c>
      <c r="F979" s="10" t="str">
        <f t="shared" ca="1" si="612"/>
        <v>L-QC2
708</v>
      </c>
      <c r="G979" s="10">
        <f t="shared" ca="1" si="613"/>
        <v>0</v>
      </c>
      <c r="H979" s="10">
        <f t="shared" ca="1" si="614"/>
        <v>0</v>
      </c>
      <c r="I979" s="10">
        <f t="shared" ca="1" si="615"/>
        <v>0</v>
      </c>
      <c r="J979" s="10" t="str">
        <f t="shared" ca="1" si="616"/>
        <v>Thursday11:30-01:000</v>
      </c>
      <c r="K979" s="10" t="str">
        <f t="shared" ca="1" si="617"/>
        <v>Thursday11:30-01:000</v>
      </c>
      <c r="L979" s="14">
        <f t="shared" ca="1" si="618"/>
        <v>26</v>
      </c>
      <c r="M979" s="19" t="str">
        <f t="shared" ca="1" si="619"/>
        <v/>
      </c>
      <c r="N979" s="19"/>
      <c r="O979" s="19" t="str">
        <f t="shared" ca="1" si="620"/>
        <v>0
L-QC2
708 --- 0</v>
      </c>
    </row>
    <row r="980" spans="1:15">
      <c r="A980" s="10">
        <v>970</v>
      </c>
      <c r="B980" s="10" t="s">
        <v>15</v>
      </c>
      <c r="C980" s="10" t="str">
        <f t="shared" si="611"/>
        <v>11:30-01:00</v>
      </c>
      <c r="D980" s="10" t="s">
        <v>56</v>
      </c>
      <c r="E980" s="10">
        <f t="shared" si="605"/>
        <v>233</v>
      </c>
      <c r="F980" s="10" t="str">
        <f t="shared" ca="1" si="612"/>
        <v>L-ENG</v>
      </c>
      <c r="G980" s="10">
        <f t="shared" ca="1" si="613"/>
        <v>0</v>
      </c>
      <c r="H980" s="10">
        <f t="shared" ca="1" si="614"/>
        <v>0</v>
      </c>
      <c r="I980" s="10">
        <f t="shared" ca="1" si="615"/>
        <v>0</v>
      </c>
      <c r="J980" s="10" t="str">
        <f t="shared" ca="1" si="616"/>
        <v>Thursday11:30-01:000</v>
      </c>
      <c r="K980" s="10" t="str">
        <f t="shared" ca="1" si="617"/>
        <v>Thursday11:30-01:000</v>
      </c>
      <c r="L980" s="14">
        <f t="shared" ca="1" si="618"/>
        <v>26</v>
      </c>
      <c r="M980" s="19" t="str">
        <f t="shared" ca="1" si="619"/>
        <v/>
      </c>
      <c r="N980" s="19"/>
      <c r="O980" s="19" t="str">
        <f t="shared" ca="1" si="620"/>
        <v>0
L-ENG --- 0</v>
      </c>
    </row>
    <row r="981" spans="1:15">
      <c r="A981" s="10">
        <v>971</v>
      </c>
      <c r="B981" s="10" t="s">
        <v>15</v>
      </c>
      <c r="C981" s="10" t="str">
        <f t="shared" si="611"/>
        <v>11:30-01:00</v>
      </c>
      <c r="D981" s="10" t="s">
        <v>56</v>
      </c>
      <c r="E981" s="10">
        <f t="shared" si="605"/>
        <v>234</v>
      </c>
      <c r="F981" s="10">
        <f t="shared" ca="1" si="612"/>
        <v>501</v>
      </c>
      <c r="G981" s="10">
        <f t="shared" ca="1" si="613"/>
        <v>0</v>
      </c>
      <c r="H981" s="10">
        <f t="shared" ca="1" si="614"/>
        <v>0</v>
      </c>
      <c r="I981" s="10">
        <f t="shared" ca="1" si="615"/>
        <v>0</v>
      </c>
      <c r="J981" s="10" t="str">
        <f t="shared" ca="1" si="616"/>
        <v>Thursday11:30-01:000</v>
      </c>
      <c r="K981" s="10" t="str">
        <f t="shared" ca="1" si="617"/>
        <v>Thursday11:30-01:000</v>
      </c>
      <c r="L981" s="14">
        <f t="shared" ca="1" si="618"/>
        <v>26</v>
      </c>
      <c r="M981" s="19" t="str">
        <f t="shared" ca="1" si="619"/>
        <v/>
      </c>
      <c r="N981" s="19"/>
      <c r="O981" s="19" t="str">
        <f t="shared" ca="1" si="620"/>
        <v>0
501 --- 0</v>
      </c>
    </row>
    <row r="982" spans="1:15">
      <c r="A982" s="10">
        <v>972</v>
      </c>
      <c r="B982" s="10" t="s">
        <v>15</v>
      </c>
      <c r="C982" s="10" t="str">
        <f t="shared" si="611"/>
        <v>11:30-01:00</v>
      </c>
      <c r="D982" s="10" t="s">
        <v>56</v>
      </c>
      <c r="E982" s="10">
        <f t="shared" si="605"/>
        <v>235</v>
      </c>
      <c r="F982" s="10" t="str">
        <f t="shared" ca="1" si="612"/>
        <v>L-Elec 505</v>
      </c>
      <c r="G982" s="10">
        <f t="shared" ca="1" si="613"/>
        <v>0</v>
      </c>
      <c r="H982" s="10">
        <f ca="1">INDIRECT(CONCATENATE("Sheet1!",CHAR(CODE(D982)+5),E982),1)</f>
        <v>0</v>
      </c>
      <c r="I982" s="10">
        <f t="shared" ca="1" si="615"/>
        <v>0</v>
      </c>
      <c r="J982" s="10" t="str">
        <f t="shared" ca="1" si="616"/>
        <v>Thursday11:30-01:000</v>
      </c>
      <c r="K982" s="10" t="str">
        <f t="shared" ca="1" si="617"/>
        <v>Thursday11:30-01:000</v>
      </c>
      <c r="L982" s="14">
        <f t="shared" ca="1" si="618"/>
        <v>26</v>
      </c>
      <c r="M982" s="19" t="str">
        <f t="shared" ca="1" si="619"/>
        <v/>
      </c>
      <c r="N982" s="19"/>
      <c r="O982" s="19" t="str">
        <f t="shared" ca="1" si="620"/>
        <v>0
L-Elec 505 --- 0</v>
      </c>
    </row>
    <row r="983" spans="1:15">
      <c r="A983" s="10">
        <v>973</v>
      </c>
      <c r="B983" s="10" t="s">
        <v>15</v>
      </c>
      <c r="C983" s="10" t="str">
        <f t="shared" si="611"/>
        <v>11:30-01:00</v>
      </c>
      <c r="D983" s="10" t="s">
        <v>56</v>
      </c>
      <c r="E983" s="10">
        <f t="shared" si="605"/>
        <v>236</v>
      </c>
      <c r="F983" s="10" t="str">
        <f t="shared" ca="1" si="612"/>
        <v>L-mec</v>
      </c>
      <c r="G983" s="10">
        <f t="shared" ca="1" si="613"/>
        <v>0</v>
      </c>
      <c r="H983" s="10">
        <f t="shared" ca="1" si="614"/>
        <v>0</v>
      </c>
      <c r="I983" s="10">
        <f t="shared" ca="1" si="615"/>
        <v>0</v>
      </c>
      <c r="J983" s="10" t="str">
        <f t="shared" ca="1" si="616"/>
        <v>Thursday11:30-01:000</v>
      </c>
      <c r="K983" s="10" t="str">
        <f t="shared" ca="1" si="617"/>
        <v>Thursday11:30-01:000</v>
      </c>
      <c r="L983" s="14">
        <f t="shared" ca="1" si="618"/>
        <v>26</v>
      </c>
      <c r="M983" s="19" t="str">
        <f t="shared" ca="1" si="619"/>
        <v/>
      </c>
      <c r="N983" s="19"/>
      <c r="O983" s="19" t="str">
        <f t="shared" ca="1" si="620"/>
        <v>0
L-mec --- 0</v>
      </c>
    </row>
    <row r="984" spans="1:15">
      <c r="A984" s="10">
        <v>974</v>
      </c>
      <c r="B984" s="10" t="s">
        <v>15</v>
      </c>
      <c r="C984" s="10" t="str">
        <f t="shared" si="611"/>
        <v>11:30-01:00</v>
      </c>
      <c r="D984" s="10" t="s">
        <v>56</v>
      </c>
      <c r="E984" s="10">
        <f t="shared" si="605"/>
        <v>237</v>
      </c>
      <c r="F984" s="10">
        <f t="shared" ca="1" si="612"/>
        <v>502</v>
      </c>
      <c r="G984" s="10">
        <f t="shared" ca="1" si="613"/>
        <v>0</v>
      </c>
      <c r="H984" s="10">
        <f t="shared" ca="1" si="614"/>
        <v>0</v>
      </c>
      <c r="I984" s="10">
        <f t="shared" ca="1" si="615"/>
        <v>0</v>
      </c>
      <c r="J984" s="10" t="str">
        <f t="shared" ca="1" si="616"/>
        <v>Thursday11:30-01:000</v>
      </c>
      <c r="K984" s="10" t="str">
        <f t="shared" ca="1" si="617"/>
        <v>Thursday11:30-01:000</v>
      </c>
      <c r="L984" s="14">
        <f t="shared" ca="1" si="618"/>
        <v>26</v>
      </c>
      <c r="M984" s="19" t="str">
        <f t="shared" ca="1" si="619"/>
        <v/>
      </c>
      <c r="N984" s="19"/>
      <c r="O984" s="19" t="str">
        <f t="shared" ca="1" si="620"/>
        <v>0
502 --- 0</v>
      </c>
    </row>
    <row r="985" spans="1:15">
      <c r="A985" s="10">
        <v>975</v>
      </c>
      <c r="B985" s="10" t="s">
        <v>15</v>
      </c>
      <c r="C985" s="10" t="str">
        <f t="shared" si="611"/>
        <v>11:30-01:00</v>
      </c>
      <c r="D985" s="10" t="s">
        <v>56</v>
      </c>
      <c r="E985" s="10">
        <f t="shared" si="605"/>
        <v>238</v>
      </c>
      <c r="F985" s="10" t="str">
        <f t="shared" ca="1" si="612"/>
        <v>L-Chem</v>
      </c>
      <c r="G985" s="10">
        <f t="shared" ca="1" si="613"/>
        <v>0</v>
      </c>
      <c r="H985" s="10">
        <f ca="1">INDIRECT(CONCATENATE("Sheet1!",CHAR(CODE(D985)+5),E985),1)</f>
        <v>0</v>
      </c>
      <c r="I985" s="10">
        <f t="shared" ca="1" si="615"/>
        <v>0</v>
      </c>
      <c r="J985" s="10" t="str">
        <f t="shared" ca="1" si="616"/>
        <v>Thursday11:30-01:000</v>
      </c>
      <c r="K985" s="10" t="str">
        <f t="shared" ca="1" si="617"/>
        <v>Thursday11:30-01:000</v>
      </c>
      <c r="L985" s="14">
        <f t="shared" ca="1" si="618"/>
        <v>26</v>
      </c>
      <c r="M985" s="19" t="str">
        <f t="shared" ca="1" si="619"/>
        <v/>
      </c>
      <c r="N985" s="19"/>
      <c r="O985" s="19" t="str">
        <f t="shared" ca="1" si="620"/>
        <v>0
L-Chem --- 0</v>
      </c>
    </row>
    <row r="986" spans="1:15">
      <c r="A986" s="10">
        <v>976</v>
      </c>
      <c r="B986" s="10" t="s">
        <v>15</v>
      </c>
      <c r="C986" s="10" t="str">
        <f t="shared" si="601"/>
        <v>01:00-02:30</v>
      </c>
      <c r="D986" s="10" t="s">
        <v>57</v>
      </c>
      <c r="E986" s="10">
        <f>E959</f>
        <v>212</v>
      </c>
      <c r="F986" s="10">
        <f ca="1">INDIRECT(CONCATENATE("Sheet1!",CHAR(CODE(D986)-3),E986),1)</f>
        <v>701</v>
      </c>
      <c r="G986" s="10">
        <f ca="1">INDIRECT(CONCATENATE("Sheet1!",CHAR(CODE(D986)-2),E986),1)</f>
        <v>0</v>
      </c>
      <c r="H986" s="10">
        <f t="shared" ca="1" si="569"/>
        <v>0</v>
      </c>
      <c r="I986" s="10">
        <f t="shared" ca="1" si="602"/>
        <v>0</v>
      </c>
      <c r="J986" s="10" t="str">
        <f t="shared" ca="1" si="608"/>
        <v>Thursday01:00-02:300</v>
      </c>
      <c r="K986" s="10" t="str">
        <f t="shared" ca="1" si="609"/>
        <v>Thursday01:00-02:300</v>
      </c>
      <c r="L986" s="14">
        <f t="shared" ref="L986:L997" ca="1" si="622">COUNTIFS($J$11:$J$1051,J986)</f>
        <v>25</v>
      </c>
      <c r="M986" s="19" t="str">
        <f t="shared" ca="1" si="604"/>
        <v/>
      </c>
      <c r="N986" s="19"/>
      <c r="O986" s="19" t="str">
        <f t="shared" ca="1" si="610"/>
        <v>0
701 --- 0</v>
      </c>
    </row>
    <row r="987" spans="1:15">
      <c r="A987" s="10">
        <v>977</v>
      </c>
      <c r="B987" s="10" t="s">
        <v>15</v>
      </c>
      <c r="C987" s="10" t="str">
        <f t="shared" si="601"/>
        <v>01:00-02:30</v>
      </c>
      <c r="D987" s="10" t="s">
        <v>57</v>
      </c>
      <c r="E987" s="10">
        <f t="shared" ref="E987:E1012" si="623">E986+1</f>
        <v>213</v>
      </c>
      <c r="F987" s="10">
        <f t="shared" ref="F987:F997" ca="1" si="624">INDIRECT(CONCATENATE("Sheet1!",CHAR(CODE(D987)),E987),1)</f>
        <v>702</v>
      </c>
      <c r="G987" s="10">
        <f t="shared" ref="G987:G997" ca="1" si="625">INDIRECT(CONCATENATE("Sheet1!",CHAR(CODE(D987)+1),E987),1)</f>
        <v>0</v>
      </c>
      <c r="H987" s="10">
        <f t="shared" ca="1" si="569"/>
        <v>0</v>
      </c>
      <c r="I987" s="10">
        <f t="shared" ca="1" si="602"/>
        <v>0</v>
      </c>
      <c r="J987" s="10" t="str">
        <f t="shared" ca="1" si="608"/>
        <v>Thursday01:00-02:300</v>
      </c>
      <c r="K987" s="10" t="str">
        <f t="shared" ca="1" si="609"/>
        <v>Thursday01:00-02:300</v>
      </c>
      <c r="L987" s="14">
        <f t="shared" ca="1" si="622"/>
        <v>25</v>
      </c>
      <c r="M987" s="19" t="str">
        <f t="shared" ca="1" si="604"/>
        <v/>
      </c>
      <c r="N987" s="19"/>
      <c r="O987" s="19" t="str">
        <f t="shared" ca="1" si="610"/>
        <v>0
702 --- 0</v>
      </c>
    </row>
    <row r="988" spans="1:15">
      <c r="A988" s="10">
        <v>978</v>
      </c>
      <c r="B988" s="10" t="s">
        <v>15</v>
      </c>
      <c r="C988" s="10" t="str">
        <f t="shared" si="601"/>
        <v>01:00-02:30</v>
      </c>
      <c r="D988" s="10" t="s">
        <v>57</v>
      </c>
      <c r="E988" s="10">
        <f t="shared" si="623"/>
        <v>214</v>
      </c>
      <c r="F988" s="10">
        <f t="shared" ca="1" si="624"/>
        <v>703</v>
      </c>
      <c r="G988" s="10">
        <f t="shared" ca="1" si="625"/>
        <v>0</v>
      </c>
      <c r="H988" s="10">
        <f t="shared" ca="1" si="569"/>
        <v>0</v>
      </c>
      <c r="I988" s="10">
        <f t="shared" ca="1" si="602"/>
        <v>0</v>
      </c>
      <c r="J988" s="10" t="str">
        <f t="shared" ca="1" si="608"/>
        <v>Thursday01:00-02:300</v>
      </c>
      <c r="K988" s="10" t="str">
        <f t="shared" ca="1" si="609"/>
        <v>Thursday01:00-02:300</v>
      </c>
      <c r="L988" s="14">
        <f t="shared" ca="1" si="622"/>
        <v>25</v>
      </c>
      <c r="M988" s="19" t="str">
        <f t="shared" ca="1" si="604"/>
        <v/>
      </c>
      <c r="N988" s="19"/>
      <c r="O988" s="19" t="str">
        <f t="shared" ca="1" si="610"/>
        <v>0
703 --- 0</v>
      </c>
    </row>
    <row r="989" spans="1:15">
      <c r="A989" s="10">
        <v>979</v>
      </c>
      <c r="B989" s="10" t="s">
        <v>15</v>
      </c>
      <c r="C989" s="10" t="str">
        <f t="shared" si="601"/>
        <v>01:00-02:30</v>
      </c>
      <c r="D989" s="10" t="s">
        <v>57</v>
      </c>
      <c r="E989" s="10">
        <f t="shared" si="623"/>
        <v>215</v>
      </c>
      <c r="F989" s="10">
        <f t="shared" ca="1" si="624"/>
        <v>704</v>
      </c>
      <c r="G989" s="10" t="str">
        <f t="shared" ca="1" si="625"/>
        <v>TE215(L2T1)D</v>
      </c>
      <c r="H989" s="10" t="str">
        <f t="shared" ca="1" si="569"/>
        <v>KZ</v>
      </c>
      <c r="I989" s="10" t="str">
        <f t="shared" ca="1" si="602"/>
        <v>(L2T1)D</v>
      </c>
      <c r="J989" s="10" t="str">
        <f t="shared" ca="1" si="608"/>
        <v>Thursday01:00-02:30KZ</v>
      </c>
      <c r="K989" s="10" t="str">
        <f t="shared" ca="1" si="609"/>
        <v>Thursday01:00-02:30(L2T1)D</v>
      </c>
      <c r="L989" s="14">
        <f t="shared" ca="1" si="622"/>
        <v>1</v>
      </c>
      <c r="M989" s="19" t="str">
        <f t="shared" ca="1" si="604"/>
        <v>L2T1</v>
      </c>
      <c r="N989" s="19"/>
      <c r="O989" s="19" t="str">
        <f t="shared" ca="1" si="610"/>
        <v>TE215(L2T1)D
704 --- KZ</v>
      </c>
    </row>
    <row r="990" spans="1:15">
      <c r="A990" s="10">
        <v>980</v>
      </c>
      <c r="B990" s="10" t="s">
        <v>15</v>
      </c>
      <c r="C990" s="10" t="str">
        <f t="shared" si="601"/>
        <v>01:00-02:30</v>
      </c>
      <c r="D990" s="10" t="s">
        <v>57</v>
      </c>
      <c r="E990" s="10">
        <f t="shared" si="623"/>
        <v>216</v>
      </c>
      <c r="F990" s="10">
        <f t="shared" ca="1" si="624"/>
        <v>705</v>
      </c>
      <c r="G990" s="10">
        <f t="shared" ca="1" si="625"/>
        <v>0</v>
      </c>
      <c r="H990" s="10">
        <f t="shared" ca="1" si="569"/>
        <v>0</v>
      </c>
      <c r="I990" s="10">
        <f t="shared" ca="1" si="602"/>
        <v>0</v>
      </c>
      <c r="J990" s="10" t="str">
        <f t="shared" ca="1" si="608"/>
        <v>Thursday01:00-02:300</v>
      </c>
      <c r="K990" s="10" t="str">
        <f t="shared" ca="1" si="609"/>
        <v>Thursday01:00-02:300</v>
      </c>
      <c r="L990" s="14">
        <f t="shared" ca="1" si="622"/>
        <v>25</v>
      </c>
      <c r="M990" s="19" t="str">
        <f t="shared" ca="1" si="604"/>
        <v/>
      </c>
      <c r="N990" s="19"/>
      <c r="O990" s="19" t="str">
        <f t="shared" ca="1" si="610"/>
        <v>0
705 --- 0</v>
      </c>
    </row>
    <row r="991" spans="1:15">
      <c r="A991" s="10">
        <v>981</v>
      </c>
      <c r="B991" s="10" t="s">
        <v>15</v>
      </c>
      <c r="C991" s="10" t="str">
        <f t="shared" si="601"/>
        <v>01:00-02:30</v>
      </c>
      <c r="D991" s="10" t="s">
        <v>57</v>
      </c>
      <c r="E991" s="10">
        <f t="shared" si="623"/>
        <v>217</v>
      </c>
      <c r="F991" s="10">
        <f t="shared" ca="1" si="624"/>
        <v>707</v>
      </c>
      <c r="G991" s="10">
        <f t="shared" ca="1" si="625"/>
        <v>0</v>
      </c>
      <c r="H991" s="10">
        <f t="shared" ca="1" si="569"/>
        <v>0</v>
      </c>
      <c r="I991" s="10">
        <f t="shared" ca="1" si="602"/>
        <v>0</v>
      </c>
      <c r="J991" s="10" t="str">
        <f t="shared" ca="1" si="608"/>
        <v>Thursday01:00-02:300</v>
      </c>
      <c r="K991" s="10" t="str">
        <f t="shared" ca="1" si="609"/>
        <v>Thursday01:00-02:300</v>
      </c>
      <c r="L991" s="14">
        <f t="shared" ca="1" si="622"/>
        <v>25</v>
      </c>
      <c r="M991" s="19" t="str">
        <f t="shared" ca="1" si="604"/>
        <v/>
      </c>
      <c r="N991" s="19"/>
      <c r="O991" s="19" t="str">
        <f t="shared" ca="1" si="610"/>
        <v>0
707 --- 0</v>
      </c>
    </row>
    <row r="992" spans="1:15">
      <c r="A992" s="10">
        <v>982</v>
      </c>
      <c r="B992" s="10" t="s">
        <v>15</v>
      </c>
      <c r="C992" s="10" t="str">
        <f t="shared" si="601"/>
        <v>01:00-02:30</v>
      </c>
      <c r="D992" s="10" t="s">
        <v>57</v>
      </c>
      <c r="E992" s="10">
        <f t="shared" si="623"/>
        <v>218</v>
      </c>
      <c r="F992" s="10">
        <f t="shared" ca="1" si="624"/>
        <v>801</v>
      </c>
      <c r="G992" s="10">
        <f t="shared" ca="1" si="625"/>
        <v>0</v>
      </c>
      <c r="H992" s="10">
        <f t="shared" ca="1" si="569"/>
        <v>0</v>
      </c>
      <c r="I992" s="10">
        <f t="shared" ca="1" si="602"/>
        <v>0</v>
      </c>
      <c r="J992" s="10" t="str">
        <f t="shared" ca="1" si="608"/>
        <v>Thursday01:00-02:300</v>
      </c>
      <c r="K992" s="10" t="str">
        <f t="shared" ca="1" si="609"/>
        <v>Thursday01:00-02:300</v>
      </c>
      <c r="L992" s="14">
        <f t="shared" ca="1" si="622"/>
        <v>25</v>
      </c>
      <c r="M992" s="19" t="str">
        <f t="shared" ca="1" si="604"/>
        <v/>
      </c>
      <c r="N992" s="19"/>
      <c r="O992" s="19" t="str">
        <f t="shared" ca="1" si="610"/>
        <v>0
801 --- 0</v>
      </c>
    </row>
    <row r="993" spans="1:15">
      <c r="A993" s="10">
        <v>983</v>
      </c>
      <c r="B993" s="10" t="s">
        <v>15</v>
      </c>
      <c r="C993" s="10" t="str">
        <f t="shared" si="601"/>
        <v>01:00-02:30</v>
      </c>
      <c r="D993" s="10" t="s">
        <v>57</v>
      </c>
      <c r="E993" s="10">
        <f t="shared" si="623"/>
        <v>219</v>
      </c>
      <c r="F993" s="10">
        <f t="shared" ca="1" si="624"/>
        <v>803</v>
      </c>
      <c r="G993" s="10">
        <f t="shared" ca="1" si="625"/>
        <v>0</v>
      </c>
      <c r="H993" s="10">
        <f t="shared" ca="1" si="569"/>
        <v>0</v>
      </c>
      <c r="I993" s="10">
        <f t="shared" ca="1" si="602"/>
        <v>0</v>
      </c>
      <c r="J993" s="10" t="str">
        <f t="shared" ca="1" si="608"/>
        <v>Thursday01:00-02:300</v>
      </c>
      <c r="K993" s="10" t="str">
        <f t="shared" ca="1" si="609"/>
        <v>Thursday01:00-02:300</v>
      </c>
      <c r="L993" s="14">
        <f t="shared" ca="1" si="622"/>
        <v>25</v>
      </c>
      <c r="M993" s="19" t="str">
        <f t="shared" ca="1" si="604"/>
        <v/>
      </c>
      <c r="N993" s="19"/>
      <c r="O993" s="19" t="str">
        <f t="shared" ca="1" si="610"/>
        <v>0
803 --- 0</v>
      </c>
    </row>
    <row r="994" spans="1:15">
      <c r="A994" s="10">
        <v>984</v>
      </c>
      <c r="B994" s="10" t="s">
        <v>15</v>
      </c>
      <c r="C994" s="10" t="str">
        <f t="shared" si="601"/>
        <v>01:00-02:30</v>
      </c>
      <c r="D994" s="10" t="s">
        <v>57</v>
      </c>
      <c r="E994" s="10">
        <f t="shared" si="623"/>
        <v>220</v>
      </c>
      <c r="F994" s="10">
        <f t="shared" ca="1" si="624"/>
        <v>807</v>
      </c>
      <c r="G994" s="10">
        <f t="shared" ca="1" si="625"/>
        <v>0</v>
      </c>
      <c r="H994" s="10">
        <f t="shared" ca="1" si="569"/>
        <v>0</v>
      </c>
      <c r="I994" s="10">
        <f t="shared" ca="1" si="602"/>
        <v>0</v>
      </c>
      <c r="J994" s="10" t="str">
        <f t="shared" ca="1" si="608"/>
        <v>Thursday01:00-02:300</v>
      </c>
      <c r="K994" s="10" t="str">
        <f t="shared" ca="1" si="609"/>
        <v>Thursday01:00-02:300</v>
      </c>
      <c r="L994" s="14">
        <f t="shared" ca="1" si="622"/>
        <v>25</v>
      </c>
      <c r="M994" s="19" t="str">
        <f t="shared" ca="1" si="604"/>
        <v/>
      </c>
      <c r="N994" s="19"/>
      <c r="O994" s="19" t="str">
        <f t="shared" ca="1" si="610"/>
        <v>0
807 --- 0</v>
      </c>
    </row>
    <row r="995" spans="1:15">
      <c r="A995" s="10">
        <v>985</v>
      </c>
      <c r="B995" s="10" t="s">
        <v>15</v>
      </c>
      <c r="C995" s="10" t="str">
        <f t="shared" si="601"/>
        <v>01:00-02:30</v>
      </c>
      <c r="D995" s="10" t="s">
        <v>57</v>
      </c>
      <c r="E995" s="10">
        <f t="shared" si="623"/>
        <v>221</v>
      </c>
      <c r="F995" s="10">
        <f t="shared" ca="1" si="624"/>
        <v>808</v>
      </c>
      <c r="G995" s="10">
        <f t="shared" ca="1" si="625"/>
        <v>0</v>
      </c>
      <c r="H995" s="10">
        <f t="shared" ca="1" si="569"/>
        <v>0</v>
      </c>
      <c r="I995" s="10">
        <f t="shared" ca="1" si="602"/>
        <v>0</v>
      </c>
      <c r="J995" s="10" t="str">
        <f t="shared" ca="1" si="608"/>
        <v>Thursday01:00-02:300</v>
      </c>
      <c r="K995" s="10" t="str">
        <f t="shared" ca="1" si="609"/>
        <v>Thursday01:00-02:300</v>
      </c>
      <c r="L995" s="14">
        <f t="shared" ca="1" si="622"/>
        <v>25</v>
      </c>
      <c r="M995" s="19" t="str">
        <f t="shared" ca="1" si="604"/>
        <v/>
      </c>
      <c r="N995" s="19"/>
      <c r="O995" s="19" t="str">
        <f t="shared" ca="1" si="610"/>
        <v>0
808 --- 0</v>
      </c>
    </row>
    <row r="996" spans="1:15">
      <c r="A996" s="10">
        <v>986</v>
      </c>
      <c r="B996" s="10" t="s">
        <v>15</v>
      </c>
      <c r="C996" s="10" t="str">
        <f t="shared" si="601"/>
        <v>01:00-02:30</v>
      </c>
      <c r="D996" s="10" t="s">
        <v>57</v>
      </c>
      <c r="E996" s="10">
        <f t="shared" si="623"/>
        <v>222</v>
      </c>
      <c r="F996" s="10">
        <f t="shared" ca="1" si="624"/>
        <v>711</v>
      </c>
      <c r="G996" s="10">
        <f t="shared" ca="1" si="625"/>
        <v>0</v>
      </c>
      <c r="H996" s="10">
        <f t="shared" ca="1" si="569"/>
        <v>0</v>
      </c>
      <c r="I996" s="10">
        <f t="shared" ca="1" si="602"/>
        <v>0</v>
      </c>
      <c r="J996" s="10" t="str">
        <f t="shared" ca="1" si="608"/>
        <v>Thursday01:00-02:300</v>
      </c>
      <c r="K996" s="10" t="str">
        <f t="shared" ca="1" si="609"/>
        <v>Thursday01:00-02:300</v>
      </c>
      <c r="L996" s="14">
        <f t="shared" ca="1" si="622"/>
        <v>25</v>
      </c>
      <c r="M996" s="19" t="str">
        <f t="shared" ca="1" si="604"/>
        <v/>
      </c>
      <c r="N996" s="19"/>
      <c r="O996" s="19" t="str">
        <f t="shared" ca="1" si="610"/>
        <v>0
711 --- 0</v>
      </c>
    </row>
    <row r="997" spans="1:15">
      <c r="A997" s="10">
        <v>987</v>
      </c>
      <c r="B997" s="10" t="s">
        <v>15</v>
      </c>
      <c r="C997" s="10" t="str">
        <f t="shared" si="601"/>
        <v>01:00-02:30</v>
      </c>
      <c r="D997" s="10" t="s">
        <v>57</v>
      </c>
      <c r="E997" s="10">
        <f t="shared" si="623"/>
        <v>223</v>
      </c>
      <c r="F997" s="10">
        <f t="shared" ca="1" si="624"/>
        <v>712</v>
      </c>
      <c r="G997" s="10" t="str">
        <f t="shared" ca="1" si="625"/>
        <v>DIC</v>
      </c>
      <c r="H997" s="10">
        <f t="shared" ca="1" si="569"/>
        <v>0</v>
      </c>
      <c r="I997" s="10" t="str">
        <f t="shared" ca="1" si="602"/>
        <v>DIC</v>
      </c>
      <c r="J997" s="10" t="str">
        <f t="shared" ca="1" si="608"/>
        <v>Thursday01:00-02:300</v>
      </c>
      <c r="K997" s="10" t="str">
        <f t="shared" ca="1" si="609"/>
        <v>Thursday01:00-02:30DIC</v>
      </c>
      <c r="L997" s="14">
        <f t="shared" ca="1" si="622"/>
        <v>25</v>
      </c>
      <c r="M997" s="19" t="str">
        <f t="shared" ca="1" si="604"/>
        <v>IC</v>
      </c>
      <c r="N997" s="19"/>
      <c r="O997" s="19" t="str">
        <f t="shared" ca="1" si="610"/>
        <v>DIC
712 --- 0</v>
      </c>
    </row>
    <row r="998" spans="1:15">
      <c r="A998" s="10">
        <v>988</v>
      </c>
      <c r="B998" s="10" t="s">
        <v>15</v>
      </c>
      <c r="C998" s="10" t="str">
        <f t="shared" ref="C998:C1012" si="626">LOOKUP(D998,$L$1:$L$6,$K$1:$K$6)</f>
        <v>01:00-02:30</v>
      </c>
      <c r="D998" s="10" t="s">
        <v>57</v>
      </c>
      <c r="E998" s="10">
        <f t="shared" si="623"/>
        <v>224</v>
      </c>
      <c r="F998" s="10" t="str">
        <f t="shared" ref="F998" ca="1" si="627">INDIRECT(CONCATENATE("Sheet1!",CHAR(CODE(D998)),E998),1)</f>
        <v>SAC-2</v>
      </c>
      <c r="G998" s="10">
        <f t="shared" ref="G998" ca="1" si="628">INDIRECT(CONCATENATE("Sheet1!",CHAR(CODE(D998)+1),E998),1)</f>
        <v>0</v>
      </c>
      <c r="H998" s="10">
        <f t="shared" ref="H998:H1012" ca="1" si="629">INDIRECT(CONCATENATE("Sheet1!",CHAR(CODE(D998)+2),E998),1)</f>
        <v>0</v>
      </c>
      <c r="I998" s="10">
        <f t="shared" ref="I998:I1012" ca="1" si="630">IFERROR(MID(G998,SEARCH("(",G998,1),12),G998)</f>
        <v>0</v>
      </c>
      <c r="J998" s="10" t="str">
        <f t="shared" ref="J998:J1012" ca="1" si="631">CONCATENATE(B998,C998,H998)</f>
        <v>Thursday01:00-02:300</v>
      </c>
      <c r="K998" s="10" t="str">
        <f t="shared" ref="K998:K1012" ca="1" si="632">CONCATENATE(B998,C998,I998)</f>
        <v>Thursday01:00-02:300</v>
      </c>
      <c r="L998" s="14">
        <f t="shared" ref="L998:L1012" ca="1" si="633">COUNTIFS($J$11:$J$1051,J998)</f>
        <v>25</v>
      </c>
      <c r="M998" s="19" t="str">
        <f t="shared" ref="M998:M1012" ca="1" si="634">IFERROR(MID(I998,2,4),I998)</f>
        <v/>
      </c>
      <c r="N998" s="19"/>
      <c r="O998" s="19" t="str">
        <f t="shared" ref="O998:O1012" ca="1" si="635">CONCATENATE(G998,CHAR(10),F998," --- ",H998)</f>
        <v>0
SAC-2 --- 0</v>
      </c>
    </row>
    <row r="999" spans="1:15">
      <c r="A999" s="10">
        <v>989</v>
      </c>
      <c r="B999" s="10" t="s">
        <v>15</v>
      </c>
      <c r="C999" s="10" t="str">
        <f t="shared" si="626"/>
        <v>01:00-02:30</v>
      </c>
      <c r="D999" s="10" t="s">
        <v>57</v>
      </c>
      <c r="E999" s="10">
        <f t="shared" si="623"/>
        <v>225</v>
      </c>
      <c r="F999" s="10" t="str">
        <f t="shared" ref="F999:F1012" ca="1" si="636">INDIRECT(CONCATENATE("Sheet1!",CHAR(CODE(D999)-3),E999),1)</f>
        <v>L-Yarn1</v>
      </c>
      <c r="G999" s="10">
        <f t="shared" ref="G999:G1012" ca="1" si="637">INDIRECT(CONCATENATE("Sheet1!",CHAR(CODE(D999)-2),E999),1)</f>
        <v>0</v>
      </c>
      <c r="H999" s="10">
        <f t="shared" ca="1" si="629"/>
        <v>0</v>
      </c>
      <c r="I999" s="10">
        <f t="shared" ca="1" si="630"/>
        <v>0</v>
      </c>
      <c r="J999" s="10" t="str">
        <f t="shared" ca="1" si="631"/>
        <v>Thursday01:00-02:300</v>
      </c>
      <c r="K999" s="10" t="str">
        <f t="shared" ca="1" si="632"/>
        <v>Thursday01:00-02:300</v>
      </c>
      <c r="L999" s="14">
        <f t="shared" ca="1" si="633"/>
        <v>25</v>
      </c>
      <c r="M999" s="19" t="str">
        <f t="shared" ca="1" si="634"/>
        <v/>
      </c>
      <c r="N999" s="19"/>
      <c r="O999" s="19" t="str">
        <f t="shared" ca="1" si="635"/>
        <v>0
L-Yarn1 --- 0</v>
      </c>
    </row>
    <row r="1000" spans="1:15">
      <c r="A1000" s="10">
        <v>990</v>
      </c>
      <c r="B1000" s="10" t="s">
        <v>15</v>
      </c>
      <c r="C1000" s="10" t="str">
        <f t="shared" si="626"/>
        <v>01:00-02:30</v>
      </c>
      <c r="D1000" s="10" t="s">
        <v>57</v>
      </c>
      <c r="E1000" s="10">
        <f t="shared" si="623"/>
        <v>226</v>
      </c>
      <c r="F1000" s="10" t="str">
        <f t="shared" ca="1" si="636"/>
        <v>L-Yarn2</v>
      </c>
      <c r="G1000" s="10">
        <f t="shared" ca="1" si="637"/>
        <v>0</v>
      </c>
      <c r="H1000" s="10">
        <f t="shared" ca="1" si="629"/>
        <v>0</v>
      </c>
      <c r="I1000" s="10">
        <f t="shared" ca="1" si="630"/>
        <v>0</v>
      </c>
      <c r="J1000" s="10" t="str">
        <f t="shared" ca="1" si="631"/>
        <v>Thursday01:00-02:300</v>
      </c>
      <c r="K1000" s="10" t="str">
        <f t="shared" ca="1" si="632"/>
        <v>Thursday01:00-02:300</v>
      </c>
      <c r="L1000" s="14">
        <f t="shared" ca="1" si="633"/>
        <v>25</v>
      </c>
      <c r="M1000" s="19" t="str">
        <f t="shared" ca="1" si="634"/>
        <v/>
      </c>
      <c r="N1000" s="19"/>
      <c r="O1000" s="19" t="str">
        <f t="shared" ca="1" si="635"/>
        <v>0
L-Yarn2 --- 0</v>
      </c>
    </row>
    <row r="1001" spans="1:15">
      <c r="A1001" s="10">
        <v>991</v>
      </c>
      <c r="B1001" s="10" t="s">
        <v>15</v>
      </c>
      <c r="C1001" s="10" t="str">
        <f t="shared" si="626"/>
        <v>01:00-02:30</v>
      </c>
      <c r="D1001" s="10" t="s">
        <v>57</v>
      </c>
      <c r="E1001" s="10">
        <f t="shared" si="623"/>
        <v>227</v>
      </c>
      <c r="F1001" s="10" t="str">
        <f t="shared" ca="1" si="636"/>
        <v>L-Fab</v>
      </c>
      <c r="G1001" s="10">
        <f t="shared" ca="1" si="637"/>
        <v>0</v>
      </c>
      <c r="H1001" s="10">
        <f t="shared" ca="1" si="629"/>
        <v>0</v>
      </c>
      <c r="I1001" s="10">
        <f t="shared" ca="1" si="630"/>
        <v>0</v>
      </c>
      <c r="J1001" s="10" t="str">
        <f t="shared" ca="1" si="631"/>
        <v>Thursday01:00-02:300</v>
      </c>
      <c r="K1001" s="10" t="str">
        <f t="shared" ca="1" si="632"/>
        <v>Thursday01:00-02:300</v>
      </c>
      <c r="L1001" s="14">
        <f t="shared" ca="1" si="633"/>
        <v>25</v>
      </c>
      <c r="M1001" s="19" t="str">
        <f t="shared" ca="1" si="634"/>
        <v/>
      </c>
      <c r="N1001" s="19"/>
      <c r="O1001" s="19" t="str">
        <f t="shared" ca="1" si="635"/>
        <v>0
L-Fab --- 0</v>
      </c>
    </row>
    <row r="1002" spans="1:15">
      <c r="A1002" s="10">
        <v>992</v>
      </c>
      <c r="B1002" s="10" t="s">
        <v>15</v>
      </c>
      <c r="C1002" s="10" t="str">
        <f t="shared" si="626"/>
        <v>01:00-02:30</v>
      </c>
      <c r="D1002" s="10" t="s">
        <v>57</v>
      </c>
      <c r="E1002" s="10">
        <f t="shared" si="623"/>
        <v>228</v>
      </c>
      <c r="F1002" s="10" t="str">
        <f t="shared" ca="1" si="636"/>
        <v>L-Col</v>
      </c>
      <c r="G1002" s="10">
        <f t="shared" ca="1" si="637"/>
        <v>0</v>
      </c>
      <c r="H1002" s="10">
        <f t="shared" ca="1" si="629"/>
        <v>0</v>
      </c>
      <c r="I1002" s="10">
        <f t="shared" ca="1" si="630"/>
        <v>0</v>
      </c>
      <c r="J1002" s="10" t="str">
        <f t="shared" ca="1" si="631"/>
        <v>Thursday01:00-02:300</v>
      </c>
      <c r="K1002" s="10" t="str">
        <f t="shared" ca="1" si="632"/>
        <v>Thursday01:00-02:300</v>
      </c>
      <c r="L1002" s="14">
        <f t="shared" ca="1" si="633"/>
        <v>25</v>
      </c>
      <c r="M1002" s="19" t="str">
        <f t="shared" ca="1" si="634"/>
        <v/>
      </c>
      <c r="N1002" s="19"/>
      <c r="O1002" s="19" t="str">
        <f t="shared" ca="1" si="635"/>
        <v>0
L-Col --- 0</v>
      </c>
    </row>
    <row r="1003" spans="1:15">
      <c r="A1003" s="10">
        <v>993</v>
      </c>
      <c r="B1003" s="10" t="s">
        <v>15</v>
      </c>
      <c r="C1003" s="10" t="str">
        <f t="shared" si="626"/>
        <v>01:00-02:30</v>
      </c>
      <c r="D1003" s="10" t="s">
        <v>57</v>
      </c>
      <c r="E1003" s="10">
        <f t="shared" si="623"/>
        <v>229</v>
      </c>
      <c r="F1003" s="10" t="str">
        <f t="shared" ca="1" si="636"/>
        <v>L-App</v>
      </c>
      <c r="G1003" s="10">
        <f t="shared" ca="1" si="637"/>
        <v>0</v>
      </c>
      <c r="H1003" s="10">
        <f t="shared" ca="1" si="629"/>
        <v>0</v>
      </c>
      <c r="I1003" s="10">
        <f t="shared" ca="1" si="630"/>
        <v>0</v>
      </c>
      <c r="J1003" s="10" t="str">
        <f t="shared" ca="1" si="631"/>
        <v>Thursday01:00-02:300</v>
      </c>
      <c r="K1003" s="10" t="str">
        <f t="shared" ca="1" si="632"/>
        <v>Thursday01:00-02:300</v>
      </c>
      <c r="L1003" s="14">
        <f t="shared" ca="1" si="633"/>
        <v>25</v>
      </c>
      <c r="M1003" s="19" t="str">
        <f t="shared" ca="1" si="634"/>
        <v/>
      </c>
      <c r="N1003" s="19"/>
      <c r="O1003" s="19" t="str">
        <f t="shared" ca="1" si="635"/>
        <v>0
L-App --- 0</v>
      </c>
    </row>
    <row r="1004" spans="1:15">
      <c r="A1004" s="10">
        <v>994</v>
      </c>
      <c r="B1004" s="10" t="s">
        <v>15</v>
      </c>
      <c r="C1004" s="10" t="str">
        <f t="shared" si="626"/>
        <v>01:00-02:30</v>
      </c>
      <c r="D1004" s="10" t="s">
        <v>57</v>
      </c>
      <c r="E1004" s="10">
        <f t="shared" si="623"/>
        <v>230</v>
      </c>
      <c r="F1004" s="10" t="str">
        <f t="shared" ca="1" si="636"/>
        <v>L-QC1
709</v>
      </c>
      <c r="G1004" s="10">
        <f t="shared" ca="1" si="637"/>
        <v>0</v>
      </c>
      <c r="H1004" s="10">
        <f t="shared" ca="1" si="629"/>
        <v>0</v>
      </c>
      <c r="I1004" s="10">
        <f t="shared" ca="1" si="630"/>
        <v>0</v>
      </c>
      <c r="J1004" s="10" t="str">
        <f t="shared" ca="1" si="631"/>
        <v>Thursday01:00-02:300</v>
      </c>
      <c r="K1004" s="10" t="str">
        <f t="shared" ca="1" si="632"/>
        <v>Thursday01:00-02:300</v>
      </c>
      <c r="L1004" s="14">
        <f t="shared" ca="1" si="633"/>
        <v>25</v>
      </c>
      <c r="M1004" s="19" t="str">
        <f t="shared" ca="1" si="634"/>
        <v/>
      </c>
      <c r="N1004" s="19"/>
      <c r="O1004" s="19" t="str">
        <f t="shared" ca="1" si="635"/>
        <v>0
L-QC1
709 --- 0</v>
      </c>
    </row>
    <row r="1005" spans="1:15">
      <c r="A1005" s="10">
        <v>995</v>
      </c>
      <c r="B1005" s="10" t="s">
        <v>15</v>
      </c>
      <c r="C1005" s="10" t="str">
        <f t="shared" si="626"/>
        <v>01:00-02:30</v>
      </c>
      <c r="D1005" s="10" t="s">
        <v>57</v>
      </c>
      <c r="E1005" s="10">
        <f t="shared" si="623"/>
        <v>231</v>
      </c>
      <c r="F1005" s="10" t="str">
        <f t="shared" ca="1" si="636"/>
        <v>L-Drw</v>
      </c>
      <c r="G1005" s="10" t="str">
        <f t="shared" ca="1" si="637"/>
        <v>TE326(L3T2)D</v>
      </c>
      <c r="H1005" s="10" t="str">
        <f t="shared" ca="1" si="629"/>
        <v>RSK</v>
      </c>
      <c r="I1005" s="10" t="str">
        <f t="shared" ca="1" si="630"/>
        <v>(L3T2)D</v>
      </c>
      <c r="J1005" s="10" t="str">
        <f t="shared" ca="1" si="631"/>
        <v>Thursday01:00-02:30RSK</v>
      </c>
      <c r="K1005" s="10" t="str">
        <f t="shared" ca="1" si="632"/>
        <v>Thursday01:00-02:30(L3T2)D</v>
      </c>
      <c r="L1005" s="14">
        <f t="shared" ca="1" si="633"/>
        <v>1</v>
      </c>
      <c r="M1005" s="19" t="str">
        <f t="shared" ca="1" si="634"/>
        <v>L3T2</v>
      </c>
      <c r="N1005" s="19"/>
      <c r="O1005" s="19" t="str">
        <f t="shared" ca="1" si="635"/>
        <v>TE326(L3T2)D
L-Drw --- RSK</v>
      </c>
    </row>
    <row r="1006" spans="1:15">
      <c r="A1006" s="10">
        <v>996</v>
      </c>
      <c r="B1006" s="10" t="s">
        <v>15</v>
      </c>
      <c r="C1006" s="10" t="str">
        <f t="shared" si="626"/>
        <v>01:00-02:30</v>
      </c>
      <c r="D1006" s="10" t="s">
        <v>57</v>
      </c>
      <c r="E1006" s="10">
        <f t="shared" si="623"/>
        <v>232</v>
      </c>
      <c r="F1006" s="10" t="str">
        <f t="shared" ca="1" si="636"/>
        <v>L-QC2
708</v>
      </c>
      <c r="G1006" s="10">
        <f t="shared" ca="1" si="637"/>
        <v>0</v>
      </c>
      <c r="H1006" s="10">
        <f t="shared" ca="1" si="629"/>
        <v>0</v>
      </c>
      <c r="I1006" s="10">
        <f t="shared" ca="1" si="630"/>
        <v>0</v>
      </c>
      <c r="J1006" s="10" t="str">
        <f t="shared" ca="1" si="631"/>
        <v>Thursday01:00-02:300</v>
      </c>
      <c r="K1006" s="10" t="str">
        <f t="shared" ca="1" si="632"/>
        <v>Thursday01:00-02:300</v>
      </c>
      <c r="L1006" s="14">
        <f t="shared" ca="1" si="633"/>
        <v>25</v>
      </c>
      <c r="M1006" s="19" t="str">
        <f t="shared" ca="1" si="634"/>
        <v/>
      </c>
      <c r="N1006" s="19"/>
      <c r="O1006" s="19" t="str">
        <f t="shared" ca="1" si="635"/>
        <v>0
L-QC2
708 --- 0</v>
      </c>
    </row>
    <row r="1007" spans="1:15">
      <c r="A1007" s="10">
        <v>997</v>
      </c>
      <c r="B1007" s="10" t="s">
        <v>15</v>
      </c>
      <c r="C1007" s="10" t="str">
        <f t="shared" si="626"/>
        <v>01:00-02:30</v>
      </c>
      <c r="D1007" s="10" t="s">
        <v>57</v>
      </c>
      <c r="E1007" s="10">
        <f t="shared" si="623"/>
        <v>233</v>
      </c>
      <c r="F1007" s="10" t="str">
        <f t="shared" ca="1" si="636"/>
        <v>L-ENG</v>
      </c>
      <c r="G1007" s="10">
        <f t="shared" ca="1" si="637"/>
        <v>0</v>
      </c>
      <c r="H1007" s="10">
        <f t="shared" ca="1" si="629"/>
        <v>0</v>
      </c>
      <c r="I1007" s="10">
        <f t="shared" ca="1" si="630"/>
        <v>0</v>
      </c>
      <c r="J1007" s="10" t="str">
        <f t="shared" ca="1" si="631"/>
        <v>Thursday01:00-02:300</v>
      </c>
      <c r="K1007" s="10" t="str">
        <f t="shared" ca="1" si="632"/>
        <v>Thursday01:00-02:300</v>
      </c>
      <c r="L1007" s="14">
        <f t="shared" ca="1" si="633"/>
        <v>25</v>
      </c>
      <c r="M1007" s="19" t="str">
        <f t="shared" ca="1" si="634"/>
        <v/>
      </c>
      <c r="N1007" s="19"/>
      <c r="O1007" s="19" t="str">
        <f t="shared" ca="1" si="635"/>
        <v>0
L-ENG --- 0</v>
      </c>
    </row>
    <row r="1008" spans="1:15">
      <c r="A1008" s="10">
        <v>998</v>
      </c>
      <c r="B1008" s="10" t="s">
        <v>15</v>
      </c>
      <c r="C1008" s="10" t="str">
        <f t="shared" si="626"/>
        <v>01:00-02:30</v>
      </c>
      <c r="D1008" s="10" t="s">
        <v>57</v>
      </c>
      <c r="E1008" s="10">
        <f t="shared" si="623"/>
        <v>234</v>
      </c>
      <c r="F1008" s="10">
        <f t="shared" ca="1" si="636"/>
        <v>501</v>
      </c>
      <c r="G1008" s="10">
        <f t="shared" ca="1" si="637"/>
        <v>0</v>
      </c>
      <c r="H1008" s="10">
        <f t="shared" ca="1" si="629"/>
        <v>0</v>
      </c>
      <c r="I1008" s="10">
        <f t="shared" ca="1" si="630"/>
        <v>0</v>
      </c>
      <c r="J1008" s="10" t="str">
        <f t="shared" ca="1" si="631"/>
        <v>Thursday01:00-02:300</v>
      </c>
      <c r="K1008" s="10" t="str">
        <f t="shared" ca="1" si="632"/>
        <v>Thursday01:00-02:300</v>
      </c>
      <c r="L1008" s="14">
        <f t="shared" ca="1" si="633"/>
        <v>25</v>
      </c>
      <c r="M1008" s="19" t="str">
        <f t="shared" ca="1" si="634"/>
        <v/>
      </c>
      <c r="N1008" s="19"/>
      <c r="O1008" s="19" t="str">
        <f t="shared" ca="1" si="635"/>
        <v>0
501 --- 0</v>
      </c>
    </row>
    <row r="1009" spans="1:15">
      <c r="A1009" s="10">
        <v>999</v>
      </c>
      <c r="B1009" s="10" t="s">
        <v>15</v>
      </c>
      <c r="C1009" s="10" t="str">
        <f t="shared" si="626"/>
        <v>01:00-02:30</v>
      </c>
      <c r="D1009" s="10" t="s">
        <v>57</v>
      </c>
      <c r="E1009" s="10">
        <f t="shared" si="623"/>
        <v>235</v>
      </c>
      <c r="F1009" s="10" t="str">
        <f t="shared" ca="1" si="636"/>
        <v>L-Elec 505</v>
      </c>
      <c r="G1009" s="10">
        <f t="shared" ca="1" si="637"/>
        <v>0</v>
      </c>
      <c r="H1009" s="10">
        <f t="shared" ca="1" si="629"/>
        <v>0</v>
      </c>
      <c r="I1009" s="10">
        <f t="shared" ca="1" si="630"/>
        <v>0</v>
      </c>
      <c r="J1009" s="10" t="str">
        <f t="shared" ca="1" si="631"/>
        <v>Thursday01:00-02:300</v>
      </c>
      <c r="K1009" s="10" t="str">
        <f t="shared" ca="1" si="632"/>
        <v>Thursday01:00-02:300</v>
      </c>
      <c r="L1009" s="14">
        <f t="shared" ca="1" si="633"/>
        <v>25</v>
      </c>
      <c r="M1009" s="19" t="str">
        <f t="shared" ca="1" si="634"/>
        <v/>
      </c>
      <c r="N1009" s="19"/>
      <c r="O1009" s="19" t="str">
        <f t="shared" ca="1" si="635"/>
        <v>0
L-Elec 505 --- 0</v>
      </c>
    </row>
    <row r="1010" spans="1:15">
      <c r="A1010" s="10">
        <v>1000</v>
      </c>
      <c r="B1010" s="10" t="s">
        <v>15</v>
      </c>
      <c r="C1010" s="10" t="str">
        <f t="shared" si="626"/>
        <v>01:00-02:30</v>
      </c>
      <c r="D1010" s="10" t="s">
        <v>57</v>
      </c>
      <c r="E1010" s="10">
        <f t="shared" si="623"/>
        <v>236</v>
      </c>
      <c r="F1010" s="10" t="str">
        <f t="shared" ca="1" si="636"/>
        <v>L-mec</v>
      </c>
      <c r="G1010" s="10">
        <f t="shared" ca="1" si="637"/>
        <v>0</v>
      </c>
      <c r="H1010" s="10">
        <f t="shared" ca="1" si="629"/>
        <v>0</v>
      </c>
      <c r="I1010" s="10">
        <f t="shared" ca="1" si="630"/>
        <v>0</v>
      </c>
      <c r="J1010" s="10" t="str">
        <f t="shared" ca="1" si="631"/>
        <v>Thursday01:00-02:300</v>
      </c>
      <c r="K1010" s="10" t="str">
        <f t="shared" ca="1" si="632"/>
        <v>Thursday01:00-02:300</v>
      </c>
      <c r="L1010" s="14">
        <f t="shared" ca="1" si="633"/>
        <v>25</v>
      </c>
      <c r="M1010" s="19" t="str">
        <f t="shared" ca="1" si="634"/>
        <v/>
      </c>
      <c r="N1010" s="19"/>
      <c r="O1010" s="19" t="str">
        <f t="shared" ca="1" si="635"/>
        <v>0
L-mec --- 0</v>
      </c>
    </row>
    <row r="1011" spans="1:15">
      <c r="A1011" s="10">
        <v>1001</v>
      </c>
      <c r="B1011" s="10" t="s">
        <v>15</v>
      </c>
      <c r="C1011" s="10" t="str">
        <f t="shared" si="626"/>
        <v>01:00-02:30</v>
      </c>
      <c r="D1011" s="10" t="s">
        <v>57</v>
      </c>
      <c r="E1011" s="10">
        <f t="shared" si="623"/>
        <v>237</v>
      </c>
      <c r="F1011" s="10">
        <f t="shared" ca="1" si="636"/>
        <v>502</v>
      </c>
      <c r="G1011" s="10">
        <f t="shared" ca="1" si="637"/>
        <v>0</v>
      </c>
      <c r="H1011" s="10">
        <f t="shared" ca="1" si="629"/>
        <v>0</v>
      </c>
      <c r="I1011" s="10">
        <f t="shared" ca="1" si="630"/>
        <v>0</v>
      </c>
      <c r="J1011" s="10" t="str">
        <f t="shared" ca="1" si="631"/>
        <v>Thursday01:00-02:300</v>
      </c>
      <c r="K1011" s="10" t="str">
        <f t="shared" ca="1" si="632"/>
        <v>Thursday01:00-02:300</v>
      </c>
      <c r="L1011" s="14">
        <f t="shared" ca="1" si="633"/>
        <v>25</v>
      </c>
      <c r="M1011" s="19" t="str">
        <f t="shared" ca="1" si="634"/>
        <v/>
      </c>
      <c r="N1011" s="19"/>
      <c r="O1011" s="19" t="str">
        <f t="shared" ca="1" si="635"/>
        <v>0
502 --- 0</v>
      </c>
    </row>
    <row r="1012" spans="1:15">
      <c r="A1012" s="10">
        <v>1002</v>
      </c>
      <c r="B1012" s="10" t="s">
        <v>15</v>
      </c>
      <c r="C1012" s="10" t="str">
        <f t="shared" si="626"/>
        <v>01:00-02:30</v>
      </c>
      <c r="D1012" s="10" t="s">
        <v>57</v>
      </c>
      <c r="E1012" s="10">
        <f t="shared" si="623"/>
        <v>238</v>
      </c>
      <c r="F1012" s="10" t="str">
        <f t="shared" ca="1" si="636"/>
        <v>L-Chem</v>
      </c>
      <c r="G1012" s="10">
        <f t="shared" ca="1" si="637"/>
        <v>0</v>
      </c>
      <c r="H1012" s="10">
        <f t="shared" ca="1" si="629"/>
        <v>0</v>
      </c>
      <c r="I1012" s="10">
        <f t="shared" ca="1" si="630"/>
        <v>0</v>
      </c>
      <c r="J1012" s="10" t="str">
        <f t="shared" ca="1" si="631"/>
        <v>Thursday01:00-02:300</v>
      </c>
      <c r="K1012" s="10" t="str">
        <f t="shared" ca="1" si="632"/>
        <v>Thursday01:00-02:300</v>
      </c>
      <c r="L1012" s="14">
        <f t="shared" ca="1" si="633"/>
        <v>25</v>
      </c>
      <c r="M1012" s="19" t="str">
        <f t="shared" ca="1" si="634"/>
        <v/>
      </c>
      <c r="N1012" s="19"/>
      <c r="O1012" s="19" t="str">
        <f t="shared" ca="1" si="635"/>
        <v>0
L-Chem --- 0</v>
      </c>
    </row>
    <row r="1013" spans="1:15">
      <c r="A1013" s="10">
        <v>1003</v>
      </c>
      <c r="B1013" s="10" t="s">
        <v>15</v>
      </c>
      <c r="C1013" s="10" t="str">
        <f t="shared" si="601"/>
        <v>2:30-04:00</v>
      </c>
      <c r="D1013" s="10" t="s">
        <v>58</v>
      </c>
      <c r="E1013" s="10">
        <f>E986</f>
        <v>212</v>
      </c>
      <c r="F1013" s="10">
        <f ca="1">INDIRECT(CONCATENATE("Sheet1!",CHAR(CODE(D1013)),E1013),1)</f>
        <v>701</v>
      </c>
      <c r="G1013" s="10">
        <f ca="1">INDIRECT(CONCATENATE("Sheet1!",CHAR(CODE(D1013)+1),E1013),1)</f>
        <v>0</v>
      </c>
      <c r="H1013" s="10">
        <f t="shared" ca="1" si="569"/>
        <v>0</v>
      </c>
      <c r="I1013" s="10">
        <f t="shared" ca="1" si="602"/>
        <v>0</v>
      </c>
      <c r="J1013" s="10" t="str">
        <f t="shared" ca="1" si="608"/>
        <v>Thursday2:30-04:000</v>
      </c>
      <c r="K1013" s="10" t="str">
        <f t="shared" ca="1" si="609"/>
        <v>Thursday2:30-04:000</v>
      </c>
      <c r="L1013" s="14">
        <f t="shared" ref="L1013:L1024" ca="1" si="638">COUNTIFS($J$11:$J$1051,J1013)</f>
        <v>27</v>
      </c>
      <c r="M1013" s="19" t="str">
        <f t="shared" ca="1" si="604"/>
        <v/>
      </c>
      <c r="N1013" s="19"/>
      <c r="O1013" s="19" t="str">
        <f t="shared" ca="1" si="610"/>
        <v>0
701 --- 0</v>
      </c>
    </row>
    <row r="1014" spans="1:15">
      <c r="A1014" s="10">
        <v>1004</v>
      </c>
      <c r="B1014" s="10" t="s">
        <v>15</v>
      </c>
      <c r="C1014" s="10" t="str">
        <f t="shared" si="601"/>
        <v>2:30-04:00</v>
      </c>
      <c r="D1014" s="10" t="s">
        <v>58</v>
      </c>
      <c r="E1014" s="10">
        <f t="shared" ref="E1014:E1039" si="639">E1013+1</f>
        <v>213</v>
      </c>
      <c r="F1014" s="10">
        <f t="shared" ref="F1014:F1024" ca="1" si="640">INDIRECT(CONCATENATE("Sheet1!",CHAR(CODE(D1014)),E1014),1)</f>
        <v>702</v>
      </c>
      <c r="G1014" s="10">
        <f t="shared" ref="G1014:G1024" ca="1" si="641">INDIRECT(CONCATENATE("Sheet1!",CHAR(CODE(D1014)+1),E1014),1)</f>
        <v>0</v>
      </c>
      <c r="H1014" s="10">
        <f t="shared" ca="1" si="569"/>
        <v>0</v>
      </c>
      <c r="I1014" s="10">
        <f t="shared" ca="1" si="602"/>
        <v>0</v>
      </c>
      <c r="J1014" s="10" t="str">
        <f t="shared" ca="1" si="608"/>
        <v>Thursday2:30-04:000</v>
      </c>
      <c r="K1014" s="10" t="str">
        <f t="shared" ca="1" si="609"/>
        <v>Thursday2:30-04:000</v>
      </c>
      <c r="L1014" s="14">
        <f t="shared" ca="1" si="638"/>
        <v>27</v>
      </c>
      <c r="M1014" s="19" t="str">
        <f t="shared" ca="1" si="604"/>
        <v/>
      </c>
      <c r="N1014" s="19"/>
      <c r="O1014" s="19" t="str">
        <f t="shared" ca="1" si="610"/>
        <v>0
702 --- 0</v>
      </c>
    </row>
    <row r="1015" spans="1:15">
      <c r="A1015" s="10">
        <v>1005</v>
      </c>
      <c r="B1015" s="10" t="s">
        <v>15</v>
      </c>
      <c r="C1015" s="10" t="str">
        <f t="shared" si="601"/>
        <v>2:30-04:00</v>
      </c>
      <c r="D1015" s="10" t="s">
        <v>58</v>
      </c>
      <c r="E1015" s="10">
        <f t="shared" si="639"/>
        <v>214</v>
      </c>
      <c r="F1015" s="10">
        <f t="shared" ca="1" si="640"/>
        <v>703</v>
      </c>
      <c r="G1015" s="10">
        <f t="shared" ca="1" si="641"/>
        <v>0</v>
      </c>
      <c r="H1015" s="10">
        <f t="shared" ca="1" si="569"/>
        <v>0</v>
      </c>
      <c r="I1015" s="10">
        <f t="shared" ca="1" si="602"/>
        <v>0</v>
      </c>
      <c r="J1015" s="10" t="str">
        <f t="shared" ca="1" si="608"/>
        <v>Thursday2:30-04:000</v>
      </c>
      <c r="K1015" s="10" t="str">
        <f t="shared" ca="1" si="609"/>
        <v>Thursday2:30-04:000</v>
      </c>
      <c r="L1015" s="14">
        <f t="shared" ca="1" si="638"/>
        <v>27</v>
      </c>
      <c r="M1015" s="19" t="str">
        <f t="shared" ca="1" si="604"/>
        <v/>
      </c>
      <c r="N1015" s="19"/>
      <c r="O1015" s="19" t="str">
        <f t="shared" ca="1" si="610"/>
        <v>0
703 --- 0</v>
      </c>
    </row>
    <row r="1016" spans="1:15">
      <c r="A1016" s="10">
        <v>1006</v>
      </c>
      <c r="B1016" s="10" t="s">
        <v>15</v>
      </c>
      <c r="C1016" s="10" t="str">
        <f t="shared" si="601"/>
        <v>2:30-04:00</v>
      </c>
      <c r="D1016" s="10" t="s">
        <v>58</v>
      </c>
      <c r="E1016" s="10">
        <f t="shared" si="639"/>
        <v>215</v>
      </c>
      <c r="F1016" s="10">
        <f t="shared" ca="1" si="640"/>
        <v>704</v>
      </c>
      <c r="G1016" s="10">
        <f t="shared" ca="1" si="641"/>
        <v>0</v>
      </c>
      <c r="H1016" s="10">
        <f t="shared" ca="1" si="569"/>
        <v>0</v>
      </c>
      <c r="I1016" s="10">
        <f t="shared" ca="1" si="602"/>
        <v>0</v>
      </c>
      <c r="J1016" s="10" t="str">
        <f t="shared" ca="1" si="608"/>
        <v>Thursday2:30-04:000</v>
      </c>
      <c r="K1016" s="10" t="str">
        <f t="shared" ca="1" si="609"/>
        <v>Thursday2:30-04:000</v>
      </c>
      <c r="L1016" s="14">
        <f t="shared" ca="1" si="638"/>
        <v>27</v>
      </c>
      <c r="M1016" s="19" t="str">
        <f t="shared" ca="1" si="604"/>
        <v/>
      </c>
      <c r="N1016" s="19"/>
      <c r="O1016" s="19" t="str">
        <f t="shared" ca="1" si="610"/>
        <v>0
704 --- 0</v>
      </c>
    </row>
    <row r="1017" spans="1:15">
      <c r="A1017" s="10">
        <v>1007</v>
      </c>
      <c r="B1017" s="10" t="s">
        <v>15</v>
      </c>
      <c r="C1017" s="10" t="str">
        <f t="shared" si="601"/>
        <v>2:30-04:00</v>
      </c>
      <c r="D1017" s="10" t="s">
        <v>58</v>
      </c>
      <c r="E1017" s="10">
        <f t="shared" si="639"/>
        <v>216</v>
      </c>
      <c r="F1017" s="10">
        <f t="shared" ca="1" si="640"/>
        <v>705</v>
      </c>
      <c r="G1017" s="10">
        <f t="shared" ca="1" si="641"/>
        <v>0</v>
      </c>
      <c r="H1017" s="10">
        <f t="shared" ca="1" si="569"/>
        <v>0</v>
      </c>
      <c r="I1017" s="10">
        <f t="shared" ca="1" si="602"/>
        <v>0</v>
      </c>
      <c r="J1017" s="10" t="str">
        <f t="shared" ca="1" si="608"/>
        <v>Thursday2:30-04:000</v>
      </c>
      <c r="K1017" s="10" t="str">
        <f t="shared" ca="1" si="609"/>
        <v>Thursday2:30-04:000</v>
      </c>
      <c r="L1017" s="14">
        <f t="shared" ca="1" si="638"/>
        <v>27</v>
      </c>
      <c r="M1017" s="19" t="str">
        <f t="shared" ca="1" si="604"/>
        <v/>
      </c>
      <c r="N1017" s="19"/>
      <c r="O1017" s="19" t="str">
        <f t="shared" ca="1" si="610"/>
        <v>0
705 --- 0</v>
      </c>
    </row>
    <row r="1018" spans="1:15">
      <c r="A1018" s="10">
        <v>1008</v>
      </c>
      <c r="B1018" s="10" t="s">
        <v>15</v>
      </c>
      <c r="C1018" s="10" t="str">
        <f t="shared" si="601"/>
        <v>2:30-04:00</v>
      </c>
      <c r="D1018" s="10" t="s">
        <v>58</v>
      </c>
      <c r="E1018" s="10">
        <f t="shared" si="639"/>
        <v>217</v>
      </c>
      <c r="F1018" s="10">
        <f t="shared" ca="1" si="640"/>
        <v>707</v>
      </c>
      <c r="G1018" s="10">
        <f t="shared" ca="1" si="641"/>
        <v>0</v>
      </c>
      <c r="H1018" s="10">
        <f t="shared" ca="1" si="569"/>
        <v>0</v>
      </c>
      <c r="I1018" s="10">
        <f t="shared" ca="1" si="602"/>
        <v>0</v>
      </c>
      <c r="J1018" s="10" t="str">
        <f t="shared" ca="1" si="608"/>
        <v>Thursday2:30-04:000</v>
      </c>
      <c r="K1018" s="10" t="str">
        <f t="shared" ca="1" si="609"/>
        <v>Thursday2:30-04:000</v>
      </c>
      <c r="L1018" s="14">
        <f t="shared" ca="1" si="638"/>
        <v>27</v>
      </c>
      <c r="M1018" s="19" t="str">
        <f t="shared" ca="1" si="604"/>
        <v/>
      </c>
      <c r="N1018" s="19"/>
      <c r="O1018" s="19" t="str">
        <f t="shared" ca="1" si="610"/>
        <v>0
707 --- 0</v>
      </c>
    </row>
    <row r="1019" spans="1:15">
      <c r="A1019" s="10">
        <v>1009</v>
      </c>
      <c r="B1019" s="10" t="s">
        <v>15</v>
      </c>
      <c r="C1019" s="10" t="str">
        <f t="shared" si="601"/>
        <v>2:30-04:00</v>
      </c>
      <c r="D1019" s="10" t="s">
        <v>58</v>
      </c>
      <c r="E1019" s="10">
        <f t="shared" si="639"/>
        <v>218</v>
      </c>
      <c r="F1019" s="10">
        <f t="shared" ca="1" si="640"/>
        <v>801</v>
      </c>
      <c r="G1019" s="10">
        <f t="shared" ca="1" si="641"/>
        <v>0</v>
      </c>
      <c r="H1019" s="10">
        <f t="shared" ca="1" si="569"/>
        <v>0</v>
      </c>
      <c r="I1019" s="10">
        <f t="shared" ca="1" si="602"/>
        <v>0</v>
      </c>
      <c r="J1019" s="10" t="str">
        <f t="shared" ca="1" si="608"/>
        <v>Thursday2:30-04:000</v>
      </c>
      <c r="K1019" s="10" t="str">
        <f t="shared" ca="1" si="609"/>
        <v>Thursday2:30-04:000</v>
      </c>
      <c r="L1019" s="14">
        <f t="shared" ca="1" si="638"/>
        <v>27</v>
      </c>
      <c r="M1019" s="19" t="str">
        <f t="shared" ca="1" si="604"/>
        <v/>
      </c>
      <c r="N1019" s="19"/>
      <c r="O1019" s="19" t="str">
        <f t="shared" ca="1" si="610"/>
        <v>0
801 --- 0</v>
      </c>
    </row>
    <row r="1020" spans="1:15">
      <c r="A1020" s="10">
        <v>1010</v>
      </c>
      <c r="B1020" s="10" t="s">
        <v>15</v>
      </c>
      <c r="C1020" s="10" t="str">
        <f t="shared" si="601"/>
        <v>2:30-04:00</v>
      </c>
      <c r="D1020" s="10" t="s">
        <v>58</v>
      </c>
      <c r="E1020" s="10">
        <f t="shared" si="639"/>
        <v>219</v>
      </c>
      <c r="F1020" s="10">
        <f t="shared" ca="1" si="640"/>
        <v>803</v>
      </c>
      <c r="G1020" s="10">
        <f t="shared" ca="1" si="641"/>
        <v>0</v>
      </c>
      <c r="H1020" s="10">
        <f t="shared" ca="1" si="569"/>
        <v>0</v>
      </c>
      <c r="I1020" s="10">
        <f t="shared" ca="1" si="602"/>
        <v>0</v>
      </c>
      <c r="J1020" s="10" t="str">
        <f t="shared" ca="1" si="608"/>
        <v>Thursday2:30-04:000</v>
      </c>
      <c r="K1020" s="10" t="str">
        <f t="shared" ca="1" si="609"/>
        <v>Thursday2:30-04:000</v>
      </c>
      <c r="L1020" s="14">
        <f t="shared" ca="1" si="638"/>
        <v>27</v>
      </c>
      <c r="M1020" s="19" t="str">
        <f t="shared" ca="1" si="604"/>
        <v/>
      </c>
      <c r="N1020" s="19"/>
      <c r="O1020" s="19" t="str">
        <f t="shared" ca="1" si="610"/>
        <v>0
803 --- 0</v>
      </c>
    </row>
    <row r="1021" spans="1:15">
      <c r="A1021" s="10">
        <v>1011</v>
      </c>
      <c r="B1021" s="10" t="s">
        <v>15</v>
      </c>
      <c r="C1021" s="10" t="str">
        <f t="shared" si="601"/>
        <v>2:30-04:00</v>
      </c>
      <c r="D1021" s="10" t="s">
        <v>58</v>
      </c>
      <c r="E1021" s="10">
        <f t="shared" si="639"/>
        <v>220</v>
      </c>
      <c r="F1021" s="10">
        <f t="shared" ca="1" si="640"/>
        <v>807</v>
      </c>
      <c r="G1021" s="10">
        <f t="shared" ca="1" si="641"/>
        <v>0</v>
      </c>
      <c r="H1021" s="10">
        <f t="shared" ca="1" si="569"/>
        <v>0</v>
      </c>
      <c r="I1021" s="10">
        <f t="shared" ca="1" si="602"/>
        <v>0</v>
      </c>
      <c r="J1021" s="10" t="str">
        <f t="shared" ca="1" si="608"/>
        <v>Thursday2:30-04:000</v>
      </c>
      <c r="K1021" s="10" t="str">
        <f t="shared" ca="1" si="609"/>
        <v>Thursday2:30-04:000</v>
      </c>
      <c r="L1021" s="14">
        <f t="shared" ca="1" si="638"/>
        <v>27</v>
      </c>
      <c r="M1021" s="19" t="str">
        <f t="shared" ca="1" si="604"/>
        <v/>
      </c>
      <c r="N1021" s="19"/>
      <c r="O1021" s="19" t="str">
        <f t="shared" ca="1" si="610"/>
        <v>0
807 --- 0</v>
      </c>
    </row>
    <row r="1022" spans="1:15">
      <c r="A1022" s="10">
        <v>1012</v>
      </c>
      <c r="B1022" s="10" t="s">
        <v>15</v>
      </c>
      <c r="C1022" s="10" t="str">
        <f t="shared" si="601"/>
        <v>2:30-04:00</v>
      </c>
      <c r="D1022" s="10" t="s">
        <v>58</v>
      </c>
      <c r="E1022" s="10">
        <f t="shared" si="639"/>
        <v>221</v>
      </c>
      <c r="F1022" s="10">
        <f t="shared" ca="1" si="640"/>
        <v>808</v>
      </c>
      <c r="G1022" s="10">
        <f t="shared" ca="1" si="641"/>
        <v>0</v>
      </c>
      <c r="H1022" s="10">
        <f t="shared" ca="1" si="569"/>
        <v>0</v>
      </c>
      <c r="I1022" s="10">
        <f t="shared" ca="1" si="602"/>
        <v>0</v>
      </c>
      <c r="J1022" s="10" t="str">
        <f t="shared" ca="1" si="608"/>
        <v>Thursday2:30-04:000</v>
      </c>
      <c r="K1022" s="10" t="str">
        <f t="shared" ca="1" si="609"/>
        <v>Thursday2:30-04:000</v>
      </c>
      <c r="L1022" s="14">
        <f t="shared" ca="1" si="638"/>
        <v>27</v>
      </c>
      <c r="M1022" s="19" t="str">
        <f t="shared" ca="1" si="604"/>
        <v/>
      </c>
      <c r="N1022" s="19"/>
      <c r="O1022" s="19" t="str">
        <f t="shared" ca="1" si="610"/>
        <v>0
808 --- 0</v>
      </c>
    </row>
    <row r="1023" spans="1:15">
      <c r="A1023" s="10">
        <v>1013</v>
      </c>
      <c r="B1023" s="10" t="s">
        <v>15</v>
      </c>
      <c r="C1023" s="10" t="str">
        <f t="shared" si="601"/>
        <v>2:30-04:00</v>
      </c>
      <c r="D1023" s="10" t="s">
        <v>58</v>
      </c>
      <c r="E1023" s="10">
        <f t="shared" si="639"/>
        <v>222</v>
      </c>
      <c r="F1023" s="10">
        <f t="shared" ca="1" si="640"/>
        <v>711</v>
      </c>
      <c r="G1023" s="10">
        <f t="shared" ca="1" si="641"/>
        <v>0</v>
      </c>
      <c r="H1023" s="10">
        <f t="shared" ca="1" si="569"/>
        <v>0</v>
      </c>
      <c r="I1023" s="10">
        <f t="shared" ca="1" si="602"/>
        <v>0</v>
      </c>
      <c r="J1023" s="10" t="str">
        <f t="shared" ca="1" si="608"/>
        <v>Thursday2:30-04:000</v>
      </c>
      <c r="K1023" s="10" t="str">
        <f t="shared" ca="1" si="609"/>
        <v>Thursday2:30-04:000</v>
      </c>
      <c r="L1023" s="14">
        <f t="shared" ca="1" si="638"/>
        <v>27</v>
      </c>
      <c r="M1023" s="19" t="str">
        <f t="shared" ca="1" si="604"/>
        <v/>
      </c>
      <c r="N1023" s="19"/>
      <c r="O1023" s="19" t="str">
        <f t="shared" ca="1" si="610"/>
        <v>0
711 --- 0</v>
      </c>
    </row>
    <row r="1024" spans="1:15">
      <c r="A1024" s="10">
        <v>1014</v>
      </c>
      <c r="B1024" s="10" t="s">
        <v>15</v>
      </c>
      <c r="C1024" s="10" t="str">
        <f t="shared" si="601"/>
        <v>2:30-04:00</v>
      </c>
      <c r="D1024" s="10" t="s">
        <v>58</v>
      </c>
      <c r="E1024" s="10">
        <f t="shared" si="639"/>
        <v>223</v>
      </c>
      <c r="F1024" s="10">
        <f t="shared" ca="1" si="640"/>
        <v>712</v>
      </c>
      <c r="G1024" s="10">
        <f t="shared" ca="1" si="641"/>
        <v>0</v>
      </c>
      <c r="H1024" s="10">
        <f t="shared" ca="1" si="569"/>
        <v>0</v>
      </c>
      <c r="I1024" s="10">
        <f t="shared" ca="1" si="602"/>
        <v>0</v>
      </c>
      <c r="J1024" s="10" t="str">
        <f t="shared" ca="1" si="608"/>
        <v>Thursday2:30-04:000</v>
      </c>
      <c r="K1024" s="10" t="str">
        <f t="shared" ca="1" si="609"/>
        <v>Thursday2:30-04:000</v>
      </c>
      <c r="L1024" s="14">
        <f t="shared" ca="1" si="638"/>
        <v>27</v>
      </c>
      <c r="M1024" s="19" t="str">
        <f t="shared" ca="1" si="604"/>
        <v/>
      </c>
      <c r="N1024" s="19"/>
      <c r="O1024" s="19" t="str">
        <f t="shared" ca="1" si="610"/>
        <v>0
712 --- 0</v>
      </c>
    </row>
    <row r="1025" spans="1:15">
      <c r="A1025" s="10">
        <v>1015</v>
      </c>
      <c r="B1025" s="10" t="s">
        <v>15</v>
      </c>
      <c r="C1025" s="10" t="str">
        <f t="shared" ref="C1025:C1039" si="642">LOOKUP(D1025,$L$1:$L$6,$K$1:$K$6)</f>
        <v>2:30-04:00</v>
      </c>
      <c r="D1025" s="10" t="s">
        <v>58</v>
      </c>
      <c r="E1025" s="10">
        <f t="shared" si="639"/>
        <v>224</v>
      </c>
      <c r="F1025" s="10">
        <f t="shared" ref="F1025:F1039" ca="1" si="643">INDIRECT(CONCATENATE("Sheet1!",CHAR(CODE(D1025)),E1025),1)</f>
        <v>0</v>
      </c>
      <c r="G1025" s="10">
        <f t="shared" ref="G1025:G1039" ca="1" si="644">INDIRECT(CONCATENATE("Sheet1!",CHAR(CODE(D1025)+1),E1025),1)</f>
        <v>0</v>
      </c>
      <c r="H1025" s="10">
        <f t="shared" ref="H1025:H1032" ca="1" si="645">INDIRECT(CONCATENATE("Sheet1!",CHAR(CODE(D1025)+5),E1025),1)</f>
        <v>0</v>
      </c>
      <c r="I1025" s="10">
        <f t="shared" ref="I1025:I1039" ca="1" si="646">IFERROR(MID(G1025,SEARCH("(",G1025,1),12),G1025)</f>
        <v>0</v>
      </c>
      <c r="J1025" s="10" t="str">
        <f t="shared" ref="J1025:J1039" ca="1" si="647">CONCATENATE(B1025,C1025,H1025)</f>
        <v>Thursday2:30-04:000</v>
      </c>
      <c r="K1025" s="10" t="str">
        <f t="shared" ref="K1025:K1039" ca="1" si="648">CONCATENATE(B1025,C1025,I1025)</f>
        <v>Thursday2:30-04:000</v>
      </c>
      <c r="L1025" s="14">
        <f t="shared" ref="L1025:L1039" ca="1" si="649">COUNTIFS($J$11:$J$1051,J1025)</f>
        <v>27</v>
      </c>
      <c r="M1025" s="19" t="str">
        <f t="shared" ref="M1025:M1039" ca="1" si="650">IFERROR(MID(I1025,2,4),I1025)</f>
        <v/>
      </c>
      <c r="N1025" s="19"/>
      <c r="O1025" s="19" t="str">
        <f t="shared" ref="O1025:O1039" ca="1" si="651">CONCATENATE(G1025,CHAR(10),F1025," --- ",H1025)</f>
        <v>0
0 --- 0</v>
      </c>
    </row>
    <row r="1026" spans="1:15">
      <c r="A1026" s="10">
        <v>1016</v>
      </c>
      <c r="B1026" s="10" t="s">
        <v>15</v>
      </c>
      <c r="C1026" s="10" t="str">
        <f t="shared" si="642"/>
        <v>2:30-04:00</v>
      </c>
      <c r="D1026" s="10" t="s">
        <v>58</v>
      </c>
      <c r="E1026" s="10">
        <f t="shared" si="639"/>
        <v>225</v>
      </c>
      <c r="F1026" s="10" t="str">
        <f t="shared" ca="1" si="643"/>
        <v>L-Yarn1</v>
      </c>
      <c r="G1026" s="10">
        <f t="shared" ca="1" si="644"/>
        <v>0</v>
      </c>
      <c r="H1026" s="10">
        <f t="shared" ca="1" si="645"/>
        <v>0</v>
      </c>
      <c r="I1026" s="10">
        <f t="shared" ca="1" si="646"/>
        <v>0</v>
      </c>
      <c r="J1026" s="10" t="str">
        <f t="shared" ca="1" si="647"/>
        <v>Thursday2:30-04:000</v>
      </c>
      <c r="K1026" s="10" t="str">
        <f t="shared" ca="1" si="648"/>
        <v>Thursday2:30-04:000</v>
      </c>
      <c r="L1026" s="14">
        <f t="shared" ca="1" si="649"/>
        <v>27</v>
      </c>
      <c r="M1026" s="19" t="str">
        <f t="shared" ca="1" si="650"/>
        <v/>
      </c>
      <c r="N1026" s="19"/>
      <c r="O1026" s="19" t="str">
        <f t="shared" ca="1" si="651"/>
        <v>0
L-Yarn1 --- 0</v>
      </c>
    </row>
    <row r="1027" spans="1:15">
      <c r="A1027" s="10">
        <v>1017</v>
      </c>
      <c r="B1027" s="10" t="s">
        <v>15</v>
      </c>
      <c r="C1027" s="10" t="str">
        <f t="shared" si="642"/>
        <v>2:30-04:00</v>
      </c>
      <c r="D1027" s="10" t="s">
        <v>58</v>
      </c>
      <c r="E1027" s="10">
        <f t="shared" si="639"/>
        <v>226</v>
      </c>
      <c r="F1027" s="10" t="str">
        <f t="shared" ca="1" si="643"/>
        <v>L-Yarn2</v>
      </c>
      <c r="G1027" s="10">
        <f t="shared" ca="1" si="644"/>
        <v>0</v>
      </c>
      <c r="H1027" s="10">
        <f t="shared" ca="1" si="645"/>
        <v>0</v>
      </c>
      <c r="I1027" s="10">
        <f t="shared" ca="1" si="646"/>
        <v>0</v>
      </c>
      <c r="J1027" s="10" t="str">
        <f t="shared" ca="1" si="647"/>
        <v>Thursday2:30-04:000</v>
      </c>
      <c r="K1027" s="10" t="str">
        <f t="shared" ca="1" si="648"/>
        <v>Thursday2:30-04:000</v>
      </c>
      <c r="L1027" s="14">
        <f t="shared" ca="1" si="649"/>
        <v>27</v>
      </c>
      <c r="M1027" s="19" t="str">
        <f t="shared" ca="1" si="650"/>
        <v/>
      </c>
      <c r="N1027" s="19"/>
      <c r="O1027" s="19" t="str">
        <f t="shared" ca="1" si="651"/>
        <v>0
L-Yarn2 --- 0</v>
      </c>
    </row>
    <row r="1028" spans="1:15">
      <c r="A1028" s="10">
        <v>1018</v>
      </c>
      <c r="B1028" s="10" t="s">
        <v>15</v>
      </c>
      <c r="C1028" s="10" t="str">
        <f t="shared" si="642"/>
        <v>2:30-04:00</v>
      </c>
      <c r="D1028" s="10" t="s">
        <v>58</v>
      </c>
      <c r="E1028" s="10">
        <f t="shared" si="639"/>
        <v>227</v>
      </c>
      <c r="F1028" s="10" t="str">
        <f t="shared" ca="1" si="643"/>
        <v>L-Fab</v>
      </c>
      <c r="G1028" s="10">
        <f t="shared" ca="1" si="644"/>
        <v>0</v>
      </c>
      <c r="H1028" s="10">
        <f t="shared" ca="1" si="645"/>
        <v>0</v>
      </c>
      <c r="I1028" s="10">
        <f t="shared" ca="1" si="646"/>
        <v>0</v>
      </c>
      <c r="J1028" s="10" t="str">
        <f t="shared" ca="1" si="647"/>
        <v>Thursday2:30-04:000</v>
      </c>
      <c r="K1028" s="10" t="str">
        <f t="shared" ca="1" si="648"/>
        <v>Thursday2:30-04:000</v>
      </c>
      <c r="L1028" s="14">
        <f t="shared" ca="1" si="649"/>
        <v>27</v>
      </c>
      <c r="M1028" s="19" t="str">
        <f t="shared" ca="1" si="650"/>
        <v/>
      </c>
      <c r="N1028" s="19"/>
      <c r="O1028" s="19" t="str">
        <f t="shared" ca="1" si="651"/>
        <v>0
L-Fab --- 0</v>
      </c>
    </row>
    <row r="1029" spans="1:15">
      <c r="A1029" s="10">
        <v>1019</v>
      </c>
      <c r="B1029" s="10" t="s">
        <v>15</v>
      </c>
      <c r="C1029" s="10" t="str">
        <f t="shared" si="642"/>
        <v>2:30-04:00</v>
      </c>
      <c r="D1029" s="10" t="s">
        <v>58</v>
      </c>
      <c r="E1029" s="10">
        <f t="shared" si="639"/>
        <v>228</v>
      </c>
      <c r="F1029" s="10" t="str">
        <f t="shared" ca="1" si="643"/>
        <v>L-Col</v>
      </c>
      <c r="G1029" s="10">
        <f t="shared" ca="1" si="644"/>
        <v>0</v>
      </c>
      <c r="H1029" s="10">
        <f t="shared" ca="1" si="645"/>
        <v>0</v>
      </c>
      <c r="I1029" s="10">
        <f t="shared" ca="1" si="646"/>
        <v>0</v>
      </c>
      <c r="J1029" s="10" t="str">
        <f t="shared" ca="1" si="647"/>
        <v>Thursday2:30-04:000</v>
      </c>
      <c r="K1029" s="10" t="str">
        <f t="shared" ca="1" si="648"/>
        <v>Thursday2:30-04:000</v>
      </c>
      <c r="L1029" s="14">
        <f t="shared" ca="1" si="649"/>
        <v>27</v>
      </c>
      <c r="M1029" s="19" t="str">
        <f t="shared" ca="1" si="650"/>
        <v/>
      </c>
      <c r="N1029" s="19"/>
      <c r="O1029" s="19" t="str">
        <f t="shared" ca="1" si="651"/>
        <v>0
L-Col --- 0</v>
      </c>
    </row>
    <row r="1030" spans="1:15">
      <c r="A1030" s="10">
        <v>1020</v>
      </c>
      <c r="B1030" s="10" t="s">
        <v>15</v>
      </c>
      <c r="C1030" s="10" t="str">
        <f t="shared" si="642"/>
        <v>2:30-04:00</v>
      </c>
      <c r="D1030" s="10" t="s">
        <v>58</v>
      </c>
      <c r="E1030" s="10">
        <f t="shared" si="639"/>
        <v>229</v>
      </c>
      <c r="F1030" s="10" t="str">
        <f t="shared" ca="1" si="643"/>
        <v>L-App</v>
      </c>
      <c r="G1030" s="10">
        <f t="shared" ca="1" si="644"/>
        <v>0</v>
      </c>
      <c r="H1030" s="10">
        <f t="shared" ca="1" si="645"/>
        <v>0</v>
      </c>
      <c r="I1030" s="10">
        <f t="shared" ca="1" si="646"/>
        <v>0</v>
      </c>
      <c r="J1030" s="10" t="str">
        <f t="shared" ca="1" si="647"/>
        <v>Thursday2:30-04:000</v>
      </c>
      <c r="K1030" s="10" t="str">
        <f t="shared" ca="1" si="648"/>
        <v>Thursday2:30-04:000</v>
      </c>
      <c r="L1030" s="14">
        <f t="shared" ca="1" si="649"/>
        <v>27</v>
      </c>
      <c r="M1030" s="19" t="str">
        <f t="shared" ca="1" si="650"/>
        <v/>
      </c>
      <c r="N1030" s="19"/>
      <c r="O1030" s="19" t="str">
        <f t="shared" ca="1" si="651"/>
        <v>0
L-App --- 0</v>
      </c>
    </row>
    <row r="1031" spans="1:15">
      <c r="A1031" s="10">
        <v>1021</v>
      </c>
      <c r="B1031" s="10" t="s">
        <v>15</v>
      </c>
      <c r="C1031" s="10" t="str">
        <f t="shared" si="642"/>
        <v>2:30-04:00</v>
      </c>
      <c r="D1031" s="10" t="s">
        <v>58</v>
      </c>
      <c r="E1031" s="10">
        <f t="shared" si="639"/>
        <v>230</v>
      </c>
      <c r="F1031" s="10" t="str">
        <f t="shared" ca="1" si="643"/>
        <v>L-QC1
709</v>
      </c>
      <c r="G1031" s="10">
        <f t="shared" ca="1" si="644"/>
        <v>0</v>
      </c>
      <c r="H1031" s="10">
        <f t="shared" ca="1" si="645"/>
        <v>0</v>
      </c>
      <c r="I1031" s="10">
        <f t="shared" ca="1" si="646"/>
        <v>0</v>
      </c>
      <c r="J1031" s="10" t="str">
        <f t="shared" ca="1" si="647"/>
        <v>Thursday2:30-04:000</v>
      </c>
      <c r="K1031" s="10" t="str">
        <f t="shared" ca="1" si="648"/>
        <v>Thursday2:30-04:000</v>
      </c>
      <c r="L1031" s="14">
        <f t="shared" ca="1" si="649"/>
        <v>27</v>
      </c>
      <c r="M1031" s="19" t="str">
        <f t="shared" ca="1" si="650"/>
        <v/>
      </c>
      <c r="N1031" s="19"/>
      <c r="O1031" s="19" t="str">
        <f t="shared" ca="1" si="651"/>
        <v>0
L-QC1
709 --- 0</v>
      </c>
    </row>
    <row r="1032" spans="1:15">
      <c r="A1032" s="10">
        <v>1022</v>
      </c>
      <c r="B1032" s="10" t="s">
        <v>15</v>
      </c>
      <c r="C1032" s="10" t="str">
        <f t="shared" si="642"/>
        <v>2:30-04:00</v>
      </c>
      <c r="D1032" s="10" t="s">
        <v>58</v>
      </c>
      <c r="E1032" s="10">
        <f t="shared" si="639"/>
        <v>231</v>
      </c>
      <c r="F1032" s="10" t="str">
        <f t="shared" ca="1" si="643"/>
        <v>L-Drw</v>
      </c>
      <c r="G1032" s="10">
        <f t="shared" ca="1" si="644"/>
        <v>0</v>
      </c>
      <c r="H1032" s="10">
        <f t="shared" ca="1" si="645"/>
        <v>0</v>
      </c>
      <c r="I1032" s="10">
        <f t="shared" ca="1" si="646"/>
        <v>0</v>
      </c>
      <c r="J1032" s="10" t="str">
        <f t="shared" ca="1" si="647"/>
        <v>Thursday2:30-04:000</v>
      </c>
      <c r="K1032" s="10" t="str">
        <f t="shared" ca="1" si="648"/>
        <v>Thursday2:30-04:000</v>
      </c>
      <c r="L1032" s="14">
        <f t="shared" ca="1" si="649"/>
        <v>27</v>
      </c>
      <c r="M1032" s="19" t="str">
        <f t="shared" ca="1" si="650"/>
        <v/>
      </c>
      <c r="N1032" s="19"/>
      <c r="O1032" s="19" t="str">
        <f t="shared" ca="1" si="651"/>
        <v>0
L-Drw --- 0</v>
      </c>
    </row>
    <row r="1033" spans="1:15">
      <c r="A1033" s="10">
        <v>1023</v>
      </c>
      <c r="B1033" s="10" t="s">
        <v>15</v>
      </c>
      <c r="C1033" s="10" t="str">
        <f t="shared" si="642"/>
        <v>2:30-04:00</v>
      </c>
      <c r="D1033" s="10" t="s">
        <v>58</v>
      </c>
      <c r="E1033" s="10">
        <f t="shared" si="639"/>
        <v>232</v>
      </c>
      <c r="F1033" s="10" t="str">
        <f t="shared" ca="1" si="643"/>
        <v>L-QC2
708</v>
      </c>
      <c r="G1033" s="10">
        <f t="shared" ca="1" si="644"/>
        <v>0</v>
      </c>
      <c r="H1033" s="10">
        <f t="shared" ref="H1033:H1038" ca="1" si="652">INDIRECT(CONCATENATE("Sheet1!",CHAR(CODE(D1033)+2),E1033),1)</f>
        <v>0</v>
      </c>
      <c r="I1033" s="10">
        <f t="shared" ca="1" si="646"/>
        <v>0</v>
      </c>
      <c r="J1033" s="10" t="str">
        <f t="shared" ca="1" si="647"/>
        <v>Thursday2:30-04:000</v>
      </c>
      <c r="K1033" s="10" t="str">
        <f t="shared" ca="1" si="648"/>
        <v>Thursday2:30-04:000</v>
      </c>
      <c r="L1033" s="14">
        <f t="shared" ca="1" si="649"/>
        <v>27</v>
      </c>
      <c r="M1033" s="19" t="str">
        <f t="shared" ca="1" si="650"/>
        <v/>
      </c>
      <c r="N1033" s="19"/>
      <c r="O1033" s="19" t="str">
        <f t="shared" ca="1" si="651"/>
        <v>0
L-QC2
708 --- 0</v>
      </c>
    </row>
    <row r="1034" spans="1:15">
      <c r="A1034" s="10">
        <v>1024</v>
      </c>
      <c r="B1034" s="10" t="s">
        <v>15</v>
      </c>
      <c r="C1034" s="10" t="str">
        <f t="shared" si="642"/>
        <v>2:30-04:00</v>
      </c>
      <c r="D1034" s="10" t="s">
        <v>58</v>
      </c>
      <c r="E1034" s="10">
        <f t="shared" si="639"/>
        <v>233</v>
      </c>
      <c r="F1034" s="10" t="str">
        <f t="shared" ca="1" si="643"/>
        <v>L-ENG</v>
      </c>
      <c r="G1034" s="10">
        <f t="shared" ca="1" si="644"/>
        <v>0</v>
      </c>
      <c r="H1034" s="10">
        <f t="shared" ca="1" si="652"/>
        <v>0</v>
      </c>
      <c r="I1034" s="10">
        <f t="shared" ca="1" si="646"/>
        <v>0</v>
      </c>
      <c r="J1034" s="10" t="str">
        <f t="shared" ca="1" si="647"/>
        <v>Thursday2:30-04:000</v>
      </c>
      <c r="K1034" s="10" t="str">
        <f t="shared" ca="1" si="648"/>
        <v>Thursday2:30-04:000</v>
      </c>
      <c r="L1034" s="14">
        <f t="shared" ca="1" si="649"/>
        <v>27</v>
      </c>
      <c r="M1034" s="19" t="str">
        <f t="shared" ca="1" si="650"/>
        <v/>
      </c>
      <c r="N1034" s="19"/>
      <c r="O1034" s="19" t="str">
        <f t="shared" ca="1" si="651"/>
        <v>0
L-ENG --- 0</v>
      </c>
    </row>
    <row r="1035" spans="1:15">
      <c r="A1035" s="10">
        <v>1025</v>
      </c>
      <c r="B1035" s="10" t="s">
        <v>15</v>
      </c>
      <c r="C1035" s="10" t="str">
        <f t="shared" si="642"/>
        <v>2:30-04:00</v>
      </c>
      <c r="D1035" s="10" t="s">
        <v>58</v>
      </c>
      <c r="E1035" s="10">
        <f t="shared" si="639"/>
        <v>234</v>
      </c>
      <c r="F1035" s="10">
        <f t="shared" ca="1" si="643"/>
        <v>501</v>
      </c>
      <c r="G1035" s="10">
        <f t="shared" ca="1" si="644"/>
        <v>0</v>
      </c>
      <c r="H1035" s="10">
        <f t="shared" ca="1" si="652"/>
        <v>0</v>
      </c>
      <c r="I1035" s="10">
        <f t="shared" ca="1" si="646"/>
        <v>0</v>
      </c>
      <c r="J1035" s="10" t="str">
        <f t="shared" ca="1" si="647"/>
        <v>Thursday2:30-04:000</v>
      </c>
      <c r="K1035" s="10" t="str">
        <f t="shared" ca="1" si="648"/>
        <v>Thursday2:30-04:000</v>
      </c>
      <c r="L1035" s="14">
        <f t="shared" ca="1" si="649"/>
        <v>27</v>
      </c>
      <c r="M1035" s="19" t="str">
        <f t="shared" ca="1" si="650"/>
        <v/>
      </c>
      <c r="N1035" s="19"/>
      <c r="O1035" s="19" t="str">
        <f t="shared" ca="1" si="651"/>
        <v>0
501 --- 0</v>
      </c>
    </row>
    <row r="1036" spans="1:15">
      <c r="A1036" s="10">
        <v>1026</v>
      </c>
      <c r="B1036" s="10" t="s">
        <v>15</v>
      </c>
      <c r="C1036" s="10" t="str">
        <f t="shared" si="642"/>
        <v>2:30-04:00</v>
      </c>
      <c r="D1036" s="10" t="s">
        <v>58</v>
      </c>
      <c r="E1036" s="10">
        <f t="shared" si="639"/>
        <v>235</v>
      </c>
      <c r="F1036" s="10" t="str">
        <f t="shared" ca="1" si="643"/>
        <v>L-Elec 505</v>
      </c>
      <c r="G1036" s="10">
        <f t="shared" ca="1" si="644"/>
        <v>0</v>
      </c>
      <c r="H1036" s="10">
        <f ca="1">INDIRECT(CONCATENATE("Sheet1!",CHAR(CODE(D1036)+5),E1036),1)</f>
        <v>0</v>
      </c>
      <c r="I1036" s="10">
        <f t="shared" ca="1" si="646"/>
        <v>0</v>
      </c>
      <c r="J1036" s="10" t="str">
        <f t="shared" ca="1" si="647"/>
        <v>Thursday2:30-04:000</v>
      </c>
      <c r="K1036" s="10" t="str">
        <f t="shared" ca="1" si="648"/>
        <v>Thursday2:30-04:000</v>
      </c>
      <c r="L1036" s="14">
        <f t="shared" ca="1" si="649"/>
        <v>27</v>
      </c>
      <c r="M1036" s="19" t="str">
        <f t="shared" ca="1" si="650"/>
        <v/>
      </c>
      <c r="N1036" s="19"/>
      <c r="O1036" s="19" t="str">
        <f t="shared" ca="1" si="651"/>
        <v>0
L-Elec 505 --- 0</v>
      </c>
    </row>
    <row r="1037" spans="1:15">
      <c r="A1037" s="10">
        <v>1027</v>
      </c>
      <c r="B1037" s="10" t="s">
        <v>15</v>
      </c>
      <c r="C1037" s="10" t="str">
        <f t="shared" si="642"/>
        <v>2:30-04:00</v>
      </c>
      <c r="D1037" s="10" t="s">
        <v>58</v>
      </c>
      <c r="E1037" s="10">
        <f t="shared" si="639"/>
        <v>236</v>
      </c>
      <c r="F1037" s="10" t="str">
        <f t="shared" ca="1" si="643"/>
        <v>L-mec</v>
      </c>
      <c r="G1037" s="10">
        <f t="shared" ca="1" si="644"/>
        <v>0</v>
      </c>
      <c r="H1037" s="10">
        <f t="shared" ca="1" si="652"/>
        <v>0</v>
      </c>
      <c r="I1037" s="10">
        <f t="shared" ca="1" si="646"/>
        <v>0</v>
      </c>
      <c r="J1037" s="10" t="str">
        <f t="shared" ca="1" si="647"/>
        <v>Thursday2:30-04:000</v>
      </c>
      <c r="K1037" s="10" t="str">
        <f t="shared" ca="1" si="648"/>
        <v>Thursday2:30-04:000</v>
      </c>
      <c r="L1037" s="14">
        <f t="shared" ca="1" si="649"/>
        <v>27</v>
      </c>
      <c r="M1037" s="19" t="str">
        <f t="shared" ca="1" si="650"/>
        <v/>
      </c>
      <c r="N1037" s="19"/>
      <c r="O1037" s="19" t="str">
        <f t="shared" ca="1" si="651"/>
        <v>0
L-mec --- 0</v>
      </c>
    </row>
    <row r="1038" spans="1:15">
      <c r="A1038" s="10">
        <v>1028</v>
      </c>
      <c r="B1038" s="10" t="s">
        <v>15</v>
      </c>
      <c r="C1038" s="10" t="str">
        <f t="shared" si="642"/>
        <v>2:30-04:00</v>
      </c>
      <c r="D1038" s="10" t="s">
        <v>58</v>
      </c>
      <c r="E1038" s="10">
        <f t="shared" si="639"/>
        <v>237</v>
      </c>
      <c r="F1038" s="10">
        <f t="shared" ca="1" si="643"/>
        <v>502</v>
      </c>
      <c r="G1038" s="10">
        <f t="shared" ca="1" si="644"/>
        <v>0</v>
      </c>
      <c r="H1038" s="10">
        <f t="shared" ca="1" si="652"/>
        <v>0</v>
      </c>
      <c r="I1038" s="10">
        <f t="shared" ca="1" si="646"/>
        <v>0</v>
      </c>
      <c r="J1038" s="10" t="str">
        <f t="shared" ca="1" si="647"/>
        <v>Thursday2:30-04:000</v>
      </c>
      <c r="K1038" s="10" t="str">
        <f t="shared" ca="1" si="648"/>
        <v>Thursday2:30-04:000</v>
      </c>
      <c r="L1038" s="14">
        <f t="shared" ca="1" si="649"/>
        <v>27</v>
      </c>
      <c r="M1038" s="19" t="str">
        <f t="shared" ca="1" si="650"/>
        <v/>
      </c>
      <c r="N1038" s="19"/>
      <c r="O1038" s="19" t="str">
        <f t="shared" ca="1" si="651"/>
        <v>0
502 --- 0</v>
      </c>
    </row>
    <row r="1039" spans="1:15">
      <c r="A1039" s="10">
        <v>1029</v>
      </c>
      <c r="B1039" s="10" t="s">
        <v>15</v>
      </c>
      <c r="C1039" s="10" t="str">
        <f t="shared" si="642"/>
        <v>2:30-04:00</v>
      </c>
      <c r="D1039" s="10" t="s">
        <v>58</v>
      </c>
      <c r="E1039" s="10">
        <f t="shared" si="639"/>
        <v>238</v>
      </c>
      <c r="F1039" s="10" t="str">
        <f t="shared" ca="1" si="643"/>
        <v>L-Chem</v>
      </c>
      <c r="G1039" s="10">
        <f t="shared" ca="1" si="644"/>
        <v>0</v>
      </c>
      <c r="H1039" s="10">
        <f ca="1">INDIRECT(CONCATENATE("Sheet1!",CHAR(CODE(D1039)+5),E1039),1)</f>
        <v>0</v>
      </c>
      <c r="I1039" s="10">
        <f t="shared" ca="1" si="646"/>
        <v>0</v>
      </c>
      <c r="J1039" s="10" t="str">
        <f t="shared" ca="1" si="647"/>
        <v>Thursday2:30-04:000</v>
      </c>
      <c r="K1039" s="10" t="str">
        <f t="shared" ca="1" si="648"/>
        <v>Thursday2:30-04:000</v>
      </c>
      <c r="L1039" s="14">
        <f t="shared" ca="1" si="649"/>
        <v>27</v>
      </c>
      <c r="M1039" s="19" t="str">
        <f t="shared" ca="1" si="650"/>
        <v/>
      </c>
      <c r="N1039" s="19"/>
      <c r="O1039" s="19" t="str">
        <f t="shared" ca="1" si="651"/>
        <v>0
L-Chem --- 0</v>
      </c>
    </row>
    <row r="1040" spans="1:15">
      <c r="A1040" s="10">
        <v>1030</v>
      </c>
      <c r="B1040" s="10" t="s">
        <v>15</v>
      </c>
      <c r="C1040" s="10" t="str">
        <f t="shared" si="601"/>
        <v>04:00-05:30</v>
      </c>
      <c r="D1040" s="10" t="s">
        <v>59</v>
      </c>
      <c r="E1040" s="10">
        <f>E1013</f>
        <v>212</v>
      </c>
      <c r="F1040" s="10">
        <f ca="1">INDIRECT(CONCATENATE("Sheet1!",CHAR(CODE(D1040)-3),E1040),1)</f>
        <v>701</v>
      </c>
      <c r="G1040" s="10">
        <f ca="1">INDIRECT(CONCATENATE("Sheet1!",CHAR(CODE(D1040)-2),E1040),1)</f>
        <v>0</v>
      </c>
      <c r="H1040" s="10">
        <f t="shared" ca="1" si="569"/>
        <v>0</v>
      </c>
      <c r="I1040" s="10">
        <f t="shared" ca="1" si="602"/>
        <v>0</v>
      </c>
      <c r="J1040" s="10" t="str">
        <f t="shared" ca="1" si="608"/>
        <v>Thursday04:00-05:300</v>
      </c>
      <c r="K1040" s="10" t="str">
        <f t="shared" ca="1" si="609"/>
        <v>Thursday04:00-05:300</v>
      </c>
      <c r="L1040" s="14">
        <f t="shared" ref="L1040:L1051" ca="1" si="653">COUNTIFS($J$11:$J$1051,J1040)</f>
        <v>12</v>
      </c>
      <c r="M1040" s="19" t="str">
        <f t="shared" ca="1" si="604"/>
        <v/>
      </c>
      <c r="N1040" s="19"/>
      <c r="O1040" s="19" t="str">
        <f t="shared" ca="1" si="610"/>
        <v>0
701 --- 0</v>
      </c>
    </row>
    <row r="1041" spans="1:15">
      <c r="A1041" s="10">
        <v>1031</v>
      </c>
      <c r="B1041" s="10" t="s">
        <v>15</v>
      </c>
      <c r="C1041" s="10" t="str">
        <f t="shared" si="601"/>
        <v>04:00-05:30</v>
      </c>
      <c r="D1041" s="10" t="s">
        <v>59</v>
      </c>
      <c r="E1041" s="10">
        <f t="shared" ref="E1041:E1066" si="654">E1040+1</f>
        <v>213</v>
      </c>
      <c r="F1041" s="10">
        <f t="shared" ref="F1041:F1051" ca="1" si="655">INDIRECT(CONCATENATE("Sheet1!",CHAR(CODE(D1041)),E1041),1)</f>
        <v>702</v>
      </c>
      <c r="G1041" s="10">
        <f t="shared" ref="G1041:G1051" ca="1" si="656">INDIRECT(CONCATENATE("Sheet1!",CHAR(CODE(D1041)+1),E1041),1)</f>
        <v>0</v>
      </c>
      <c r="H1041" s="10">
        <f t="shared" ca="1" si="569"/>
        <v>0</v>
      </c>
      <c r="I1041" s="10">
        <f t="shared" ca="1" si="602"/>
        <v>0</v>
      </c>
      <c r="J1041" s="10" t="str">
        <f t="shared" ca="1" si="608"/>
        <v>Thursday04:00-05:300</v>
      </c>
      <c r="K1041" s="10" t="str">
        <f t="shared" ca="1" si="609"/>
        <v>Thursday04:00-05:300</v>
      </c>
      <c r="L1041" s="14">
        <f t="shared" ca="1" si="653"/>
        <v>12</v>
      </c>
      <c r="M1041" s="19" t="str">
        <f t="shared" ca="1" si="604"/>
        <v/>
      </c>
      <c r="N1041" s="19"/>
      <c r="O1041" s="19" t="str">
        <f t="shared" ca="1" si="610"/>
        <v>0
702 --- 0</v>
      </c>
    </row>
    <row r="1042" spans="1:15">
      <c r="A1042" s="10">
        <v>1032</v>
      </c>
      <c r="B1042" s="10" t="s">
        <v>15</v>
      </c>
      <c r="C1042" s="10" t="str">
        <f t="shared" si="601"/>
        <v>04:00-05:30</v>
      </c>
      <c r="D1042" s="10" t="s">
        <v>59</v>
      </c>
      <c r="E1042" s="10">
        <f t="shared" si="654"/>
        <v>214</v>
      </c>
      <c r="F1042" s="10">
        <f t="shared" ca="1" si="655"/>
        <v>703</v>
      </c>
      <c r="G1042" s="10">
        <f t="shared" ca="1" si="656"/>
        <v>0</v>
      </c>
      <c r="H1042" s="10">
        <f t="shared" ca="1" si="569"/>
        <v>0</v>
      </c>
      <c r="I1042" s="10">
        <f t="shared" ca="1" si="602"/>
        <v>0</v>
      </c>
      <c r="J1042" s="10" t="str">
        <f t="shared" ca="1" si="608"/>
        <v>Thursday04:00-05:300</v>
      </c>
      <c r="K1042" s="10" t="str">
        <f t="shared" ca="1" si="609"/>
        <v>Thursday04:00-05:300</v>
      </c>
      <c r="L1042" s="14">
        <f t="shared" ca="1" si="653"/>
        <v>12</v>
      </c>
      <c r="M1042" s="19" t="str">
        <f t="shared" ca="1" si="604"/>
        <v/>
      </c>
      <c r="N1042" s="19"/>
      <c r="O1042" s="19" t="str">
        <f t="shared" ca="1" si="610"/>
        <v>0
703 --- 0</v>
      </c>
    </row>
    <row r="1043" spans="1:15">
      <c r="A1043" s="10">
        <v>1033</v>
      </c>
      <c r="B1043" s="10" t="s">
        <v>15</v>
      </c>
      <c r="C1043" s="10" t="str">
        <f t="shared" si="601"/>
        <v>04:00-05:30</v>
      </c>
      <c r="D1043" s="10" t="s">
        <v>59</v>
      </c>
      <c r="E1043" s="10">
        <f t="shared" si="654"/>
        <v>215</v>
      </c>
      <c r="F1043" s="10">
        <f t="shared" ca="1" si="655"/>
        <v>704</v>
      </c>
      <c r="G1043" s="10">
        <f t="shared" ca="1" si="656"/>
        <v>0</v>
      </c>
      <c r="H1043" s="10">
        <f t="shared" ca="1" si="569"/>
        <v>0</v>
      </c>
      <c r="I1043" s="10">
        <f t="shared" ca="1" si="602"/>
        <v>0</v>
      </c>
      <c r="J1043" s="10" t="str">
        <f t="shared" ca="1" si="608"/>
        <v>Thursday04:00-05:300</v>
      </c>
      <c r="K1043" s="10" t="str">
        <f t="shared" ca="1" si="609"/>
        <v>Thursday04:00-05:300</v>
      </c>
      <c r="L1043" s="14">
        <f t="shared" ca="1" si="653"/>
        <v>12</v>
      </c>
      <c r="M1043" s="19" t="str">
        <f t="shared" ca="1" si="604"/>
        <v/>
      </c>
      <c r="N1043" s="19"/>
      <c r="O1043" s="19" t="str">
        <f t="shared" ca="1" si="610"/>
        <v>0
704 --- 0</v>
      </c>
    </row>
    <row r="1044" spans="1:15">
      <c r="A1044" s="10">
        <v>1034</v>
      </c>
      <c r="B1044" s="10" t="s">
        <v>15</v>
      </c>
      <c r="C1044" s="10" t="str">
        <f t="shared" si="601"/>
        <v>04:00-05:30</v>
      </c>
      <c r="D1044" s="10" t="s">
        <v>59</v>
      </c>
      <c r="E1044" s="10">
        <f t="shared" si="654"/>
        <v>216</v>
      </c>
      <c r="F1044" s="10">
        <f t="shared" ca="1" si="655"/>
        <v>705</v>
      </c>
      <c r="G1044" s="10">
        <f t="shared" ca="1" si="656"/>
        <v>0</v>
      </c>
      <c r="H1044" s="10">
        <f t="shared" ca="1" si="569"/>
        <v>0</v>
      </c>
      <c r="I1044" s="10">
        <f t="shared" ca="1" si="602"/>
        <v>0</v>
      </c>
      <c r="J1044" s="10" t="str">
        <f t="shared" ca="1" si="608"/>
        <v>Thursday04:00-05:300</v>
      </c>
      <c r="K1044" s="10" t="str">
        <f t="shared" ca="1" si="609"/>
        <v>Thursday04:00-05:300</v>
      </c>
      <c r="L1044" s="14">
        <f t="shared" ca="1" si="653"/>
        <v>12</v>
      </c>
      <c r="M1044" s="19" t="str">
        <f t="shared" ca="1" si="604"/>
        <v/>
      </c>
      <c r="N1044" s="19"/>
      <c r="O1044" s="19" t="str">
        <f t="shared" ca="1" si="610"/>
        <v>0
705 --- 0</v>
      </c>
    </row>
    <row r="1045" spans="1:15">
      <c r="A1045" s="10">
        <v>1035</v>
      </c>
      <c r="B1045" s="10" t="s">
        <v>15</v>
      </c>
      <c r="C1045" s="10" t="str">
        <f t="shared" si="601"/>
        <v>04:00-05:30</v>
      </c>
      <c r="D1045" s="10" t="s">
        <v>59</v>
      </c>
      <c r="E1045" s="10">
        <f t="shared" si="654"/>
        <v>217</v>
      </c>
      <c r="F1045" s="10">
        <f t="shared" ca="1" si="655"/>
        <v>707</v>
      </c>
      <c r="G1045" s="10">
        <f t="shared" ca="1" si="656"/>
        <v>0</v>
      </c>
      <c r="H1045" s="10">
        <f t="shared" ref="H1045:H1051" ca="1" si="657">INDIRECT(CONCATENATE("Sheet1!",CHAR(CODE(D1045)+2),E1045),1)</f>
        <v>0</v>
      </c>
      <c r="I1045" s="10">
        <f t="shared" ca="1" si="602"/>
        <v>0</v>
      </c>
      <c r="J1045" s="10" t="str">
        <f t="shared" ca="1" si="608"/>
        <v>Thursday04:00-05:300</v>
      </c>
      <c r="K1045" s="10" t="str">
        <f t="shared" ca="1" si="609"/>
        <v>Thursday04:00-05:300</v>
      </c>
      <c r="L1045" s="14">
        <f t="shared" ca="1" si="653"/>
        <v>12</v>
      </c>
      <c r="M1045" s="19" t="str">
        <f t="shared" ca="1" si="604"/>
        <v/>
      </c>
      <c r="N1045" s="19"/>
      <c r="O1045" s="19" t="str">
        <f t="shared" ca="1" si="610"/>
        <v>0
707 --- 0</v>
      </c>
    </row>
    <row r="1046" spans="1:15">
      <c r="A1046" s="10">
        <v>1036</v>
      </c>
      <c r="B1046" s="10" t="s">
        <v>15</v>
      </c>
      <c r="C1046" s="10" t="str">
        <f t="shared" si="601"/>
        <v>04:00-05:30</v>
      </c>
      <c r="D1046" s="10" t="s">
        <v>59</v>
      </c>
      <c r="E1046" s="10">
        <f t="shared" si="654"/>
        <v>218</v>
      </c>
      <c r="F1046" s="10">
        <f t="shared" ca="1" si="655"/>
        <v>801</v>
      </c>
      <c r="G1046" s="10">
        <f t="shared" ca="1" si="656"/>
        <v>0</v>
      </c>
      <c r="H1046" s="10">
        <f t="shared" ca="1" si="657"/>
        <v>0</v>
      </c>
      <c r="I1046" s="10">
        <f t="shared" ca="1" si="602"/>
        <v>0</v>
      </c>
      <c r="J1046" s="10" t="str">
        <f t="shared" ca="1" si="608"/>
        <v>Thursday04:00-05:300</v>
      </c>
      <c r="K1046" s="10" t="str">
        <f t="shared" ca="1" si="609"/>
        <v>Thursday04:00-05:300</v>
      </c>
      <c r="L1046" s="14">
        <f t="shared" ca="1" si="653"/>
        <v>12</v>
      </c>
      <c r="M1046" s="19" t="str">
        <f t="shared" ca="1" si="604"/>
        <v/>
      </c>
      <c r="N1046" s="19"/>
      <c r="O1046" s="19" t="str">
        <f t="shared" ca="1" si="610"/>
        <v>0
801 --- 0</v>
      </c>
    </row>
    <row r="1047" spans="1:15">
      <c r="A1047" s="10">
        <v>1037</v>
      </c>
      <c r="B1047" s="10" t="s">
        <v>15</v>
      </c>
      <c r="C1047" s="10" t="str">
        <f t="shared" si="601"/>
        <v>04:00-05:30</v>
      </c>
      <c r="D1047" s="10" t="s">
        <v>59</v>
      </c>
      <c r="E1047" s="10">
        <f t="shared" si="654"/>
        <v>219</v>
      </c>
      <c r="F1047" s="10">
        <f t="shared" ca="1" si="655"/>
        <v>803</v>
      </c>
      <c r="G1047" s="10">
        <f t="shared" ca="1" si="656"/>
        <v>0</v>
      </c>
      <c r="H1047" s="10">
        <f t="shared" ca="1" si="657"/>
        <v>0</v>
      </c>
      <c r="I1047" s="10">
        <f t="shared" ca="1" si="602"/>
        <v>0</v>
      </c>
      <c r="J1047" s="10" t="str">
        <f t="shared" ca="1" si="608"/>
        <v>Thursday04:00-05:300</v>
      </c>
      <c r="K1047" s="10" t="str">
        <f t="shared" ca="1" si="609"/>
        <v>Thursday04:00-05:300</v>
      </c>
      <c r="L1047" s="14">
        <f t="shared" ca="1" si="653"/>
        <v>12</v>
      </c>
      <c r="M1047" s="19" t="str">
        <f t="shared" ca="1" si="604"/>
        <v/>
      </c>
      <c r="N1047" s="19"/>
      <c r="O1047" s="19" t="str">
        <f t="shared" ca="1" si="610"/>
        <v>0
803 --- 0</v>
      </c>
    </row>
    <row r="1048" spans="1:15">
      <c r="A1048" s="10">
        <v>1038</v>
      </c>
      <c r="B1048" s="10" t="s">
        <v>15</v>
      </c>
      <c r="C1048" s="10" t="str">
        <f t="shared" si="601"/>
        <v>04:00-05:30</v>
      </c>
      <c r="D1048" s="10" t="s">
        <v>59</v>
      </c>
      <c r="E1048" s="10">
        <f t="shared" si="654"/>
        <v>220</v>
      </c>
      <c r="F1048" s="10">
        <f t="shared" ca="1" si="655"/>
        <v>807</v>
      </c>
      <c r="G1048" s="10">
        <f t="shared" ca="1" si="656"/>
        <v>0</v>
      </c>
      <c r="H1048" s="10">
        <f t="shared" ca="1" si="657"/>
        <v>0</v>
      </c>
      <c r="I1048" s="10">
        <f t="shared" ca="1" si="602"/>
        <v>0</v>
      </c>
      <c r="J1048" s="10" t="str">
        <f t="shared" ca="1" si="608"/>
        <v>Thursday04:00-05:300</v>
      </c>
      <c r="K1048" s="10" t="str">
        <f t="shared" ca="1" si="609"/>
        <v>Thursday04:00-05:300</v>
      </c>
      <c r="L1048" s="14">
        <f t="shared" ca="1" si="653"/>
        <v>12</v>
      </c>
      <c r="M1048" s="19" t="str">
        <f t="shared" ca="1" si="604"/>
        <v/>
      </c>
      <c r="N1048" s="19"/>
      <c r="O1048" s="19" t="str">
        <f t="shared" ca="1" si="610"/>
        <v>0
807 --- 0</v>
      </c>
    </row>
    <row r="1049" spans="1:15">
      <c r="A1049" s="10">
        <v>1039</v>
      </c>
      <c r="B1049" s="10" t="s">
        <v>15</v>
      </c>
      <c r="C1049" s="10" t="str">
        <f t="shared" si="601"/>
        <v>04:00-05:30</v>
      </c>
      <c r="D1049" s="10" t="s">
        <v>59</v>
      </c>
      <c r="E1049" s="10">
        <f t="shared" si="654"/>
        <v>221</v>
      </c>
      <c r="F1049" s="10">
        <f t="shared" ca="1" si="655"/>
        <v>808</v>
      </c>
      <c r="G1049" s="10">
        <f t="shared" ca="1" si="656"/>
        <v>0</v>
      </c>
      <c r="H1049" s="10">
        <f t="shared" ca="1" si="657"/>
        <v>0</v>
      </c>
      <c r="I1049" s="10">
        <f t="shared" ca="1" si="602"/>
        <v>0</v>
      </c>
      <c r="J1049" s="10" t="str">
        <f t="shared" ca="1" si="608"/>
        <v>Thursday04:00-05:300</v>
      </c>
      <c r="K1049" s="10" t="str">
        <f t="shared" ca="1" si="609"/>
        <v>Thursday04:00-05:300</v>
      </c>
      <c r="L1049" s="14">
        <f t="shared" ca="1" si="653"/>
        <v>12</v>
      </c>
      <c r="M1049" s="19" t="str">
        <f t="shared" ca="1" si="604"/>
        <v/>
      </c>
      <c r="N1049" s="19"/>
      <c r="O1049" s="19" t="str">
        <f t="shared" ca="1" si="610"/>
        <v>0
808 --- 0</v>
      </c>
    </row>
    <row r="1050" spans="1:15">
      <c r="A1050" s="10">
        <v>1040</v>
      </c>
      <c r="B1050" s="10" t="s">
        <v>15</v>
      </c>
      <c r="C1050" s="10" t="str">
        <f t="shared" si="601"/>
        <v>04:00-05:30</v>
      </c>
      <c r="D1050" s="10" t="s">
        <v>59</v>
      </c>
      <c r="E1050" s="10">
        <f t="shared" si="654"/>
        <v>222</v>
      </c>
      <c r="F1050" s="10">
        <f t="shared" ca="1" si="655"/>
        <v>711</v>
      </c>
      <c r="G1050" s="10">
        <f t="shared" ca="1" si="656"/>
        <v>0</v>
      </c>
      <c r="H1050" s="10">
        <f t="shared" ca="1" si="657"/>
        <v>0</v>
      </c>
      <c r="I1050" s="10">
        <f t="shared" ca="1" si="602"/>
        <v>0</v>
      </c>
      <c r="J1050" s="10" t="str">
        <f t="shared" ca="1" si="608"/>
        <v>Thursday04:00-05:300</v>
      </c>
      <c r="K1050" s="10" t="str">
        <f t="shared" ca="1" si="609"/>
        <v>Thursday04:00-05:300</v>
      </c>
      <c r="L1050" s="14">
        <f t="shared" ca="1" si="653"/>
        <v>12</v>
      </c>
      <c r="M1050" s="19" t="str">
        <f t="shared" ca="1" si="604"/>
        <v/>
      </c>
      <c r="N1050" s="19"/>
      <c r="O1050" s="19" t="str">
        <f t="shared" ca="1" si="610"/>
        <v>0
711 --- 0</v>
      </c>
    </row>
    <row r="1051" spans="1:15">
      <c r="A1051" s="10">
        <v>1041</v>
      </c>
      <c r="B1051" s="10" t="s">
        <v>15</v>
      </c>
      <c r="C1051" s="10" t="str">
        <f t="shared" si="601"/>
        <v>04:00-05:30</v>
      </c>
      <c r="D1051" s="10" t="s">
        <v>59</v>
      </c>
      <c r="E1051" s="10">
        <f t="shared" si="654"/>
        <v>223</v>
      </c>
      <c r="F1051" s="10">
        <f t="shared" ca="1" si="655"/>
        <v>712</v>
      </c>
      <c r="G1051" s="10">
        <f t="shared" ca="1" si="656"/>
        <v>0</v>
      </c>
      <c r="H1051" s="10">
        <f t="shared" ca="1" si="657"/>
        <v>0</v>
      </c>
      <c r="I1051" s="10">
        <f t="shared" ca="1" si="602"/>
        <v>0</v>
      </c>
      <c r="J1051" s="10" t="str">
        <f t="shared" ca="1" si="608"/>
        <v>Thursday04:00-05:300</v>
      </c>
      <c r="K1051" s="10" t="str">
        <f t="shared" ca="1" si="609"/>
        <v>Thursday04:00-05:300</v>
      </c>
      <c r="L1051" s="14">
        <f t="shared" ca="1" si="653"/>
        <v>12</v>
      </c>
      <c r="M1051" s="19" t="str">
        <f t="shared" ca="1" si="604"/>
        <v/>
      </c>
      <c r="N1051" s="19"/>
      <c r="O1051" s="19" t="str">
        <f t="shared" ca="1" si="610"/>
        <v>0
712 --- 0</v>
      </c>
    </row>
    <row r="1052" spans="1:15">
      <c r="A1052" s="10">
        <v>1042</v>
      </c>
      <c r="B1052" s="10" t="s">
        <v>15</v>
      </c>
      <c r="C1052" s="10" t="str">
        <f t="shared" ref="C1052:C1066" si="658">LOOKUP(D1052,$L$1:$L$6,$K$1:$K$6)</f>
        <v>04:00-05:30</v>
      </c>
      <c r="D1052" s="10" t="s">
        <v>59</v>
      </c>
      <c r="E1052" s="10">
        <f t="shared" si="654"/>
        <v>224</v>
      </c>
      <c r="F1052" s="10" t="str">
        <f t="shared" ref="F1052" ca="1" si="659">INDIRECT(CONCATENATE("Sheet1!",CHAR(CODE(D1052)),E1052),1)</f>
        <v>SAC-2</v>
      </c>
      <c r="G1052" s="10">
        <f t="shared" ref="G1052" ca="1" si="660">INDIRECT(CONCATENATE("Sheet1!",CHAR(CODE(D1052)+1),E1052),1)</f>
        <v>0</v>
      </c>
      <c r="H1052" s="10">
        <f t="shared" ref="H1052:H1066" ca="1" si="661">INDIRECT(CONCATENATE("Sheet1!",CHAR(CODE(D1052)+2),E1052),1)</f>
        <v>0</v>
      </c>
      <c r="I1052" s="10">
        <f t="shared" ref="I1052:I1066" ca="1" si="662">IFERROR(MID(G1052,SEARCH("(",G1052,1),12),G1052)</f>
        <v>0</v>
      </c>
      <c r="J1052" s="10" t="str">
        <f t="shared" ref="J1052:J1066" ca="1" si="663">CONCATENATE(B1052,C1052,H1052)</f>
        <v>Thursday04:00-05:300</v>
      </c>
      <c r="K1052" s="10" t="str">
        <f t="shared" ref="K1052:K1066" ca="1" si="664">CONCATENATE(B1052,C1052,I1052)</f>
        <v>Thursday04:00-05:300</v>
      </c>
      <c r="L1052" s="14">
        <f t="shared" ref="L1052:L1066" ca="1" si="665">COUNTIFS($J$11:$J$1051,J1052)</f>
        <v>12</v>
      </c>
      <c r="M1052" s="19" t="str">
        <f t="shared" ref="M1052:M1066" ca="1" si="666">IFERROR(MID(I1052,2,4),I1052)</f>
        <v/>
      </c>
      <c r="N1052" s="19"/>
      <c r="O1052" s="19" t="str">
        <f t="shared" ref="O1052:O1066" ca="1" si="667">CONCATENATE(G1052,CHAR(10),F1052," --- ",H1052)</f>
        <v>0
SAC-2 --- 0</v>
      </c>
    </row>
    <row r="1053" spans="1:15">
      <c r="A1053" s="10">
        <v>1043</v>
      </c>
      <c r="B1053" s="10" t="s">
        <v>15</v>
      </c>
      <c r="C1053" s="10" t="str">
        <f t="shared" si="658"/>
        <v>04:00-05:30</v>
      </c>
      <c r="D1053" s="10" t="s">
        <v>59</v>
      </c>
      <c r="E1053" s="10">
        <f t="shared" si="654"/>
        <v>225</v>
      </c>
      <c r="F1053" s="10" t="str">
        <f t="shared" ref="F1053:F1066" ca="1" si="668">INDIRECT(CONCATENATE("Sheet1!",CHAR(CODE(D1053)-3),E1053),1)</f>
        <v>L-Yarn1</v>
      </c>
      <c r="G1053" s="10">
        <f t="shared" ref="G1053:G1066" ca="1" si="669">INDIRECT(CONCATENATE("Sheet1!",CHAR(CODE(D1053)-2),E1053),1)</f>
        <v>0</v>
      </c>
      <c r="H1053" s="10">
        <f t="shared" ca="1" si="661"/>
        <v>0</v>
      </c>
      <c r="I1053" s="10">
        <f t="shared" ca="1" si="662"/>
        <v>0</v>
      </c>
      <c r="J1053" s="10" t="str">
        <f t="shared" ca="1" si="663"/>
        <v>Thursday04:00-05:300</v>
      </c>
      <c r="K1053" s="10" t="str">
        <f t="shared" ca="1" si="664"/>
        <v>Thursday04:00-05:300</v>
      </c>
      <c r="L1053" s="14">
        <f t="shared" ca="1" si="665"/>
        <v>12</v>
      </c>
      <c r="M1053" s="19" t="str">
        <f t="shared" ca="1" si="666"/>
        <v/>
      </c>
      <c r="N1053" s="19"/>
      <c r="O1053" s="19" t="str">
        <f t="shared" ca="1" si="667"/>
        <v>0
L-Yarn1 --- 0</v>
      </c>
    </row>
    <row r="1054" spans="1:15">
      <c r="A1054" s="10">
        <v>1044</v>
      </c>
      <c r="B1054" s="10" t="s">
        <v>15</v>
      </c>
      <c r="C1054" s="10" t="str">
        <f t="shared" si="658"/>
        <v>04:00-05:30</v>
      </c>
      <c r="D1054" s="10" t="s">
        <v>59</v>
      </c>
      <c r="E1054" s="10">
        <f t="shared" si="654"/>
        <v>226</v>
      </c>
      <c r="F1054" s="10" t="str">
        <f t="shared" ca="1" si="668"/>
        <v>L-Yarn2</v>
      </c>
      <c r="G1054" s="10">
        <f t="shared" ca="1" si="669"/>
        <v>0</v>
      </c>
      <c r="H1054" s="10">
        <f t="shared" ca="1" si="661"/>
        <v>0</v>
      </c>
      <c r="I1054" s="10">
        <f t="shared" ca="1" si="662"/>
        <v>0</v>
      </c>
      <c r="J1054" s="10" t="str">
        <f t="shared" ca="1" si="663"/>
        <v>Thursday04:00-05:300</v>
      </c>
      <c r="K1054" s="10" t="str">
        <f t="shared" ca="1" si="664"/>
        <v>Thursday04:00-05:300</v>
      </c>
      <c r="L1054" s="14">
        <f t="shared" ca="1" si="665"/>
        <v>12</v>
      </c>
      <c r="M1054" s="19" t="str">
        <f t="shared" ca="1" si="666"/>
        <v/>
      </c>
      <c r="N1054" s="19"/>
      <c r="O1054" s="19" t="str">
        <f t="shared" ca="1" si="667"/>
        <v>0
L-Yarn2 --- 0</v>
      </c>
    </row>
    <row r="1055" spans="1:15">
      <c r="A1055" s="10">
        <v>1045</v>
      </c>
      <c r="B1055" s="10" t="s">
        <v>15</v>
      </c>
      <c r="C1055" s="10" t="str">
        <f t="shared" si="658"/>
        <v>04:00-05:30</v>
      </c>
      <c r="D1055" s="10" t="s">
        <v>59</v>
      </c>
      <c r="E1055" s="10">
        <f t="shared" si="654"/>
        <v>227</v>
      </c>
      <c r="F1055" s="10" t="str">
        <f t="shared" ca="1" si="668"/>
        <v>L-Fab</v>
      </c>
      <c r="G1055" s="10">
        <f t="shared" ca="1" si="669"/>
        <v>0</v>
      </c>
      <c r="H1055" s="10">
        <f t="shared" ca="1" si="661"/>
        <v>0</v>
      </c>
      <c r="I1055" s="10">
        <f t="shared" ca="1" si="662"/>
        <v>0</v>
      </c>
      <c r="J1055" s="10" t="str">
        <f t="shared" ca="1" si="663"/>
        <v>Thursday04:00-05:300</v>
      </c>
      <c r="K1055" s="10" t="str">
        <f t="shared" ca="1" si="664"/>
        <v>Thursday04:00-05:300</v>
      </c>
      <c r="L1055" s="14">
        <f t="shared" ca="1" si="665"/>
        <v>12</v>
      </c>
      <c r="M1055" s="19" t="str">
        <f t="shared" ca="1" si="666"/>
        <v/>
      </c>
      <c r="N1055" s="19"/>
      <c r="O1055" s="19" t="str">
        <f t="shared" ca="1" si="667"/>
        <v>0
L-Fab --- 0</v>
      </c>
    </row>
    <row r="1056" spans="1:15">
      <c r="A1056" s="10">
        <v>1046</v>
      </c>
      <c r="B1056" s="10" t="s">
        <v>15</v>
      </c>
      <c r="C1056" s="10" t="str">
        <f t="shared" si="658"/>
        <v>04:00-05:30</v>
      </c>
      <c r="D1056" s="10" t="s">
        <v>59</v>
      </c>
      <c r="E1056" s="10">
        <f t="shared" si="654"/>
        <v>228</v>
      </c>
      <c r="F1056" s="10" t="str">
        <f t="shared" ca="1" si="668"/>
        <v>L-Col</v>
      </c>
      <c r="G1056" s="10">
        <f t="shared" ca="1" si="669"/>
        <v>0</v>
      </c>
      <c r="H1056" s="10">
        <f t="shared" ca="1" si="661"/>
        <v>0</v>
      </c>
      <c r="I1056" s="10">
        <f t="shared" ca="1" si="662"/>
        <v>0</v>
      </c>
      <c r="J1056" s="10" t="str">
        <f t="shared" ca="1" si="663"/>
        <v>Thursday04:00-05:300</v>
      </c>
      <c r="K1056" s="10" t="str">
        <f t="shared" ca="1" si="664"/>
        <v>Thursday04:00-05:300</v>
      </c>
      <c r="L1056" s="14">
        <f t="shared" ca="1" si="665"/>
        <v>12</v>
      </c>
      <c r="M1056" s="19" t="str">
        <f t="shared" ca="1" si="666"/>
        <v/>
      </c>
      <c r="N1056" s="19"/>
      <c r="O1056" s="19" t="str">
        <f t="shared" ca="1" si="667"/>
        <v>0
L-Col --- 0</v>
      </c>
    </row>
    <row r="1057" spans="1:15">
      <c r="A1057" s="10">
        <v>1047</v>
      </c>
      <c r="B1057" s="10" t="s">
        <v>15</v>
      </c>
      <c r="C1057" s="10" t="str">
        <f t="shared" si="658"/>
        <v>04:00-05:30</v>
      </c>
      <c r="D1057" s="10" t="s">
        <v>59</v>
      </c>
      <c r="E1057" s="10">
        <f t="shared" si="654"/>
        <v>229</v>
      </c>
      <c r="F1057" s="10" t="str">
        <f t="shared" ca="1" si="668"/>
        <v>L-App</v>
      </c>
      <c r="G1057" s="10">
        <f t="shared" ca="1" si="669"/>
        <v>0</v>
      </c>
      <c r="H1057" s="10">
        <f t="shared" ca="1" si="661"/>
        <v>0</v>
      </c>
      <c r="I1057" s="10">
        <f t="shared" ca="1" si="662"/>
        <v>0</v>
      </c>
      <c r="J1057" s="10" t="str">
        <f t="shared" ca="1" si="663"/>
        <v>Thursday04:00-05:300</v>
      </c>
      <c r="K1057" s="10" t="str">
        <f t="shared" ca="1" si="664"/>
        <v>Thursday04:00-05:300</v>
      </c>
      <c r="L1057" s="14">
        <f t="shared" ca="1" si="665"/>
        <v>12</v>
      </c>
      <c r="M1057" s="19" t="str">
        <f t="shared" ca="1" si="666"/>
        <v/>
      </c>
      <c r="N1057" s="19"/>
      <c r="O1057" s="19" t="str">
        <f t="shared" ca="1" si="667"/>
        <v>0
L-App --- 0</v>
      </c>
    </row>
    <row r="1058" spans="1:15">
      <c r="A1058" s="10">
        <v>1048</v>
      </c>
      <c r="B1058" s="10" t="s">
        <v>15</v>
      </c>
      <c r="C1058" s="10" t="str">
        <f t="shared" si="658"/>
        <v>04:00-05:30</v>
      </c>
      <c r="D1058" s="10" t="s">
        <v>59</v>
      </c>
      <c r="E1058" s="10">
        <f t="shared" si="654"/>
        <v>230</v>
      </c>
      <c r="F1058" s="10" t="str">
        <f t="shared" ca="1" si="668"/>
        <v>L-QC1
709</v>
      </c>
      <c r="G1058" s="10">
        <f t="shared" ca="1" si="669"/>
        <v>0</v>
      </c>
      <c r="H1058" s="10">
        <f t="shared" ca="1" si="661"/>
        <v>0</v>
      </c>
      <c r="I1058" s="10">
        <f t="shared" ca="1" si="662"/>
        <v>0</v>
      </c>
      <c r="J1058" s="10" t="str">
        <f t="shared" ca="1" si="663"/>
        <v>Thursday04:00-05:300</v>
      </c>
      <c r="K1058" s="10" t="str">
        <f t="shared" ca="1" si="664"/>
        <v>Thursday04:00-05:300</v>
      </c>
      <c r="L1058" s="14">
        <f t="shared" ca="1" si="665"/>
        <v>12</v>
      </c>
      <c r="M1058" s="19" t="str">
        <f t="shared" ca="1" si="666"/>
        <v/>
      </c>
      <c r="N1058" s="19"/>
      <c r="O1058" s="19" t="str">
        <f t="shared" ca="1" si="667"/>
        <v>0
L-QC1
709 --- 0</v>
      </c>
    </row>
    <row r="1059" spans="1:15">
      <c r="A1059" s="10">
        <v>1049</v>
      </c>
      <c r="B1059" s="10" t="s">
        <v>15</v>
      </c>
      <c r="C1059" s="10" t="str">
        <f t="shared" si="658"/>
        <v>04:00-05:30</v>
      </c>
      <c r="D1059" s="10" t="s">
        <v>59</v>
      </c>
      <c r="E1059" s="10">
        <f t="shared" si="654"/>
        <v>231</v>
      </c>
      <c r="F1059" s="10" t="str">
        <f t="shared" ca="1" si="668"/>
        <v>L-Drw</v>
      </c>
      <c r="G1059" s="10">
        <f t="shared" ca="1" si="669"/>
        <v>0</v>
      </c>
      <c r="H1059" s="10">
        <f t="shared" ca="1" si="661"/>
        <v>0</v>
      </c>
      <c r="I1059" s="10">
        <f t="shared" ca="1" si="662"/>
        <v>0</v>
      </c>
      <c r="J1059" s="10" t="str">
        <f t="shared" ca="1" si="663"/>
        <v>Thursday04:00-05:300</v>
      </c>
      <c r="K1059" s="10" t="str">
        <f t="shared" ca="1" si="664"/>
        <v>Thursday04:00-05:300</v>
      </c>
      <c r="L1059" s="14">
        <f t="shared" ca="1" si="665"/>
        <v>12</v>
      </c>
      <c r="M1059" s="19" t="str">
        <f t="shared" ca="1" si="666"/>
        <v/>
      </c>
      <c r="N1059" s="19"/>
      <c r="O1059" s="19" t="str">
        <f t="shared" ca="1" si="667"/>
        <v>0
L-Drw --- 0</v>
      </c>
    </row>
    <row r="1060" spans="1:15">
      <c r="A1060" s="10">
        <v>1050</v>
      </c>
      <c r="B1060" s="10" t="s">
        <v>15</v>
      </c>
      <c r="C1060" s="10" t="str">
        <f t="shared" si="658"/>
        <v>04:00-05:30</v>
      </c>
      <c r="D1060" s="10" t="s">
        <v>59</v>
      </c>
      <c r="E1060" s="10">
        <f t="shared" si="654"/>
        <v>232</v>
      </c>
      <c r="F1060" s="10" t="str">
        <f t="shared" ca="1" si="668"/>
        <v>L-QC2
708</v>
      </c>
      <c r="G1060" s="10">
        <f t="shared" ca="1" si="669"/>
        <v>0</v>
      </c>
      <c r="H1060" s="10">
        <f t="shared" ca="1" si="661"/>
        <v>0</v>
      </c>
      <c r="I1060" s="10">
        <f t="shared" ca="1" si="662"/>
        <v>0</v>
      </c>
      <c r="J1060" s="10" t="str">
        <f t="shared" ca="1" si="663"/>
        <v>Thursday04:00-05:300</v>
      </c>
      <c r="K1060" s="10" t="str">
        <f t="shared" ca="1" si="664"/>
        <v>Thursday04:00-05:300</v>
      </c>
      <c r="L1060" s="14">
        <f t="shared" ca="1" si="665"/>
        <v>12</v>
      </c>
      <c r="M1060" s="19" t="str">
        <f t="shared" ca="1" si="666"/>
        <v/>
      </c>
      <c r="N1060" s="19"/>
      <c r="O1060" s="19" t="str">
        <f t="shared" ca="1" si="667"/>
        <v>0
L-QC2
708 --- 0</v>
      </c>
    </row>
    <row r="1061" spans="1:15">
      <c r="A1061" s="10">
        <v>1051</v>
      </c>
      <c r="B1061" s="10" t="s">
        <v>15</v>
      </c>
      <c r="C1061" s="10" t="str">
        <f t="shared" si="658"/>
        <v>04:00-05:30</v>
      </c>
      <c r="D1061" s="10" t="s">
        <v>59</v>
      </c>
      <c r="E1061" s="10">
        <f t="shared" si="654"/>
        <v>233</v>
      </c>
      <c r="F1061" s="10" t="str">
        <f t="shared" ca="1" si="668"/>
        <v>L-ENG</v>
      </c>
      <c r="G1061" s="10">
        <f t="shared" ca="1" si="669"/>
        <v>0</v>
      </c>
      <c r="H1061" s="10">
        <f t="shared" ca="1" si="661"/>
        <v>0</v>
      </c>
      <c r="I1061" s="10">
        <f t="shared" ca="1" si="662"/>
        <v>0</v>
      </c>
      <c r="J1061" s="10" t="str">
        <f t="shared" ca="1" si="663"/>
        <v>Thursday04:00-05:300</v>
      </c>
      <c r="K1061" s="10" t="str">
        <f t="shared" ca="1" si="664"/>
        <v>Thursday04:00-05:300</v>
      </c>
      <c r="L1061" s="14">
        <f t="shared" ca="1" si="665"/>
        <v>12</v>
      </c>
      <c r="M1061" s="19" t="str">
        <f t="shared" ca="1" si="666"/>
        <v/>
      </c>
      <c r="N1061" s="19"/>
      <c r="O1061" s="19" t="str">
        <f t="shared" ca="1" si="667"/>
        <v>0
L-ENG --- 0</v>
      </c>
    </row>
    <row r="1062" spans="1:15">
      <c r="A1062" s="10">
        <v>1052</v>
      </c>
      <c r="B1062" s="10" t="s">
        <v>15</v>
      </c>
      <c r="C1062" s="10" t="str">
        <f t="shared" si="658"/>
        <v>04:00-05:30</v>
      </c>
      <c r="D1062" s="10" t="s">
        <v>59</v>
      </c>
      <c r="E1062" s="10">
        <f t="shared" si="654"/>
        <v>234</v>
      </c>
      <c r="F1062" s="10">
        <f t="shared" ca="1" si="668"/>
        <v>501</v>
      </c>
      <c r="G1062" s="10">
        <f t="shared" ca="1" si="669"/>
        <v>0</v>
      </c>
      <c r="H1062" s="10">
        <f t="shared" ca="1" si="661"/>
        <v>0</v>
      </c>
      <c r="I1062" s="10">
        <f t="shared" ca="1" si="662"/>
        <v>0</v>
      </c>
      <c r="J1062" s="10" t="str">
        <f t="shared" ca="1" si="663"/>
        <v>Thursday04:00-05:300</v>
      </c>
      <c r="K1062" s="10" t="str">
        <f t="shared" ca="1" si="664"/>
        <v>Thursday04:00-05:300</v>
      </c>
      <c r="L1062" s="14">
        <f t="shared" ca="1" si="665"/>
        <v>12</v>
      </c>
      <c r="M1062" s="19" t="str">
        <f t="shared" ca="1" si="666"/>
        <v/>
      </c>
      <c r="N1062" s="19"/>
      <c r="O1062" s="19" t="str">
        <f t="shared" ca="1" si="667"/>
        <v>0
501 --- 0</v>
      </c>
    </row>
    <row r="1063" spans="1:15">
      <c r="A1063" s="10">
        <v>1053</v>
      </c>
      <c r="B1063" s="10" t="s">
        <v>15</v>
      </c>
      <c r="C1063" s="10" t="str">
        <f t="shared" si="658"/>
        <v>04:00-05:30</v>
      </c>
      <c r="D1063" s="10" t="s">
        <v>59</v>
      </c>
      <c r="E1063" s="10">
        <f t="shared" si="654"/>
        <v>235</v>
      </c>
      <c r="F1063" s="10" t="str">
        <f t="shared" ca="1" si="668"/>
        <v>L-Elec 505</v>
      </c>
      <c r="G1063" s="10">
        <f t="shared" ca="1" si="669"/>
        <v>0</v>
      </c>
      <c r="H1063" s="10">
        <f t="shared" ca="1" si="661"/>
        <v>0</v>
      </c>
      <c r="I1063" s="10">
        <f t="shared" ca="1" si="662"/>
        <v>0</v>
      </c>
      <c r="J1063" s="10" t="str">
        <f t="shared" ca="1" si="663"/>
        <v>Thursday04:00-05:300</v>
      </c>
      <c r="K1063" s="10" t="str">
        <f t="shared" ca="1" si="664"/>
        <v>Thursday04:00-05:300</v>
      </c>
      <c r="L1063" s="14">
        <f t="shared" ca="1" si="665"/>
        <v>12</v>
      </c>
      <c r="M1063" s="19" t="str">
        <f t="shared" ca="1" si="666"/>
        <v/>
      </c>
      <c r="N1063" s="19"/>
      <c r="O1063" s="19" t="str">
        <f t="shared" ca="1" si="667"/>
        <v>0
L-Elec 505 --- 0</v>
      </c>
    </row>
    <row r="1064" spans="1:15">
      <c r="A1064" s="10">
        <v>1054</v>
      </c>
      <c r="B1064" s="10" t="s">
        <v>15</v>
      </c>
      <c r="C1064" s="10" t="str">
        <f t="shared" si="658"/>
        <v>04:00-05:30</v>
      </c>
      <c r="D1064" s="10" t="s">
        <v>59</v>
      </c>
      <c r="E1064" s="10">
        <f t="shared" si="654"/>
        <v>236</v>
      </c>
      <c r="F1064" s="10" t="str">
        <f t="shared" ca="1" si="668"/>
        <v>L-mec</v>
      </c>
      <c r="G1064" s="10">
        <f t="shared" ca="1" si="669"/>
        <v>0</v>
      </c>
      <c r="H1064" s="10">
        <f t="shared" ca="1" si="661"/>
        <v>0</v>
      </c>
      <c r="I1064" s="10">
        <f t="shared" ca="1" si="662"/>
        <v>0</v>
      </c>
      <c r="J1064" s="10" t="str">
        <f t="shared" ca="1" si="663"/>
        <v>Thursday04:00-05:300</v>
      </c>
      <c r="K1064" s="10" t="str">
        <f t="shared" ca="1" si="664"/>
        <v>Thursday04:00-05:300</v>
      </c>
      <c r="L1064" s="14">
        <f t="shared" ca="1" si="665"/>
        <v>12</v>
      </c>
      <c r="M1064" s="19" t="str">
        <f t="shared" ca="1" si="666"/>
        <v/>
      </c>
      <c r="N1064" s="19"/>
      <c r="O1064" s="19" t="str">
        <f t="shared" ca="1" si="667"/>
        <v>0
L-mec --- 0</v>
      </c>
    </row>
    <row r="1065" spans="1:15">
      <c r="A1065" s="10">
        <v>1055</v>
      </c>
      <c r="B1065" s="10" t="s">
        <v>15</v>
      </c>
      <c r="C1065" s="10" t="str">
        <f t="shared" si="658"/>
        <v>04:00-05:30</v>
      </c>
      <c r="D1065" s="10" t="s">
        <v>59</v>
      </c>
      <c r="E1065" s="10">
        <f t="shared" si="654"/>
        <v>237</v>
      </c>
      <c r="F1065" s="10">
        <f t="shared" ca="1" si="668"/>
        <v>502</v>
      </c>
      <c r="G1065" s="10">
        <f t="shared" ca="1" si="669"/>
        <v>0</v>
      </c>
      <c r="H1065" s="10">
        <f t="shared" ca="1" si="661"/>
        <v>0</v>
      </c>
      <c r="I1065" s="10">
        <f t="shared" ca="1" si="662"/>
        <v>0</v>
      </c>
      <c r="J1065" s="10" t="str">
        <f t="shared" ca="1" si="663"/>
        <v>Thursday04:00-05:300</v>
      </c>
      <c r="K1065" s="10" t="str">
        <f t="shared" ca="1" si="664"/>
        <v>Thursday04:00-05:300</v>
      </c>
      <c r="L1065" s="14">
        <f t="shared" ca="1" si="665"/>
        <v>12</v>
      </c>
      <c r="M1065" s="19" t="str">
        <f t="shared" ca="1" si="666"/>
        <v/>
      </c>
      <c r="N1065" s="19"/>
      <c r="O1065" s="19" t="str">
        <f t="shared" ca="1" si="667"/>
        <v>0
502 --- 0</v>
      </c>
    </row>
    <row r="1066" spans="1:15">
      <c r="A1066" s="10">
        <v>1056</v>
      </c>
      <c r="B1066" s="10" t="s">
        <v>15</v>
      </c>
      <c r="C1066" s="10" t="str">
        <f t="shared" si="658"/>
        <v>04:00-05:30</v>
      </c>
      <c r="D1066" s="10" t="s">
        <v>59</v>
      </c>
      <c r="E1066" s="10">
        <f t="shared" si="654"/>
        <v>238</v>
      </c>
      <c r="F1066" s="10" t="str">
        <f t="shared" ca="1" si="668"/>
        <v>L-Chem</v>
      </c>
      <c r="G1066" s="10">
        <f t="shared" ca="1" si="669"/>
        <v>0</v>
      </c>
      <c r="H1066" s="10">
        <f t="shared" ca="1" si="661"/>
        <v>0</v>
      </c>
      <c r="I1066" s="10">
        <f t="shared" ca="1" si="662"/>
        <v>0</v>
      </c>
      <c r="J1066" s="10" t="str">
        <f t="shared" ca="1" si="663"/>
        <v>Thursday04:00-05:300</v>
      </c>
      <c r="K1066" s="10" t="str">
        <f t="shared" ca="1" si="664"/>
        <v>Thursday04:00-05:300</v>
      </c>
      <c r="L1066" s="14">
        <f t="shared" ca="1" si="665"/>
        <v>12</v>
      </c>
      <c r="M1066" s="19" t="str">
        <f t="shared" ca="1" si="666"/>
        <v/>
      </c>
      <c r="N1066" s="19"/>
      <c r="O1066" s="19" t="str">
        <f t="shared" ca="1" si="667"/>
        <v>0
L-Chem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80" t="s">
        <v>79</v>
      </c>
      <c r="L1" s="81" t="s">
        <v>80</v>
      </c>
    </row>
    <row r="2" spans="1:12" ht="94.5">
      <c r="A2" s="8" t="s">
        <v>66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TE415(L4T1)A
802 --- ZU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TE419(L4T1)A
702 --- AN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TE417(L4T1)A
402 --- MRK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94.5">
      <c r="A3" s="8" t="s">
        <v>78</v>
      </c>
      <c r="B3" s="30" t="s">
        <v>11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TE4111(L4T1)A
702 --- MMH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TE419(L4T1)A
703 --- AN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47</v>
      </c>
      <c r="K3" s="87" t="s">
        <v>60</v>
      </c>
    </row>
    <row r="4" spans="1:12" ht="94.5">
      <c r="A4" s="8" t="s">
        <v>75</v>
      </c>
      <c r="B4" s="30" t="s">
        <v>12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TE4110(L4T1)A
803 --- RI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TE417(L4T1)A
402 --- MRK
</v>
      </c>
      <c r="J4">
        <v>1</v>
      </c>
      <c r="K4" s="67" t="s">
        <v>66</v>
      </c>
    </row>
    <row r="5" spans="1:12" ht="94.5">
      <c r="A5" s="8" t="s">
        <v>81</v>
      </c>
      <c r="B5" s="30" t="s">
        <v>13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TE4111(L4T1)A
702 --- MMH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TE4110(L4T1)A
803 --- RI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TE415(L4T1)A
803 --- ZU
</v>
      </c>
      <c r="J5">
        <v>2</v>
      </c>
      <c r="K5" s="88" t="s">
        <v>145</v>
      </c>
    </row>
    <row r="6" spans="1:12" ht="94.5">
      <c r="A6" s="8" t="s">
        <v>76</v>
      </c>
      <c r="B6" s="30" t="s">
        <v>14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TE416(L4T1)A
L-Col --- 0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TE416(L4T1)A
L-Col --- 0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88" t="s">
        <v>362</v>
      </c>
    </row>
    <row r="7" spans="1:12" ht="81">
      <c r="A7" s="7" t="s">
        <v>77</v>
      </c>
      <c r="B7" s="30" t="s">
        <v>15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81" t="s">
        <v>62</v>
      </c>
    </row>
    <row r="8" spans="1:12" ht="15">
      <c r="B8" s="30"/>
      <c r="C8" s="25"/>
      <c r="D8" s="25"/>
      <c r="E8" s="25"/>
      <c r="F8" s="25"/>
      <c r="G8" s="25"/>
      <c r="H8" s="25"/>
      <c r="J8">
        <v>5</v>
      </c>
    </row>
    <row r="9" spans="1:12" ht="81">
      <c r="A9" s="8" t="s">
        <v>67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94.5">
      <c r="A10" s="7"/>
      <c r="B10" s="30" t="s">
        <v>11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TE4111(L4T1)C
704 --- AI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TE419(L4T1)C
703 --- AN
</v>
      </c>
      <c r="J10">
        <v>7</v>
      </c>
    </row>
    <row r="11" spans="1:12" ht="94.5">
      <c r="A11" s="8"/>
      <c r="B11" s="30" t="s">
        <v>12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TE4110(L4T1)C
711 --- NL1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94.5">
      <c r="A12" s="8"/>
      <c r="B12" s="30" t="s">
        <v>13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TE4111(L4T1)C
704 --- AI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94.5">
      <c r="A13" s="8"/>
      <c r="B13" s="30" t="s">
        <v>14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TE4110(L4T1)C
703 --- NL1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TE419(L4T1)C
703 --- AN
</v>
      </c>
      <c r="J13">
        <v>10</v>
      </c>
    </row>
    <row r="14" spans="1:12" ht="81">
      <c r="A14" s="8"/>
      <c r="B14" s="30" t="s">
        <v>15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>
      <c r="A16" s="8" t="s">
        <v>68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94.5">
      <c r="B17" s="30" t="s">
        <v>11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TE4111(L4T1)D
704 --- AI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TE4110(L4T1)D
402 --- NL1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94.5">
      <c r="B18" s="30" t="s">
        <v>12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TE4111(L4T1)D
704 --- AI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TE419(L4T1)D
802 --- AN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TE4110(L4T1)D
705 --- NL1
</v>
      </c>
      <c r="J18">
        <v>15</v>
      </c>
    </row>
    <row r="19" spans="1:10" ht="81">
      <c r="A19" s="29"/>
      <c r="B19" s="30" t="s">
        <v>13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94.5">
      <c r="A20" s="29"/>
      <c r="B20" s="30" t="s">
        <v>14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TE419(L4T1)D
703 --- AN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>
      <c r="A21" s="29"/>
      <c r="B21" s="30" t="s">
        <v>15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>
      <c r="A23" s="8" t="s">
        <v>74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>
      <c r="B24" s="30" t="s">
        <v>11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>
      <c r="A25" s="29"/>
      <c r="B25" s="30" t="s">
        <v>12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>
      <c r="A26" s="29"/>
      <c r="B26" s="30" t="s">
        <v>13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>
      <c r="A27" s="29"/>
      <c r="B27" s="30" t="s">
        <v>14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>
      <c r="A28" s="29"/>
      <c r="B28" s="30" t="s">
        <v>15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>
      <c r="A30" s="8" t="s">
        <v>73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>
      <c r="A31" s="29"/>
      <c r="B31" s="30" t="s">
        <v>11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>
      <c r="A32" s="29"/>
      <c r="B32" s="30" t="s">
        <v>12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>
      <c r="A33" s="29"/>
      <c r="B33" s="30" t="s">
        <v>13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>
      <c r="A34" s="29"/>
      <c r="B34" s="30" t="s">
        <v>14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>
      <c r="A35" s="29"/>
      <c r="B35" s="30" t="s">
        <v>15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5:E28"/>
  <sheetViews>
    <sheetView topLeftCell="A8" workbookViewId="0">
      <selection activeCell="E14" sqref="E14"/>
    </sheetView>
  </sheetViews>
  <sheetFormatPr defaultRowHeight="12.75"/>
  <cols>
    <col min="3" max="3" width="50.85546875" customWidth="1"/>
    <col min="4" max="4" width="26.5703125" bestFit="1" customWidth="1"/>
  </cols>
  <sheetData>
    <row r="15" spans="3:3">
      <c r="C15" s="5" t="s">
        <v>46</v>
      </c>
    </row>
    <row r="17" spans="2:5" ht="18">
      <c r="B17" s="3" t="s">
        <v>28</v>
      </c>
      <c r="C17" s="3" t="s">
        <v>27</v>
      </c>
      <c r="D17" s="3" t="s">
        <v>29</v>
      </c>
      <c r="E17" s="1"/>
    </row>
    <row r="18" spans="2:5" ht="21.75" customHeight="1">
      <c r="B18" s="3">
        <v>1</v>
      </c>
      <c r="C18" s="4" t="s">
        <v>44</v>
      </c>
      <c r="D18" s="3" t="s">
        <v>30</v>
      </c>
      <c r="E18" s="1"/>
    </row>
    <row r="19" spans="2:5" ht="18.75">
      <c r="B19" s="3">
        <v>2</v>
      </c>
      <c r="C19" s="4" t="s">
        <v>43</v>
      </c>
      <c r="D19" s="3" t="s">
        <v>30</v>
      </c>
      <c r="E19" s="1"/>
    </row>
    <row r="20" spans="2:5" ht="18.75">
      <c r="B20" s="3">
        <v>3</v>
      </c>
      <c r="C20" s="4" t="s">
        <v>39</v>
      </c>
      <c r="D20" s="3" t="s">
        <v>34</v>
      </c>
      <c r="E20" s="1"/>
    </row>
    <row r="21" spans="2:5" ht="18.75">
      <c r="B21" s="3">
        <v>4</v>
      </c>
      <c r="C21" s="4" t="s">
        <v>38</v>
      </c>
      <c r="D21" s="3" t="s">
        <v>30</v>
      </c>
      <c r="E21" s="1"/>
    </row>
    <row r="22" spans="2:5" ht="18.75">
      <c r="B22" s="3">
        <v>5</v>
      </c>
      <c r="C22" s="4" t="s">
        <v>42</v>
      </c>
      <c r="D22" s="3" t="s">
        <v>31</v>
      </c>
      <c r="E22" s="1"/>
    </row>
    <row r="23" spans="2:5" ht="19.5" customHeight="1">
      <c r="B23" s="3">
        <v>6</v>
      </c>
      <c r="C23" s="4" t="s">
        <v>40</v>
      </c>
      <c r="D23" s="3" t="s">
        <v>33</v>
      </c>
      <c r="E23" s="1"/>
    </row>
    <row r="24" spans="2:5" ht="18.75">
      <c r="B24" s="3">
        <v>7</v>
      </c>
      <c r="C24" s="4" t="s">
        <v>37</v>
      </c>
      <c r="D24" s="3" t="s">
        <v>33</v>
      </c>
      <c r="E24" s="1"/>
    </row>
    <row r="25" spans="2:5" ht="18.75">
      <c r="B25" s="3">
        <v>8</v>
      </c>
      <c r="C25" s="4" t="s">
        <v>35</v>
      </c>
      <c r="D25" s="3" t="s">
        <v>30</v>
      </c>
      <c r="E25" s="1"/>
    </row>
    <row r="26" spans="2:5" ht="18.75">
      <c r="B26" s="3">
        <v>9</v>
      </c>
      <c r="C26" s="4" t="s">
        <v>36</v>
      </c>
      <c r="D26" s="3" t="s">
        <v>32</v>
      </c>
      <c r="E26" s="1"/>
    </row>
    <row r="27" spans="2:5" ht="18">
      <c r="B27" s="3">
        <v>10</v>
      </c>
      <c r="C27" s="2" t="s">
        <v>45</v>
      </c>
      <c r="D27" s="3" t="s">
        <v>32</v>
      </c>
      <c r="E27" s="1"/>
    </row>
    <row r="28" spans="2:5" ht="18.75">
      <c r="B28" s="3">
        <v>11</v>
      </c>
      <c r="C28" s="4" t="s">
        <v>41</v>
      </c>
      <c r="D28" s="3" t="s">
        <v>32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7"/>
  <sheetViews>
    <sheetView view="pageBreakPreview" topLeftCell="A226" zoomScale="70" zoomScaleSheetLayoutView="70" workbookViewId="0">
      <selection activeCell="K69" sqref="K69"/>
    </sheetView>
  </sheetViews>
  <sheetFormatPr defaultRowHeight="12.75" outlineLevelCol="1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>
      <c r="A1" s="26" t="s">
        <v>47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69</v>
      </c>
    </row>
    <row r="2" spans="1:12" ht="39.950000000000003" customHeight="1">
      <c r="A2" s="29">
        <f>COUNTIF($C$1:C2,C2)+1</f>
        <v>2</v>
      </c>
      <c r="B2" s="29" t="str">
        <f>VLOOKUP(A2,$K$4:$L$73,2,FALSE)</f>
        <v/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57" t="str">
        <f ca="1">IFERROR(INDEX(Data!$A$10:$O$1069,MATCH(CONCATENATE($C2,G$1,$B2),Data!$K$10:$K$1069,0),15),"")</f>
        <v/>
      </c>
      <c r="H2" s="57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>
      <c r="A3" s="29">
        <f>COUNTIF($C$1:C3,C3)+1</f>
        <v>2</v>
      </c>
      <c r="B3" s="29" t="str">
        <f t="shared" ref="B3:B66" si="0">VLOOKUP(A3,$K$4:$L$73,2,FALSE)</f>
        <v/>
      </c>
      <c r="C3" s="30" t="s">
        <v>11</v>
      </c>
      <c r="D3" s="57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47</v>
      </c>
      <c r="L3" s="87" t="s">
        <v>60</v>
      </c>
    </row>
    <row r="4" spans="1:12" ht="39.950000000000003" customHeight="1">
      <c r="A4" s="29">
        <f>COUNTIF($C$1:C4,C4)+1</f>
        <v>2</v>
      </c>
      <c r="B4" s="29" t="str">
        <f t="shared" si="0"/>
        <v/>
      </c>
      <c r="C4" s="30" t="s">
        <v>12</v>
      </c>
      <c r="D4" s="164" t="s">
        <v>256</v>
      </c>
      <c r="E4" s="165"/>
      <c r="F4" s="58" t="str">
        <f ca="1">IFERROR(INDEX(Data!$A$10:$O$1069,MATCH(CONCATENATE($C4,F$1,$B4),Data!$K$10:$K$1069,0),15),"")</f>
        <v/>
      </c>
      <c r="G4" s="24"/>
      <c r="H4" s="57" t="str">
        <f ca="1">IFERROR(INDEX(Data!$A$10:$O$1069,MATCH(CONCATENATE($C4,H$1,$B4),Data!$K$10:$K$1069,0),15),"")</f>
        <v/>
      </c>
      <c r="I4" s="24"/>
      <c r="K4">
        <v>1</v>
      </c>
      <c r="L4" s="67">
        <v>0</v>
      </c>
    </row>
    <row r="5" spans="1:12" ht="39.950000000000003" customHeight="1">
      <c r="A5" s="29">
        <f>COUNTIF($C$1:C5,C5)+1</f>
        <v>2</v>
      </c>
      <c r="B5" s="29" t="str">
        <f t="shared" si="0"/>
        <v/>
      </c>
      <c r="C5" s="30" t="s">
        <v>13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8" t="s">
        <v>283</v>
      </c>
    </row>
    <row r="6" spans="1:12" ht="39.950000000000003" customHeight="1">
      <c r="A6" s="29">
        <f>COUNTIF($C$1:C6,C6)+1</f>
        <v>2</v>
      </c>
      <c r="B6" s="29" t="str">
        <f t="shared" si="0"/>
        <v/>
      </c>
      <c r="C6" s="30" t="s">
        <v>14</v>
      </c>
      <c r="D6" s="57" t="s">
        <v>259</v>
      </c>
      <c r="E6" s="24" t="str">
        <f ca="1">IFERROR(INDEX(Data!$A$10:$O$1069,MATCH(CONCATENATE($C6,E$1,$B6),Data!$K$10:$K$1069,0),15),"")</f>
        <v/>
      </c>
      <c r="F6" s="57" t="str">
        <f ca="1">IFERROR(INDEX(Data!$A$10:$O$1069,MATCH(CONCATENATE($C6,F$1,$B6),Data!$K$10:$K$1069,0),15),"")</f>
        <v/>
      </c>
      <c r="G6" s="57" t="s">
        <v>254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8" t="s">
        <v>227</v>
      </c>
    </row>
    <row r="7" spans="1:12" ht="39.950000000000003" customHeight="1">
      <c r="A7" s="29">
        <f>COUNTIF($C$1:C7,C7)+1</f>
        <v>2</v>
      </c>
      <c r="B7" s="29" t="str">
        <f t="shared" si="0"/>
        <v/>
      </c>
      <c r="C7" s="30" t="s">
        <v>15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8" t="s">
        <v>186</v>
      </c>
    </row>
    <row r="8" spans="1:12" ht="34.5" customHeight="1">
      <c r="A8" s="31"/>
      <c r="B8" s="31"/>
      <c r="C8" s="30"/>
      <c r="D8" s="30" t="s">
        <v>193</v>
      </c>
      <c r="E8" s="30" t="s">
        <v>194</v>
      </c>
      <c r="F8" s="30" t="s">
        <v>195</v>
      </c>
      <c r="G8" s="30" t="s">
        <v>196</v>
      </c>
      <c r="H8" s="30" t="s">
        <v>197</v>
      </c>
      <c r="I8" s="30" t="s">
        <v>198</v>
      </c>
      <c r="K8">
        <v>5</v>
      </c>
      <c r="L8" s="88" t="s">
        <v>191</v>
      </c>
    </row>
    <row r="9" spans="1:12" ht="39.950000000000003" customHeight="1">
      <c r="A9" s="29">
        <f>COUNTIF($C$1:C9,C9)+1</f>
        <v>3</v>
      </c>
      <c r="B9" s="29" t="str">
        <f>VLOOKUP(A9,$K$4:$L$73,2,FALSE)</f>
        <v/>
      </c>
      <c r="C9" s="30" t="s">
        <v>0</v>
      </c>
      <c r="D9" s="57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57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8" t="s">
        <v>187</v>
      </c>
    </row>
    <row r="10" spans="1:12" ht="39.950000000000003" customHeight="1">
      <c r="A10" s="29">
        <f>COUNTIF($C$1:C10,C10)+1</f>
        <v>3</v>
      </c>
      <c r="B10" s="29" t="str">
        <f t="shared" si="0"/>
        <v/>
      </c>
      <c r="C10" s="30" t="s">
        <v>11</v>
      </c>
      <c r="D10" s="57" t="str">
        <f ca="1">IFERROR(INDEX(Data!$A$10:$O$1069,MATCH(CONCATENATE($C10,D$1,$B10),Data!$K$10:$K$1069,0),15),"")</f>
        <v/>
      </c>
      <c r="E10" s="57" t="str">
        <f ca="1">IFERROR(INDEX(Data!$A$10:$O$1069,MATCH(CONCATENATE($C10,E$1,$B10),Data!$K$10:$K$1069,0),15),"")</f>
        <v/>
      </c>
      <c r="F10" s="57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8" t="s">
        <v>389</v>
      </c>
    </row>
    <row r="11" spans="1:12" ht="39.950000000000003" customHeight="1">
      <c r="A11" s="29">
        <f>COUNTIF($C$1:C11,C11)+1</f>
        <v>3</v>
      </c>
      <c r="B11" s="29" t="str">
        <f t="shared" si="0"/>
        <v/>
      </c>
      <c r="C11" s="30" t="s">
        <v>12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164" t="s">
        <v>257</v>
      </c>
      <c r="G11" s="165"/>
      <c r="H11" s="58" t="str">
        <f ca="1">IFERROR(INDEX(Data!$A$10:$O$1069,MATCH(CONCATENATE($C11,H$1,$B11),Data!$K$10:$K$1069,0),15),"")</f>
        <v/>
      </c>
      <c r="I11" s="58" t="str">
        <f ca="1">IFERROR(INDEX(Data!$A$10:$O$1069,MATCH(CONCATENATE($C11,I$1,$B11),Data!$K$10:$K$1069,0),15),"")</f>
        <v/>
      </c>
      <c r="K11">
        <v>8</v>
      </c>
      <c r="L11" s="88" t="s">
        <v>176</v>
      </c>
    </row>
    <row r="12" spans="1:12" ht="39.950000000000003" customHeight="1">
      <c r="A12" s="29">
        <f>COUNTIF($C$1:C12,C12)+1</f>
        <v>3</v>
      </c>
      <c r="B12" s="29" t="str">
        <f t="shared" si="0"/>
        <v/>
      </c>
      <c r="C12" s="30" t="s">
        <v>13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57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8" t="s">
        <v>177</v>
      </c>
    </row>
    <row r="13" spans="1:12" ht="39.950000000000003" customHeight="1">
      <c r="A13" s="29">
        <f>COUNTIF($C$1:C13,C13)+1</f>
        <v>3</v>
      </c>
      <c r="B13" s="29" t="str">
        <f t="shared" si="0"/>
        <v/>
      </c>
      <c r="C13" s="30" t="s">
        <v>14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8" t="s">
        <v>178</v>
      </c>
    </row>
    <row r="14" spans="1:12" ht="39.950000000000003" customHeight="1">
      <c r="A14" s="29">
        <f>COUNTIF($C$1:C14,C14)+1</f>
        <v>3</v>
      </c>
      <c r="B14" s="29" t="str">
        <f t="shared" si="0"/>
        <v/>
      </c>
      <c r="C14" s="30" t="s">
        <v>15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8" t="s">
        <v>179</v>
      </c>
    </row>
    <row r="15" spans="1:12" ht="29.25" customHeight="1">
      <c r="A15" s="31"/>
      <c r="B15" s="31"/>
      <c r="C15" s="30"/>
      <c r="D15" s="30" t="s">
        <v>193</v>
      </c>
      <c r="E15" s="30" t="s">
        <v>194</v>
      </c>
      <c r="F15" s="30" t="s">
        <v>195</v>
      </c>
      <c r="G15" s="30" t="s">
        <v>196</v>
      </c>
      <c r="H15" s="30" t="s">
        <v>197</v>
      </c>
      <c r="I15" s="30" t="s">
        <v>198</v>
      </c>
      <c r="K15">
        <v>12</v>
      </c>
      <c r="L15" s="88" t="s">
        <v>332</v>
      </c>
    </row>
    <row r="16" spans="1:12" ht="39.950000000000003" customHeight="1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>ENG-111(L1T1)A
E-LAB --- 0</v>
      </c>
      <c r="E16" s="24" t="str">
        <f ca="1">IFERROR(INDEX(Data!$A$10:$O$1069,MATCH(CONCATENATE($C16,E$1,$B16),Data!$K$10:$K$1069,0),15),"")</f>
        <v>MAT-111(L1T1)A
402 --- 0</v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57" t="str">
        <f ca="1">IFERROR(INDEX(Data!$A$10:$O$1069,MATCH(CONCATENATE($C16,I$1,$B16),Data!$K$10:$K$1069,0),15),"")</f>
        <v/>
      </c>
      <c r="K16">
        <v>13</v>
      </c>
      <c r="L16" s="88" t="s">
        <v>391</v>
      </c>
    </row>
    <row r="17" spans="1:12" ht="39.950000000000003" customHeight="1">
      <c r="A17" s="29">
        <f>COUNTIF($C$1:C17,C17)+1</f>
        <v>4</v>
      </c>
      <c r="B17" s="29" t="str">
        <f t="shared" si="0"/>
        <v>(L1T1)A</v>
      </c>
      <c r="C17" s="30" t="s">
        <v>11</v>
      </c>
      <c r="D17" s="57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57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8" t="s">
        <v>334</v>
      </c>
    </row>
    <row r="18" spans="1:12" ht="39.950000000000003" customHeight="1">
      <c r="A18" s="29">
        <f>COUNTIF($C$1:C18,C18)+1</f>
        <v>4</v>
      </c>
      <c r="B18" s="29" t="str">
        <f t="shared" si="0"/>
        <v>(L1T1)A</v>
      </c>
      <c r="C18" s="30" t="s">
        <v>12</v>
      </c>
      <c r="D18" s="57" t="str">
        <f ca="1">IFERROR(INDEX(Data!$A$10:$O$1069,MATCH(CONCATENATE($C18,D$1,$B18),Data!$K$10:$K$1069,0),15),"")</f>
        <v>PHY-112(L1T1)A
501 --- 0</v>
      </c>
      <c r="E18" s="24"/>
      <c r="F18" s="24" t="str">
        <f ca="1">IFERROR(INDEX(Data!$A$10:$O$1069,MATCH(CONCATENATE($C18,F$1,$B18),Data!$K$10:$K$1069,0),15),"")</f>
        <v>PHY-111(L1T1)A
801 --- 0</v>
      </c>
      <c r="G18" s="24" t="str">
        <f ca="1">IFERROR(INDEX(Data!$A$10:$O$1069,MATCH(CONCATENATE($C18,G$1,$B18),Data!$K$10:$K$1069,0),15),"")</f>
        <v/>
      </c>
      <c r="H18" s="164" t="s">
        <v>258</v>
      </c>
      <c r="I18" s="165"/>
      <c r="K18">
        <v>15</v>
      </c>
      <c r="L18" s="88" t="s">
        <v>336</v>
      </c>
    </row>
    <row r="19" spans="1:12" ht="39.950000000000003" customHeight="1">
      <c r="A19" s="29">
        <f>COUNTIF($C$1:C19,C19)+1</f>
        <v>4</v>
      </c>
      <c r="B19" s="29" t="str">
        <f t="shared" si="0"/>
        <v>(L1T1)A</v>
      </c>
      <c r="C19" s="30" t="s">
        <v>13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>TE111(L1T1)A
704 --- SR</v>
      </c>
      <c r="G19" s="57" t="s">
        <v>260</v>
      </c>
      <c r="H19" s="57" t="str">
        <f ca="1">IFERROR(INDEX(Data!$A$10:$O$1069,MATCH(CONCATENATE($C19,H$1,$B19),Data!$K$10:$K$1069,0),15),"")</f>
        <v>MAT-111(L1T1)A
402 --- 0</v>
      </c>
      <c r="I19" s="24" t="str">
        <f ca="1">IFERROR(INDEX(Data!$A$10:$O$1069,MATCH(CONCATENATE($C19,I$1,$B19),Data!$K$10:$K$1069,0),15),"")</f>
        <v/>
      </c>
      <c r="K19">
        <v>16</v>
      </c>
      <c r="L19" s="88" t="s">
        <v>338</v>
      </c>
    </row>
    <row r="20" spans="1:12" ht="39.950000000000003" customHeight="1">
      <c r="A20" s="29">
        <f>COUNTIF($C$1:C20,C20)+1</f>
        <v>4</v>
      </c>
      <c r="B20" s="29" t="str">
        <f t="shared" si="0"/>
        <v>(L1T1)A</v>
      </c>
      <c r="C20" s="30" t="s">
        <v>14</v>
      </c>
      <c r="D20" s="34" t="str">
        <f ca="1">IFERROR(INDEX(Data!$A$10:$O$1069,MATCH(CONCATENATE($C20,D$1,$B20),Data!$K$10:$K$1069,0),15),"")</f>
        <v>ENG-111(L1T1)A
402 --- 0</v>
      </c>
      <c r="E20" s="34" t="str">
        <f ca="1">IFERROR(INDEX(Data!$A$10:$O$1069,MATCH(CONCATENATE($C20,E$1,$B20),Data!$K$10:$K$1069,0),15),"")</f>
        <v>PHY-111(L1T1)A
402 --- 0</v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>TE111(L1T1)A
803 --- SR</v>
      </c>
      <c r="H20" s="57" t="str">
        <f ca="1">IFERROR(INDEX(Data!$A$10:$O$1069,MATCH(CONCATENATE($C20,H$1,$B20),Data!$K$10:$K$1069,0),15),"")</f>
        <v/>
      </c>
      <c r="I20" s="57" t="s">
        <v>255</v>
      </c>
      <c r="K20">
        <v>17</v>
      </c>
      <c r="L20" s="88" t="s">
        <v>84</v>
      </c>
    </row>
    <row r="21" spans="1:12" ht="39.950000000000003" customHeight="1">
      <c r="A21" s="29">
        <f>COUNTIF($C$1:C21,C21)+1</f>
        <v>4</v>
      </c>
      <c r="B21" s="29" t="str">
        <f t="shared" si="0"/>
        <v>(L1T1)A</v>
      </c>
      <c r="C21" s="30" t="s">
        <v>15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8" t="s">
        <v>85</v>
      </c>
    </row>
    <row r="22" spans="1:12" ht="12.75" customHeight="1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8" t="s">
        <v>340</v>
      </c>
    </row>
    <row r="23" spans="1:12" ht="39.950000000000003" customHeight="1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>MAT-111(L1T1)B
704 --- 0</v>
      </c>
      <c r="E23" s="24" t="str">
        <f ca="1">IFERROR(INDEX(Data!$A$10:$O$1069,MATCH(CONCATENATE($C23,E$1,$B23),Data!$K$10:$K$1069,0),15),"")</f>
        <v>ENG-111(L1T1)B
E-LAB --- 0</v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8" t="s">
        <v>342</v>
      </c>
    </row>
    <row r="24" spans="1:12" ht="39.950000000000003" customHeight="1">
      <c r="A24" s="29">
        <f>COUNTIF($C$1:C24,C24)+1</f>
        <v>5</v>
      </c>
      <c r="B24" s="29" t="str">
        <f t="shared" si="0"/>
        <v>(L1T1)B</v>
      </c>
      <c r="C24" s="30" t="s">
        <v>11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>TE111(L1T1)B
803 --- SR</v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8" t="s">
        <v>96</v>
      </c>
    </row>
    <row r="25" spans="1:12" ht="39.950000000000003" customHeight="1">
      <c r="A25" s="29">
        <f>COUNTIF($C$1:C25,C25)+1</f>
        <v>5</v>
      </c>
      <c r="B25" s="29" t="str">
        <f t="shared" si="0"/>
        <v>(L1T1)B</v>
      </c>
      <c r="C25" s="30" t="s">
        <v>12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>PHY-111(L1T1)B
402 --- 0</v>
      </c>
      <c r="F25" s="24" t="str">
        <f ca="1">IFERROR(INDEX(Data!$A$10:$O$1069,MATCH(CONCATENATE($C25,F$1,$B25),Data!$K$10:$K$1069,0),15),"")</f>
        <v>ENG-111(L1T1)B
807 --- 0</v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>PHY-112(L1T1)B
501 --- 0</v>
      </c>
      <c r="I25" s="24" t="str">
        <f ca="1">IFERROR(INDEX(Data!$A$10:$O$1069,MATCH(CONCATENATE($C25,I$1,$B25),Data!$K$10:$K$1069,0),15),"")</f>
        <v>PHY-112(L1T1)B
501 --- 0</v>
      </c>
      <c r="K25">
        <v>22</v>
      </c>
      <c r="L25" s="88" t="s">
        <v>344</v>
      </c>
    </row>
    <row r="26" spans="1:12" ht="39.950000000000003" customHeight="1">
      <c r="A26" s="29">
        <f>COUNTIF($C$1:C26,C26)+1</f>
        <v>5</v>
      </c>
      <c r="B26" s="29" t="str">
        <f t="shared" si="0"/>
        <v>(L1T1)B</v>
      </c>
      <c r="C26" s="30" t="s">
        <v>13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8" t="s">
        <v>97</v>
      </c>
    </row>
    <row r="27" spans="1:12" ht="39.950000000000003" customHeight="1">
      <c r="A27" s="29">
        <f>COUNTIF($C$1:C27,C27)+1</f>
        <v>5</v>
      </c>
      <c r="B27" s="29" t="str">
        <f t="shared" si="0"/>
        <v>(L1T1)B</v>
      </c>
      <c r="C27" s="30" t="s">
        <v>14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>TE111(L1T1)B
801 --- SR</v>
      </c>
      <c r="F27" s="24" t="str">
        <f ca="1">IFERROR(INDEX(Data!$A$10:$O$1069,MATCH(CONCATENATE($C27,F$1,$B27),Data!$K$10:$K$1069,0),15),"")</f>
        <v>PHY-111(L1T1)B
402 --- 0</v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>MAT-111(L1T1)B
803 --- 0</v>
      </c>
      <c r="I27" s="34" t="str">
        <f ca="1">IFERROR(INDEX(Data!$A$10:$O$1069,MATCH(CONCATENATE($C27,I$1,$B27),Data!$K$10:$K$1069,0),15),"")</f>
        <v/>
      </c>
      <c r="K27">
        <v>24</v>
      </c>
      <c r="L27" s="88" t="s">
        <v>346</v>
      </c>
    </row>
    <row r="28" spans="1:12" ht="39.950000000000003" customHeight="1">
      <c r="A28" s="29">
        <f>COUNTIF($C$1:C28,C28)+1</f>
        <v>5</v>
      </c>
      <c r="B28" s="29" t="str">
        <f t="shared" si="0"/>
        <v>(L1T1)B</v>
      </c>
      <c r="C28" s="30" t="s">
        <v>15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8" t="s">
        <v>98</v>
      </c>
    </row>
    <row r="29" spans="1:12" ht="10.5" customHeight="1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8" t="s">
        <v>393</v>
      </c>
    </row>
    <row r="30" spans="1:12" ht="39.950000000000003" customHeight="1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8" t="s">
        <v>129</v>
      </c>
    </row>
    <row r="31" spans="1:12" ht="39.950000000000003" customHeight="1">
      <c r="A31" s="29">
        <f>COUNTIF($C$1:C31,C31)+1</f>
        <v>6</v>
      </c>
      <c r="B31" s="29" t="str">
        <f t="shared" si="0"/>
        <v>(L1T1)C</v>
      </c>
      <c r="C31" s="30" t="s">
        <v>11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8" t="s">
        <v>128</v>
      </c>
    </row>
    <row r="32" spans="1:12" ht="39.950000000000003" customHeight="1">
      <c r="A32" s="29">
        <f>COUNTIF($C$1:C32,C32)+1</f>
        <v>6</v>
      </c>
      <c r="B32" s="29" t="str">
        <f t="shared" si="0"/>
        <v>(L1T1)C</v>
      </c>
      <c r="C32" s="30" t="s">
        <v>12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8" t="s">
        <v>82</v>
      </c>
    </row>
    <row r="33" spans="1:12" ht="39.950000000000003" customHeight="1">
      <c r="A33" s="29">
        <f>COUNTIF($C$1:C33,C33)+1</f>
        <v>6</v>
      </c>
      <c r="B33" s="29" t="str">
        <f t="shared" si="0"/>
        <v>(L1T1)C</v>
      </c>
      <c r="C33" s="30" t="s">
        <v>13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8" t="s">
        <v>116</v>
      </c>
    </row>
    <row r="34" spans="1:12" ht="39.950000000000003" customHeight="1">
      <c r="A34" s="29">
        <f>COUNTIF($C$1:C34,C34)+1</f>
        <v>6</v>
      </c>
      <c r="B34" s="29" t="str">
        <f t="shared" si="0"/>
        <v>(L1T1)C</v>
      </c>
      <c r="C34" s="30" t="s">
        <v>14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8" t="s">
        <v>95</v>
      </c>
    </row>
    <row r="35" spans="1:12" ht="39.950000000000003" customHeight="1">
      <c r="A35" s="29">
        <f>COUNTIF($C$1:C35,C35)+1</f>
        <v>6</v>
      </c>
      <c r="B35" s="29" t="str">
        <f t="shared" si="0"/>
        <v>(L1T1)C</v>
      </c>
      <c r="C35" s="30" t="s">
        <v>15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8" t="s">
        <v>348</v>
      </c>
    </row>
    <row r="36" spans="1:12" ht="39.950000000000003" customHeight="1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8" t="s">
        <v>350</v>
      </c>
    </row>
    <row r="37" spans="1:12" ht="39.950000000000003" customHeight="1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8" t="s">
        <v>395</v>
      </c>
    </row>
    <row r="38" spans="1:12" ht="39.950000000000003" customHeight="1">
      <c r="A38" s="29">
        <f>COUNTIF($C$1:C38,C38)+1</f>
        <v>7</v>
      </c>
      <c r="B38" s="29" t="str">
        <f t="shared" si="0"/>
        <v>(L1T1)D</v>
      </c>
      <c r="C38" s="30" t="s">
        <v>11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8" t="s">
        <v>88</v>
      </c>
    </row>
    <row r="39" spans="1:12" ht="39.950000000000003" customHeight="1">
      <c r="A39" s="29">
        <f>COUNTIF($C$1:C39,C39)+1</f>
        <v>7</v>
      </c>
      <c r="B39" s="29" t="str">
        <f t="shared" si="0"/>
        <v>(L1T1)D</v>
      </c>
      <c r="C39" s="30" t="s">
        <v>12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8" t="s">
        <v>89</v>
      </c>
    </row>
    <row r="40" spans="1:12" ht="39.950000000000003" customHeight="1">
      <c r="A40" s="29">
        <f>COUNTIF($C$1:C40,C40)+1</f>
        <v>7</v>
      </c>
      <c r="B40" s="29" t="str">
        <f t="shared" si="0"/>
        <v>(L1T1)D</v>
      </c>
      <c r="C40" s="30" t="s">
        <v>13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8" t="s">
        <v>397</v>
      </c>
    </row>
    <row r="41" spans="1:12" ht="39.950000000000003" customHeight="1">
      <c r="A41" s="29">
        <f>COUNTIF($C$1:C41,C41)+1</f>
        <v>7</v>
      </c>
      <c r="B41" s="29" t="str">
        <f t="shared" si="0"/>
        <v>(L1T1)D</v>
      </c>
      <c r="C41" s="30" t="s">
        <v>14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8" t="s">
        <v>399</v>
      </c>
    </row>
    <row r="42" spans="1:12" ht="39.950000000000003" customHeight="1">
      <c r="A42" s="29">
        <f>COUNTIF($C$1:C42,C42)+1</f>
        <v>7</v>
      </c>
      <c r="B42" s="29" t="str">
        <f t="shared" si="0"/>
        <v>(L1T1)D</v>
      </c>
      <c r="C42" s="30" t="s">
        <v>15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8" t="s">
        <v>352</v>
      </c>
    </row>
    <row r="43" spans="1:12" ht="39.950000000000003" customHeight="1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8" t="s">
        <v>354</v>
      </c>
    </row>
    <row r="44" spans="1:12" ht="39.950000000000003" customHeight="1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>CHE-124(L1T2)A
703 --- 0</v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>MAT-122(L1T2)A
601 --- 0</v>
      </c>
      <c r="G44" s="24" t="str">
        <f ca="1">IFERROR(INDEX(Data!$A$10:$O$1069,MATCH(CONCATENATE($C44,G$1,$B44),Data!$K$10:$K$1069,0),15),"")</f>
        <v>ENG-122(L1T2)A
603 --- 0</v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8" t="s">
        <v>93</v>
      </c>
    </row>
    <row r="45" spans="1:12" ht="39.950000000000003" customHeight="1">
      <c r="A45" s="29">
        <f>COUNTIF($C$1:C45,C45)+1</f>
        <v>8</v>
      </c>
      <c r="B45" s="29" t="str">
        <f t="shared" si="0"/>
        <v>(L1T2)A</v>
      </c>
      <c r="C45" s="30" t="s">
        <v>11</v>
      </c>
      <c r="D45" s="24" t="str">
        <f ca="1">IFERROR(INDEX(Data!$A$10:$O$1069,MATCH(CONCATENATE($C45,D$1,$B45),Data!$K$10:$K$1069,0),15),"")</f>
        <v>PHY-122(L1T2)A
502 --- 0</v>
      </c>
      <c r="E45" s="24" t="str">
        <f ca="1">IFERROR(INDEX(Data!$A$10:$O$1069,MATCH(CONCATENATE($C45,E$1,$B45),Data!$K$10:$K$1069,0),15),"")</f>
        <v>PHY-122(L1T2)A
502 --- 0</v>
      </c>
      <c r="F45" s="24" t="str">
        <f ca="1">IFERROR(INDEX(Data!$A$10:$O$1069,MATCH(CONCATENATE($C45,F$1,$B45),Data!$K$10:$K$1069,0),15),"")</f>
        <v>PHY-122(L1T2)A
711 --- 0</v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8" t="s">
        <v>83</v>
      </c>
    </row>
    <row r="46" spans="1:12" ht="39.950000000000003" customHeight="1">
      <c r="A46" s="29">
        <f>COUNTIF($C$1:C46,C46)+1</f>
        <v>8</v>
      </c>
      <c r="B46" s="29" t="str">
        <f t="shared" si="0"/>
        <v>(L1T2)A</v>
      </c>
      <c r="C46" s="30" t="s">
        <v>12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8" t="s">
        <v>171</v>
      </c>
    </row>
    <row r="47" spans="1:12" ht="39.950000000000003" customHeight="1">
      <c r="A47" s="29">
        <f>COUNTIF($C$1:C47,C47)+1</f>
        <v>8</v>
      </c>
      <c r="B47" s="29" t="str">
        <f t="shared" si="0"/>
        <v>(L1T2)A</v>
      </c>
      <c r="C47" s="30" t="s">
        <v>13</v>
      </c>
      <c r="D47" s="33" t="str">
        <f ca="1">IFERROR(INDEX(Data!$A$10:$O$1069,MATCH(CONCATENATE($C47,D$1,$B47),Data!$K$10:$K$1069,0),15),"")</f>
        <v>CHE-125(L1T2)A
L-Chem --- 0</v>
      </c>
      <c r="E47" s="33" t="str">
        <f ca="1">IFERROR(INDEX(Data!$A$10:$O$1069,MATCH(CONCATENATE($C47,E$1,$B47),Data!$K$10:$K$1069,0),15),"")</f>
        <v>CHE-125(L1T2)A
L-Chem --- 0</v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>CHE-124(L1T2)A
801 --- 0</v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8" t="s">
        <v>356</v>
      </c>
    </row>
    <row r="48" spans="1:12" ht="39.950000000000003" customHeight="1">
      <c r="A48" s="29">
        <f>COUNTIF($C$1:C48,C48)+1</f>
        <v>8</v>
      </c>
      <c r="B48" s="29" t="str">
        <f t="shared" si="0"/>
        <v>(L1T2)A</v>
      </c>
      <c r="C48" s="30" t="s">
        <v>14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>ENG-122(L1T2)A
801 --- 0</v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>PHY-122(L1T2)A
402 --- 0</v>
      </c>
      <c r="I48" s="24" t="str">
        <f ca="1">IFERROR(INDEX(Data!$A$10:$O$1069,MATCH(CONCATENATE($C48,I$1,$B48),Data!$K$10:$K$1069,0),15),"")</f>
        <v>MAT-122(L1T2)A
402 --- 0</v>
      </c>
      <c r="K48">
        <v>45</v>
      </c>
      <c r="L48" s="88" t="s">
        <v>91</v>
      </c>
    </row>
    <row r="49" spans="1:12" ht="39.950000000000003" customHeight="1">
      <c r="A49" s="29">
        <f>COUNTIF($C$1:C49,C49)+1</f>
        <v>8</v>
      </c>
      <c r="B49" s="29" t="str">
        <f t="shared" si="0"/>
        <v>(L1T2)A</v>
      </c>
      <c r="C49" s="30" t="s">
        <v>15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8" t="s">
        <v>92</v>
      </c>
    </row>
    <row r="50" spans="1:12" ht="39.950000000000003" customHeight="1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8" t="s">
        <v>358</v>
      </c>
    </row>
    <row r="51" spans="1:12" ht="39.950000000000003" customHeight="1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8" t="s">
        <v>360</v>
      </c>
    </row>
    <row r="52" spans="1:12" ht="39.950000000000003" customHeight="1">
      <c r="A52" s="29">
        <f>COUNTIF($C$1:C52,C52)+1</f>
        <v>9</v>
      </c>
      <c r="B52" s="29" t="str">
        <f t="shared" si="0"/>
        <v>(L1T2)B</v>
      </c>
      <c r="C52" s="30" t="s">
        <v>11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8" t="s">
        <v>362</v>
      </c>
    </row>
    <row r="53" spans="1:12" ht="39.950000000000003" customHeight="1">
      <c r="A53" s="29">
        <f>COUNTIF($C$1:C53,C53)+1</f>
        <v>9</v>
      </c>
      <c r="B53" s="29" t="str">
        <f t="shared" si="0"/>
        <v>(L1T2)B</v>
      </c>
      <c r="C53" s="30" t="s">
        <v>12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8" t="s">
        <v>66</v>
      </c>
    </row>
    <row r="54" spans="1:12" ht="39.950000000000003" customHeight="1">
      <c r="A54" s="29">
        <f>COUNTIF($C$1:C54,C54)+1</f>
        <v>9</v>
      </c>
      <c r="B54" s="29" t="str">
        <f t="shared" si="0"/>
        <v>(L1T2)B</v>
      </c>
      <c r="C54" s="30" t="s">
        <v>13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8" t="s">
        <v>145</v>
      </c>
    </row>
    <row r="55" spans="1:12" ht="39.950000000000003" customHeight="1">
      <c r="A55" s="29">
        <f>COUNTIF($C$1:C55,C55)+1</f>
        <v>9</v>
      </c>
      <c r="B55" s="29" t="str">
        <f t="shared" si="0"/>
        <v>(L1T2)B</v>
      </c>
      <c r="C55" s="30" t="s">
        <v>14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8" t="s">
        <v>364</v>
      </c>
    </row>
    <row r="56" spans="1:12" ht="39.950000000000003" customHeight="1">
      <c r="A56" s="29">
        <f>COUNTIF($C$1:C56,C56)+1</f>
        <v>9</v>
      </c>
      <c r="B56" s="29" t="str">
        <f t="shared" si="0"/>
        <v>(L1T2)B</v>
      </c>
      <c r="C56" s="30" t="s">
        <v>15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8" t="s">
        <v>168</v>
      </c>
    </row>
    <row r="57" spans="1:12" ht="39.950000000000003" customHeight="1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8" t="s">
        <v>169</v>
      </c>
    </row>
    <row r="58" spans="1:12" ht="39.950000000000003" customHeight="1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8" t="s">
        <v>366</v>
      </c>
    </row>
    <row r="59" spans="1:12" ht="39.950000000000003" customHeight="1">
      <c r="A59" s="29">
        <f>COUNTIF($C$1:C59,C59)+1</f>
        <v>10</v>
      </c>
      <c r="B59" s="29" t="str">
        <f t="shared" si="0"/>
        <v>(L1T2)C</v>
      </c>
      <c r="C59" s="30" t="s">
        <v>11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8" t="s">
        <v>241</v>
      </c>
    </row>
    <row r="60" spans="1:12" ht="39.950000000000003" customHeight="1">
      <c r="A60" s="29">
        <f>COUNTIF($C$1:C60,C60)+1</f>
        <v>10</v>
      </c>
      <c r="B60" s="29" t="str">
        <f t="shared" si="0"/>
        <v>(L1T2)C</v>
      </c>
      <c r="C60" s="30" t="s">
        <v>12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8" t="s">
        <v>279</v>
      </c>
    </row>
    <row r="61" spans="1:12" ht="39.950000000000003" customHeight="1">
      <c r="A61" s="29">
        <f>COUNTIF($C$1:C61,C61)+1</f>
        <v>10</v>
      </c>
      <c r="B61" s="29" t="str">
        <f t="shared" si="0"/>
        <v>(L1T2)C</v>
      </c>
      <c r="C61" s="30" t="s">
        <v>13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8" t="s">
        <v>282</v>
      </c>
    </row>
    <row r="62" spans="1:12" ht="39.950000000000003" customHeight="1">
      <c r="A62" s="29">
        <f>COUNTIF($C$1:C62,C62)+1</f>
        <v>10</v>
      </c>
      <c r="B62" s="29" t="str">
        <f t="shared" si="0"/>
        <v>(L1T2)C</v>
      </c>
      <c r="C62" s="30" t="s">
        <v>14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8" t="s">
        <v>261</v>
      </c>
    </row>
    <row r="63" spans="1:12" ht="39.950000000000003" customHeight="1">
      <c r="A63" s="29">
        <f>COUNTIF($C$1:C63,C63)+1</f>
        <v>10</v>
      </c>
      <c r="B63" s="29" t="str">
        <f t="shared" si="0"/>
        <v>(L1T2)C</v>
      </c>
      <c r="C63" s="30" t="s">
        <v>15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8" t="s">
        <v>286</v>
      </c>
    </row>
    <row r="64" spans="1:12" ht="39.950000000000003" customHeight="1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8" t="s">
        <v>234</v>
      </c>
    </row>
    <row r="65" spans="1:12" ht="39.950000000000003" customHeight="1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8" t="s">
        <v>268</v>
      </c>
    </row>
    <row r="66" spans="1:12" ht="39.950000000000003" customHeight="1">
      <c r="A66" s="29">
        <f>COUNTIF($C$1:C66,C66)+1</f>
        <v>11</v>
      </c>
      <c r="B66" s="29" t="str">
        <f t="shared" si="0"/>
        <v>(L1T2)D</v>
      </c>
      <c r="C66" s="30" t="s">
        <v>11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8" t="s">
        <v>269</v>
      </c>
    </row>
    <row r="67" spans="1:12" ht="39.950000000000003" customHeight="1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12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8" t="s">
        <v>298</v>
      </c>
    </row>
    <row r="68" spans="1:12" ht="39.950000000000003" customHeight="1">
      <c r="A68" s="29">
        <f>COUNTIF($C$1:C68,C68)+1</f>
        <v>11</v>
      </c>
      <c r="B68" s="29" t="str">
        <f t="shared" si="1"/>
        <v>(L1T2)D</v>
      </c>
      <c r="C68" s="30" t="s">
        <v>13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81" t="s">
        <v>62</v>
      </c>
    </row>
    <row r="69" spans="1:12" ht="39.950000000000003" customHeight="1">
      <c r="A69" s="29">
        <f>COUNTIF($C$1:C69,C69)+1</f>
        <v>11</v>
      </c>
      <c r="B69" s="29" t="str">
        <f t="shared" si="1"/>
        <v>(L1T2)D</v>
      </c>
      <c r="C69" s="30" t="s">
        <v>14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>
      <c r="A70" s="29">
        <f>COUNTIF($C$1:C70,C70)+1</f>
        <v>11</v>
      </c>
      <c r="B70" s="29" t="str">
        <f t="shared" si="1"/>
        <v>(L1T2)D</v>
      </c>
      <c r="C70" s="30" t="s">
        <v>15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>
      <c r="A73" s="29">
        <f>COUNTIF($C$1:C73,C73)+1</f>
        <v>12</v>
      </c>
      <c r="B73" s="29" t="str">
        <f t="shared" si="1"/>
        <v>(L1T2)E</v>
      </c>
      <c r="C73" s="30" t="s">
        <v>11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>
      <c r="A74" s="29">
        <f>COUNTIF($C$1:C74,C74)+1</f>
        <v>12</v>
      </c>
      <c r="B74" s="29" t="str">
        <f t="shared" si="1"/>
        <v>(L1T2)E</v>
      </c>
      <c r="C74" s="30" t="s">
        <v>12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>
      <c r="A75" s="29">
        <f>COUNTIF($C$1:C75,C75)+1</f>
        <v>12</v>
      </c>
      <c r="B75" s="29" t="str">
        <f t="shared" si="1"/>
        <v>(L1T2)E</v>
      </c>
      <c r="C75" s="30" t="s">
        <v>13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>
      <c r="A76" s="29">
        <f>COUNTIF($C$1:C76,C76)+1</f>
        <v>12</v>
      </c>
      <c r="B76" s="29" t="str">
        <f t="shared" si="1"/>
        <v>(L1T2)E</v>
      </c>
      <c r="C76" s="30" t="s">
        <v>14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>
      <c r="A77" s="29">
        <f>COUNTIF($C$1:C77,C77)+1</f>
        <v>12</v>
      </c>
      <c r="B77" s="29" t="str">
        <f t="shared" si="1"/>
        <v>(L1T2)E</v>
      </c>
      <c r="C77" s="30" t="s">
        <v>15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>
      <c r="A80" s="29">
        <f>COUNTIF($C$1:C80,C80)+1</f>
        <v>13</v>
      </c>
      <c r="B80" s="29" t="str">
        <f t="shared" si="1"/>
        <v>(L1T3) A</v>
      </c>
      <c r="C80" s="30" t="s">
        <v>11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>
      <c r="A81" s="29">
        <f>COUNTIF($C$1:C81,C81)+1</f>
        <v>13</v>
      </c>
      <c r="B81" s="29" t="str">
        <f t="shared" si="1"/>
        <v>(L1T3) A</v>
      </c>
      <c r="C81" s="30" t="s">
        <v>12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>
      <c r="A82" s="29">
        <f>COUNTIF($C$1:C82,C82)+1</f>
        <v>13</v>
      </c>
      <c r="B82" s="29" t="str">
        <f t="shared" si="1"/>
        <v>(L1T3) A</v>
      </c>
      <c r="C82" s="30" t="s">
        <v>13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>
      <c r="A83" s="29">
        <f>COUNTIF($C$1:C83,C83)+1</f>
        <v>13</v>
      </c>
      <c r="B83" s="29" t="str">
        <f t="shared" si="1"/>
        <v>(L1T3) A</v>
      </c>
      <c r="C83" s="30" t="s">
        <v>14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>
      <c r="A84" s="29">
        <f>COUNTIF($C$1:C84,C84)+1</f>
        <v>13</v>
      </c>
      <c r="B84" s="29" t="str">
        <f t="shared" si="1"/>
        <v>(L1T3) A</v>
      </c>
      <c r="C84" s="30" t="s">
        <v>15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>
      <c r="A87" s="29">
        <f>COUNTIF($C$1:C87,C87)+1</f>
        <v>14</v>
      </c>
      <c r="B87" s="29" t="str">
        <f t="shared" si="1"/>
        <v>(L1T3) B</v>
      </c>
      <c r="C87" s="30" t="s">
        <v>11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>
      <c r="A88" s="29">
        <f>COUNTIF($C$1:C88,C88)+1</f>
        <v>14</v>
      </c>
      <c r="B88" s="29" t="str">
        <f t="shared" si="1"/>
        <v>(L1T3) B</v>
      </c>
      <c r="C88" s="30" t="s">
        <v>12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>
      <c r="A89" s="29">
        <f>COUNTIF($C$1:C89,C89)+1</f>
        <v>14</v>
      </c>
      <c r="B89" s="29" t="str">
        <f t="shared" si="1"/>
        <v>(L1T3) B</v>
      </c>
      <c r="C89" s="30" t="s">
        <v>13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>
      <c r="A90" s="29">
        <f>COUNTIF($C$1:C90,C90)+1</f>
        <v>14</v>
      </c>
      <c r="B90" s="29" t="str">
        <f t="shared" si="1"/>
        <v>(L1T3) B</v>
      </c>
      <c r="C90" s="30" t="s">
        <v>14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>
      <c r="A91" s="29">
        <f>COUNTIF($C$1:C91,C91)+1</f>
        <v>14</v>
      </c>
      <c r="B91" s="29" t="str">
        <f t="shared" si="1"/>
        <v>(L1T3) B</v>
      </c>
      <c r="C91" s="30" t="s">
        <v>15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>
      <c r="A94" s="29">
        <f>COUNTIF($C$1:C94,C94)+1</f>
        <v>15</v>
      </c>
      <c r="B94" s="29" t="str">
        <f t="shared" si="1"/>
        <v>(L1T3) C</v>
      </c>
      <c r="C94" s="30" t="s">
        <v>11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>
      <c r="A95" s="29">
        <f>COUNTIF($C$1:C95,C95)+1</f>
        <v>15</v>
      </c>
      <c r="B95" s="29" t="str">
        <f t="shared" si="1"/>
        <v>(L1T3) C</v>
      </c>
      <c r="C95" s="30" t="s">
        <v>12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>
      <c r="A96" s="29">
        <f>COUNTIF($C$1:C96,C96)+1</f>
        <v>15</v>
      </c>
      <c r="B96" s="29" t="str">
        <f t="shared" si="1"/>
        <v>(L1T3) C</v>
      </c>
      <c r="C96" s="30" t="s">
        <v>13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>
      <c r="A97" s="29">
        <f>COUNTIF($C$1:C97,C97)+1</f>
        <v>15</v>
      </c>
      <c r="B97" s="29" t="str">
        <f t="shared" si="1"/>
        <v>(L1T3) C</v>
      </c>
      <c r="C97" s="30" t="s">
        <v>14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>
      <c r="A98" s="29">
        <f>COUNTIF($C$1:C98,C98)+1</f>
        <v>15</v>
      </c>
      <c r="B98" s="29" t="str">
        <f t="shared" si="1"/>
        <v>(L1T3) C</v>
      </c>
      <c r="C98" s="30" t="s">
        <v>15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>
      <c r="A101" s="29">
        <f>COUNTIF($C$1:C101,C101)+1</f>
        <v>16</v>
      </c>
      <c r="B101" s="29" t="str">
        <f t="shared" si="1"/>
        <v>(L1T3) D</v>
      </c>
      <c r="C101" s="30" t="s">
        <v>11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>
      <c r="A102" s="29">
        <f>COUNTIF($C$1:C102,C102)+1</f>
        <v>16</v>
      </c>
      <c r="B102" s="29" t="str">
        <f t="shared" si="1"/>
        <v>(L1T3) D</v>
      </c>
      <c r="C102" s="30" t="s">
        <v>12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>
      <c r="A103" s="29">
        <f>COUNTIF($C$1:C103,C103)+1</f>
        <v>16</v>
      </c>
      <c r="B103" s="29" t="str">
        <f t="shared" si="1"/>
        <v>(L1T3) D</v>
      </c>
      <c r="C103" s="30" t="s">
        <v>13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>
      <c r="A104" s="29">
        <f>COUNTIF($C$1:C104,C104)+1</f>
        <v>16</v>
      </c>
      <c r="B104" s="29" t="str">
        <f t="shared" si="1"/>
        <v>(L1T3) D</v>
      </c>
      <c r="C104" s="30" t="s">
        <v>14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>
      <c r="A105" s="29">
        <f>COUNTIF($C$1:C105,C105)+1</f>
        <v>16</v>
      </c>
      <c r="B105" s="29" t="str">
        <f t="shared" si="1"/>
        <v>(L1T3) D</v>
      </c>
      <c r="C105" s="30" t="s">
        <v>15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>TE132(L1T3)A
702 --- NL1</v>
      </c>
      <c r="F107" s="24" t="str">
        <f ca="1">IFERROR(INDEX(Data!$A$10:$O$1069,MATCH(CONCATENATE($C107,F$1,$B107),Data!$K$10:$K$1069,0),15),"")</f>
        <v>STA-131(L1T3)A
602 --- 0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>
      <c r="A108" s="29">
        <f>COUNTIF($C$1:C108,C108)+1</f>
        <v>17</v>
      </c>
      <c r="B108" s="29" t="str">
        <f t="shared" si="1"/>
        <v>(L1T3)A</v>
      </c>
      <c r="C108" s="30" t="s">
        <v>11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>CSE112(L1T3)A
701 --- 0</v>
      </c>
      <c r="G108" s="24" t="str">
        <f ca="1">IFERROR(INDEX(Data!$A$10:$O$1069,MATCH(CONCATENATE($C108,G$1,$B108),Data!$K$10:$K$1069,0),15),"")</f>
        <v>CSE112(L1T3)A
701 --- 0</v>
      </c>
      <c r="H108" s="24" t="str">
        <f ca="1">IFERROR(INDEX(Data!$A$10:$O$1069,MATCH(CONCATENATE($C108,H$1,$B108),Data!$K$10:$K$1069,0),15),"")</f>
        <v>TE133(L1T3)A
704 --- KZ</v>
      </c>
      <c r="I108" s="24" t="str">
        <f ca="1">IFERROR(INDEX(Data!$A$10:$O$1069,MATCH(CONCATENATE($C108,I$1,$B108),Data!$K$10:$K$1069,0),15),"")</f>
        <v>STA-131(L1T3)A
704 --- 0</v>
      </c>
    </row>
    <row r="109" spans="1:9" ht="39.950000000000003" customHeight="1">
      <c r="A109" s="29">
        <f>COUNTIF($C$1:C109,C109)+1</f>
        <v>17</v>
      </c>
      <c r="B109" s="29" t="str">
        <f t="shared" si="1"/>
        <v>(L1T3)A</v>
      </c>
      <c r="C109" s="30" t="s">
        <v>12</v>
      </c>
      <c r="D109" s="24" t="str">
        <f ca="1">IFERROR(INDEX(Data!$A$10:$O$1069,MATCH(CONCATENATE($C109,D$1,$B109),Data!$K$10:$K$1069,0),15),"")</f>
        <v>STA-131(L1T3)A
703 --- 0</v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>
      <c r="A110" s="29">
        <f>COUNTIF($C$1:C110,C110)+1</f>
        <v>17</v>
      </c>
      <c r="B110" s="29" t="str">
        <f t="shared" si="1"/>
        <v>(L1T3)A</v>
      </c>
      <c r="C110" s="30" t="s">
        <v>13</v>
      </c>
      <c r="D110" s="24" t="str">
        <f ca="1">IFERROR(INDEX(Data!$A$10:$O$1069,MATCH(CONCATENATE($C110,D$1,$B110),Data!$K$10:$K$1069,0),15),"")</f>
        <v>TE132(L1T3)A
705 --- NL1</v>
      </c>
      <c r="E110" s="24" t="str">
        <f ca="1">IFERROR(INDEX(Data!$A$10:$O$1069,MATCH(CONCATENATE($C110,E$1,$B110),Data!$K$10:$K$1069,0),15),"")</f>
        <v>TE133(L1T3)A
702 --- KZ</v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>
      <c r="A111" s="29">
        <f>COUNTIF($C$1:C111,C111)+1</f>
        <v>17</v>
      </c>
      <c r="B111" s="29" t="str">
        <f t="shared" si="1"/>
        <v>(L1T3)A</v>
      </c>
      <c r="C111" s="30" t="s">
        <v>14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>
      <c r="A112" s="29">
        <f>COUNTIF($C$1:C112,C112)+1</f>
        <v>17</v>
      </c>
      <c r="B112" s="29" t="str">
        <f t="shared" si="1"/>
        <v>(L1T3)A</v>
      </c>
      <c r="C112" s="30" t="s">
        <v>15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>STA-131(L1T3)B
602 --- 0</v>
      </c>
      <c r="H114" s="24" t="str">
        <f ca="1">IFERROR(INDEX(Data!$A$10:$O$1069,MATCH(CONCATENATE($C114,H$1,$B114),Data!$K$10:$K$1069,0),15),"")</f>
        <v>TE132(L1T3)B
702 --- NL1</v>
      </c>
      <c r="I114" s="24" t="str">
        <f ca="1">IFERROR(INDEX(Data!$A$10:$O$1069,MATCH(CONCATENATE($C114,I$1,$B114),Data!$K$10:$K$1069,0),15),"")</f>
        <v/>
      </c>
    </row>
    <row r="115" spans="1:9" ht="39.950000000000003" customHeight="1">
      <c r="A115" s="29">
        <f>COUNTIF($C$1:C115,C115)+1</f>
        <v>18</v>
      </c>
      <c r="B115" s="29" t="str">
        <f t="shared" si="1"/>
        <v>(L1T3)B</v>
      </c>
      <c r="C115" s="30" t="s">
        <v>11</v>
      </c>
      <c r="D115" s="24" t="str">
        <f ca="1">IFERROR(INDEX(Data!$A$10:$O$1069,MATCH(CONCATENATE($C115,D$1,$B115),Data!$K$10:$K$1069,0),15),"")</f>
        <v>TE132(L1T3)B
801 --- NL1</v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>
      <c r="A116" s="29">
        <f>COUNTIF($C$1:C116,C116)+1</f>
        <v>18</v>
      </c>
      <c r="B116" s="29" t="str">
        <f t="shared" si="1"/>
        <v>(L1T3)B</v>
      </c>
      <c r="C116" s="30" t="s">
        <v>12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>CSE112(L1T3)B
701 --- 0</v>
      </c>
      <c r="G116" s="24" t="str">
        <f ca="1">IFERROR(INDEX(Data!$A$10:$O$1069,MATCH(CONCATENATE($C116,G$1,$B116),Data!$K$10:$K$1069,0),15),"")</f>
        <v>CSE112(L1T3)B
701 --- 0</v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>TE133(L1T3)B
703 --- KZ</v>
      </c>
    </row>
    <row r="117" spans="1:9" ht="39.950000000000003" customHeight="1">
      <c r="A117" s="29">
        <f>COUNTIF($C$1:C117,C117)+1</f>
        <v>18</v>
      </c>
      <c r="B117" s="29" t="str">
        <f t="shared" si="1"/>
        <v>(L1T3)B</v>
      </c>
      <c r="C117" s="30" t="s">
        <v>13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>
      <c r="A118" s="29">
        <f>COUNTIF($C$1:C118,C118)+1</f>
        <v>18</v>
      </c>
      <c r="B118" s="29" t="str">
        <f t="shared" si="1"/>
        <v>(L1T3)B</v>
      </c>
      <c r="C118" s="30" t="s">
        <v>14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>STA-131(L1T3)B
702 --- 0</v>
      </c>
      <c r="I118" s="24" t="str">
        <f ca="1">IFERROR(INDEX(Data!$A$10:$O$1069,MATCH(CONCATENATE($C118,I$1,$B118),Data!$K$10:$K$1069,0),15),"")</f>
        <v>TE133(L1T3)B
705 --- KZ</v>
      </c>
    </row>
    <row r="119" spans="1:9" ht="39.950000000000003" customHeight="1">
      <c r="A119" s="29">
        <f>COUNTIF($C$1:C119,C119)+1</f>
        <v>18</v>
      </c>
      <c r="B119" s="29" t="str">
        <f t="shared" si="1"/>
        <v>(L1T3)B</v>
      </c>
      <c r="C119" s="30" t="s">
        <v>15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>
      <c r="A122" s="29">
        <f>COUNTIF($C$1:C122,C122)+1</f>
        <v>19</v>
      </c>
      <c r="B122" s="29" t="str">
        <f t="shared" si="1"/>
        <v>(L1T3)C</v>
      </c>
      <c r="C122" s="30" t="s">
        <v>11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>
      <c r="A123" s="29">
        <f>COUNTIF($C$1:C123,C123)+1</f>
        <v>19</v>
      </c>
      <c r="B123" s="29" t="str">
        <f t="shared" si="1"/>
        <v>(L1T3)C</v>
      </c>
      <c r="C123" s="30" t="s">
        <v>12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>
      <c r="A124" s="29">
        <f>COUNTIF($C$1:C124,C124)+1</f>
        <v>19</v>
      </c>
      <c r="B124" s="29" t="str">
        <f t="shared" si="1"/>
        <v>(L1T3)C</v>
      </c>
      <c r="C124" s="30" t="s">
        <v>13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>
      <c r="A125" s="29">
        <f>COUNTIF($C$1:C125,C125)+1</f>
        <v>19</v>
      </c>
      <c r="B125" s="29" t="str">
        <f t="shared" si="1"/>
        <v>(L1T3)C</v>
      </c>
      <c r="C125" s="30" t="s">
        <v>14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>
      <c r="A126" s="29">
        <f>COUNTIF($C$1:C126,C126)+1</f>
        <v>19</v>
      </c>
      <c r="B126" s="29" t="str">
        <f t="shared" si="1"/>
        <v>(L1T3)C</v>
      </c>
      <c r="C126" s="30" t="s">
        <v>15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>
      <c r="A129" s="29">
        <f>COUNTIF($C$1:C129,C129)+1</f>
        <v>20</v>
      </c>
      <c r="B129" s="29" t="str">
        <f t="shared" si="1"/>
        <v>(L1T3)D</v>
      </c>
      <c r="C129" s="30" t="s">
        <v>11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>
      <c r="A130" s="29">
        <f>COUNTIF($C$1:C130,C130)+1</f>
        <v>20</v>
      </c>
      <c r="B130" s="29" t="str">
        <f t="shared" si="1"/>
        <v>(L1T3)D</v>
      </c>
      <c r="C130" s="30" t="s">
        <v>12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13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>
      <c r="A132" s="29">
        <f>COUNTIF($C$1:C132,C132)+1</f>
        <v>20</v>
      </c>
      <c r="B132" s="29" t="str">
        <f t="shared" si="2"/>
        <v>(L1T3)D</v>
      </c>
      <c r="C132" s="30" t="s">
        <v>14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>
      <c r="A133" s="29">
        <f>COUNTIF($C$1:C133,C133)+1</f>
        <v>20</v>
      </c>
      <c r="B133" s="29" t="str">
        <f t="shared" si="2"/>
        <v>(L1T3)D</v>
      </c>
      <c r="C133" s="30" t="s">
        <v>15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TE214(L2T1)A
L-Fab --- SAS</v>
      </c>
      <c r="G135" s="24" t="str">
        <f ca="1">IFERROR(INDEX(Data!$A$10:$O$1069,MATCH(CONCATENATE($C135,G$1,$B135),Data!$K$10:$K$1069,0),15),"")</f>
        <v>TE214(L2T1)A
L-Fab --- SAS</v>
      </c>
      <c r="H135" s="24" t="str">
        <f ca="1">IFERROR(INDEX(Data!$A$10:$O$1069,MATCH(CONCATENATE($C135,H$1,$B135),Data!$K$10:$K$1069,0),15),"")</f>
        <v/>
      </c>
      <c r="I135" s="24" t="str">
        <f ca="1">IFERROR(INDEX(Data!$A$10:$O$1069,MATCH(CONCATENATE($C135,I$1,$B135),Data!$K$10:$K$1069,0),15),"")</f>
        <v>GED-211(L2T1)A
803 --- FHS</v>
      </c>
    </row>
    <row r="136" spans="1:9" ht="39.950000000000003" customHeight="1">
      <c r="A136" s="29">
        <f>COUNTIF($C$1:C136,C136)+1</f>
        <v>21</v>
      </c>
      <c r="B136" s="29" t="str">
        <f t="shared" si="2"/>
        <v>(L2T1)A</v>
      </c>
      <c r="C136" s="30" t="s">
        <v>11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>TE213(L2T1)A
802 --- SAS</v>
      </c>
      <c r="G136" s="24" t="str">
        <f ca="1">IFERROR(INDEX(Data!$A$10:$O$1069,MATCH(CONCATENATE($C136,G$1,$B136),Data!$K$10:$K$1069,0),15),"")</f>
        <v>TE211(L2T1)A
803 --- AHM</v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>GED-211(L2T1)A
802 --- FHS</v>
      </c>
    </row>
    <row r="137" spans="1:9" ht="39.950000000000003" customHeight="1">
      <c r="A137" s="29">
        <f>COUNTIF($C$1:C137,C137)+1</f>
        <v>21</v>
      </c>
      <c r="B137" s="29" t="str">
        <f t="shared" si="2"/>
        <v>(L2T1)A</v>
      </c>
      <c r="C137" s="30" t="s">
        <v>12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>TE213(L2T1)A
802 --- SAS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>TE215(L2T1)A
705 --- KZ</v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>
      <c r="A138" s="29">
        <f>COUNTIF($C$1:C138,C138)+1</f>
        <v>21</v>
      </c>
      <c r="B138" s="29" t="str">
        <f t="shared" si="2"/>
        <v>(L2T1)A</v>
      </c>
      <c r="C138" s="30" t="s">
        <v>13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>
      <c r="A139" s="29">
        <f>COUNTIF($C$1:C139,C139)+1</f>
        <v>21</v>
      </c>
      <c r="B139" s="29" t="str">
        <f t="shared" si="2"/>
        <v>(L2T1)A</v>
      </c>
      <c r="C139" s="30" t="s">
        <v>14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TE212(L2T1)A
L-Yarn1 --- 0</v>
      </c>
      <c r="G139" s="24" t="str">
        <f ca="1">IFERROR(INDEX(Data!$A$10:$O$1069,MATCH(CONCATENATE($C139,G$1,$B139),Data!$K$10:$K$1069,0),15),"")</f>
        <v>TE212(L2T1)A
L-Yarn1 --- AHM</v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>TE211(L2T1)A
802 --- AHM</v>
      </c>
    </row>
    <row r="140" spans="1:9" ht="39.950000000000003" customHeight="1">
      <c r="A140" s="29">
        <f>COUNTIF($C$1:C140,C140)+1</f>
        <v>21</v>
      </c>
      <c r="B140" s="29" t="str">
        <f t="shared" si="2"/>
        <v>(L2T1)A</v>
      </c>
      <c r="C140" s="30" t="s">
        <v>15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>TE215(L2T1)A
704 --- KZ</v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>
      <c r="A143" s="29">
        <f>COUNTIF($C$1:C143,C143)+1</f>
        <v>22</v>
      </c>
      <c r="B143" s="29" t="str">
        <f t="shared" si="2"/>
        <v>(L2-T1)A</v>
      </c>
      <c r="C143" s="30" t="s">
        <v>11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>
      <c r="A144" s="29">
        <f>COUNTIF($C$1:C144,C144)+1</f>
        <v>22</v>
      </c>
      <c r="B144" s="29" t="str">
        <f t="shared" si="2"/>
        <v>(L2-T1)A</v>
      </c>
      <c r="C144" s="30" t="s">
        <v>12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>
      <c r="A145" s="29">
        <f>COUNTIF($C$1:C145,C145)+1</f>
        <v>22</v>
      </c>
      <c r="B145" s="29" t="str">
        <f t="shared" si="2"/>
        <v>(L2-T1)A</v>
      </c>
      <c r="C145" s="30" t="s">
        <v>13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>
      <c r="A146" s="29">
        <f>COUNTIF($C$1:C146,C146)+1</f>
        <v>22</v>
      </c>
      <c r="B146" s="29" t="str">
        <f t="shared" si="2"/>
        <v>(L2-T1)A</v>
      </c>
      <c r="C146" s="30" t="s">
        <v>14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>
      <c r="A147" s="29">
        <f>COUNTIF($C$1:C147,C147)+1</f>
        <v>22</v>
      </c>
      <c r="B147" s="29" t="str">
        <f t="shared" si="2"/>
        <v>(L2-T1)A</v>
      </c>
      <c r="C147" s="30" t="s">
        <v>15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>TE212(L2T1)B
L-Yarn1 --- AHM</v>
      </c>
      <c r="G149" s="24" t="str">
        <f ca="1">IFERROR(INDEX(Data!$A$10:$O$1069,MATCH(CONCATENATE($C149,G$1,$B149),Data!$K$10:$K$1069,0),15),"")</f>
        <v>TE212(L2T1)B
L-Yarn1 --- AHM</v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>
      <c r="A150" s="29">
        <f>COUNTIF($C$1:C150,C150)+1</f>
        <v>23</v>
      </c>
      <c r="B150" s="29" t="str">
        <f t="shared" si="2"/>
        <v>(L2T1)B</v>
      </c>
      <c r="C150" s="30" t="s">
        <v>11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>TE211(L2T1)B
702 --- AHM</v>
      </c>
      <c r="F150" s="24" t="str">
        <f ca="1">IFERROR(INDEX(Data!$A$10:$O$1069,MATCH(CONCATENATE($C150,F$1,$B150),Data!$K$10:$K$1069,0),15),"")</f>
        <v>GED-211(L2T1)B
803 --- FHS</v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>
      <c r="A151" s="29">
        <f>COUNTIF($C$1:C151,C151)+1</f>
        <v>23</v>
      </c>
      <c r="B151" s="29" t="str">
        <f t="shared" si="2"/>
        <v>(L2T1)B</v>
      </c>
      <c r="C151" s="30" t="s">
        <v>12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>TE215(L2T1)B
803 --- KZ</v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>TE213(L2T1)B
802 --- SAS</v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>
      <c r="A152" s="29">
        <f>COUNTIF($C$1:C152,C152)+1</f>
        <v>23</v>
      </c>
      <c r="B152" s="29" t="str">
        <f t="shared" si="2"/>
        <v>(L2T1)B</v>
      </c>
      <c r="C152" s="30" t="s">
        <v>13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>TE211(L2T1)B
402 --- AHM</v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>GED-211(L2T1)B
802 --- FHS</v>
      </c>
      <c r="H152" s="24" t="str">
        <f ca="1">IFERROR(INDEX(Data!$A$10:$O$1069,MATCH(CONCATENATE($C152,H$1,$B152),Data!$K$10:$K$1069,0),15),"")</f>
        <v>TE213(L2T1)B
802 --- SAS</v>
      </c>
      <c r="I152" s="24" t="str">
        <f ca="1">IFERROR(INDEX(Data!$A$10:$O$1069,MATCH(CONCATENATE($C152,I$1,$B152),Data!$K$10:$K$1069,0),15),"")</f>
        <v/>
      </c>
    </row>
    <row r="153" spans="1:9" ht="39.950000000000003" customHeight="1">
      <c r="A153" s="29">
        <f>COUNTIF($C$1:C153,C153)+1</f>
        <v>23</v>
      </c>
      <c r="B153" s="29" t="str">
        <f t="shared" si="2"/>
        <v>(L2T1)B</v>
      </c>
      <c r="C153" s="30" t="s">
        <v>14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>TE215(L2T1)B
803 --- KZ</v>
      </c>
      <c r="F153" s="24" t="str">
        <f ca="1">IFERROR(INDEX(Data!$A$10:$O$1069,MATCH(CONCATENATE($C153,F$1,$B153),Data!$K$10:$K$1069,0),15),"")</f>
        <v>TE214(L2T1)B
L-Fab --- SAS</v>
      </c>
      <c r="G153" s="24" t="str">
        <f ca="1">IFERROR(INDEX(Data!$A$10:$O$1069,MATCH(CONCATENATE($C153,G$1,$B153),Data!$K$10:$K$1069,0),15),"")</f>
        <v>TE214(L2T1)B
L-Fab --- SAS</v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>
      <c r="A154" s="29">
        <f>COUNTIF($C$1:C154,C154)+1</f>
        <v>23</v>
      </c>
      <c r="B154" s="29" t="str">
        <f t="shared" si="2"/>
        <v>(L2T1)B</v>
      </c>
      <c r="C154" s="30" t="s">
        <v>15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>
      <c r="A157" s="29">
        <f>COUNTIF($C$1:C157,C157)+1</f>
        <v>24</v>
      </c>
      <c r="B157" s="29" t="str">
        <f t="shared" si="2"/>
        <v>(L2-T1)B</v>
      </c>
      <c r="C157" s="30" t="s">
        <v>11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>
      <c r="A158" s="29">
        <f>COUNTIF($C$1:C158,C158)+1</f>
        <v>24</v>
      </c>
      <c r="B158" s="29" t="str">
        <f t="shared" si="2"/>
        <v>(L2-T1)B</v>
      </c>
      <c r="C158" s="30" t="s">
        <v>12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>
      <c r="A159" s="29">
        <f>COUNTIF($C$1:C159,C159)+1</f>
        <v>24</v>
      </c>
      <c r="B159" s="29" t="str">
        <f t="shared" si="2"/>
        <v>(L2-T1)B</v>
      </c>
      <c r="C159" s="30" t="s">
        <v>13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>
      <c r="A160" s="29">
        <f>COUNTIF($C$1:C160,C160)+1</f>
        <v>24</v>
      </c>
      <c r="B160" s="29" t="str">
        <f t="shared" si="2"/>
        <v>(L2-T1)B</v>
      </c>
      <c r="C160" s="30" t="s">
        <v>14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>
      <c r="A161" s="29">
        <f>COUNTIF($C$1:C161,C161)+1</f>
        <v>24</v>
      </c>
      <c r="B161" s="29" t="str">
        <f t="shared" si="2"/>
        <v>(L2-T1)B</v>
      </c>
      <c r="C161" s="30" t="s">
        <v>15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>TE214(L2T1)C
L-Fab --- AG</v>
      </c>
      <c r="E163" s="24" t="str">
        <f ca="1">IFERROR(INDEX(Data!$A$10:$O$1069,MATCH(CONCATENATE($C163,E$1,$B163),Data!$K$10:$K$1069,0),15),"")</f>
        <v>TE214(L2T1)C
L-Fab --- AG</v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>TE211(L2T1)C
705 --- NHM</v>
      </c>
      <c r="I163" s="24" t="str">
        <f ca="1">IFERROR(INDEX(Data!$A$10:$O$1069,MATCH(CONCATENATE($C163,I$1,$B163),Data!$K$10:$K$1069,0),15),"")</f>
        <v/>
      </c>
    </row>
    <row r="164" spans="1:9" ht="39.950000000000003" customHeight="1">
      <c r="A164" s="29">
        <f>COUNTIF($C$1:C164,C164)+1</f>
        <v>25</v>
      </c>
      <c r="B164" s="29" t="str">
        <f t="shared" si="2"/>
        <v>(L2T1)C</v>
      </c>
      <c r="C164" s="30" t="s">
        <v>11</v>
      </c>
      <c r="D164" s="24" t="str">
        <f ca="1">IFERROR(INDEX(Data!$A$10:$O$1069,MATCH(CONCATENATE($C164,D$1,$B164),Data!$K$10:$K$1069,0),15),"")</f>
        <v>TE213(L2T1)C
802 --- AG</v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>TE212(L2T1)C
L-Yarn1 --- NHM</v>
      </c>
      <c r="G164" s="24" t="str">
        <f ca="1">IFERROR(INDEX(Data!$A$10:$O$1069,MATCH(CONCATENATE($C164,G$1,$B164),Data!$K$10:$K$1069,0),15),"")</f>
        <v>TE212(L2T1)C
L-Yarn1 --- NHM</v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>
      <c r="A165" s="29">
        <f>COUNTIF($C$1:C165,C165)+1</f>
        <v>25</v>
      </c>
      <c r="B165" s="29" t="str">
        <f t="shared" si="2"/>
        <v>(L2T1)C</v>
      </c>
      <c r="C165" s="30" t="s">
        <v>12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>
      <c r="A166" s="29">
        <f>COUNTIF($C$1:C166,C166)+1</f>
        <v>25</v>
      </c>
      <c r="B166" s="29" t="str">
        <f t="shared" si="2"/>
        <v>(L2T1)C</v>
      </c>
      <c r="C166" s="30" t="s">
        <v>13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>TE215(L2T1)C
703 --- KZ</v>
      </c>
      <c r="I166" s="24" t="str">
        <f ca="1">IFERROR(INDEX(Data!$A$10:$O$1069,MATCH(CONCATENATE($C166,I$1,$B166),Data!$K$10:$K$1069,0),15),"")</f>
        <v>GED-211(L2T1)C
705 --- FHS</v>
      </c>
    </row>
    <row r="167" spans="1:9" ht="39.950000000000003" customHeight="1">
      <c r="A167" s="29">
        <f>COUNTIF($C$1:C167,C167)+1</f>
        <v>25</v>
      </c>
      <c r="B167" s="29" t="str">
        <f t="shared" si="2"/>
        <v>(L2T1)C</v>
      </c>
      <c r="C167" s="30" t="s">
        <v>14</v>
      </c>
      <c r="D167" s="24" t="str">
        <f ca="1">IFERROR(INDEX(Data!$A$10:$O$1069,MATCH(CONCATENATE($C167,D$1,$B167),Data!$K$10:$K$1069,0),15),"")</f>
        <v>TE211(L2T1)C
802 --- NHM</v>
      </c>
      <c r="E167" s="24" t="str">
        <f ca="1">IFERROR(INDEX(Data!$A$10:$O$1069,MATCH(CONCATENATE($C167,E$1,$B167),Data!$K$10:$K$1069,0),15),"")</f>
        <v>GED-211(L2T1)C
702 --- FHS</v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>TE215(L2T1)C
705 --- KZ</v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>
      <c r="A168" s="29">
        <f>COUNTIF($C$1:C168,C168)+1</f>
        <v>25</v>
      </c>
      <c r="B168" s="29" t="str">
        <f t="shared" si="2"/>
        <v>(L2T1)C</v>
      </c>
      <c r="C168" s="30" t="s">
        <v>15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>
      <c r="A171" s="29">
        <f>COUNTIF($C$1:C171,C171)+1</f>
        <v>26</v>
      </c>
      <c r="B171" s="29" t="str">
        <f t="shared" si="2"/>
        <v>(L2T1)PC</v>
      </c>
      <c r="C171" s="30" t="s">
        <v>11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>
      <c r="A172" s="29">
        <f>COUNTIF($C$1:C172,C172)+1</f>
        <v>26</v>
      </c>
      <c r="B172" s="29" t="str">
        <f t="shared" si="2"/>
        <v>(L2T1)PC</v>
      </c>
      <c r="C172" s="30" t="s">
        <v>12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>
      <c r="A173" s="29">
        <f>COUNTIF($C$1:C173,C173)+1</f>
        <v>26</v>
      </c>
      <c r="B173" s="29" t="str">
        <f t="shared" si="2"/>
        <v>(L2T1)PC</v>
      </c>
      <c r="C173" s="30" t="s">
        <v>13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>
      <c r="A174" s="29">
        <f>COUNTIF($C$1:C174,C174)+1</f>
        <v>26</v>
      </c>
      <c r="B174" s="29" t="str">
        <f t="shared" si="2"/>
        <v>(L2T1)PC</v>
      </c>
      <c r="C174" s="30" t="s">
        <v>14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>
      <c r="A175" s="29">
        <f>COUNTIF($C$1:C175,C175)+1</f>
        <v>26</v>
      </c>
      <c r="B175" s="29" t="str">
        <f t="shared" si="2"/>
        <v>(L2T1)PC</v>
      </c>
      <c r="C175" s="30" t="s">
        <v>15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>TE221(L2T2)A
801 --- SM</v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>TE223(L2T2)A
402 --- AAA</v>
      </c>
      <c r="G177" s="33" t="str">
        <f ca="1">IFERROR(INDEX(Data!$A$10:$O$1069,MATCH(CONCATENATE($C177,G$1,$B177),Data!$K$10:$K$1069,0),15),"")</f>
        <v>TE226(L2T2)A
705 --- SR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>
      <c r="A178" s="29">
        <f>COUNTIF($C$1:C178,C178)+1</f>
        <v>27</v>
      </c>
      <c r="B178" s="29" t="str">
        <f t="shared" si="2"/>
        <v>(L2T2)A</v>
      </c>
      <c r="C178" s="30" t="s">
        <v>11</v>
      </c>
      <c r="D178" s="33" t="str">
        <f ca="1">IFERROR(INDEX(Data!$A$10:$O$1069,MATCH(CONCATENATE($C178,D$1,$B178),Data!$K$10:$K$1069,0),15),"")</f>
        <v>TE224(L2T2)A
L-QC1
709 --- AAA</v>
      </c>
      <c r="E178" s="33" t="str">
        <f ca="1">IFERROR(INDEX(Data!$A$10:$O$1069,MATCH(CONCATENATE($C178,E$1,$B178),Data!$K$10:$K$1069,0),15),"")</f>
        <v>TE224(L2T2)A
L-QC1
709 --- AAA</v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>
      <c r="A179" s="29">
        <f>COUNTIF($C$1:C179,C179)+1</f>
        <v>27</v>
      </c>
      <c r="B179" s="29" t="str">
        <f t="shared" si="2"/>
        <v>(L2T2)A</v>
      </c>
      <c r="C179" s="30" t="s">
        <v>12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>TE223(L2T2)A
402 --- AAA</v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TE226(L2T2)A
704 --- SR</v>
      </c>
      <c r="I179" s="33" t="str">
        <f ca="1">IFERROR(INDEX(Data!$A$10:$O$1069,MATCH(CONCATENATE($C179,I$1,$B179),Data!$K$10:$K$1069,0),15),"")</f>
        <v>TE221(L2T2)A
801 --- SM</v>
      </c>
    </row>
    <row r="180" spans="1:9" ht="39.950000000000003" customHeight="1">
      <c r="A180" s="29">
        <f>COUNTIF($C$1:C180,C180)+1</f>
        <v>27</v>
      </c>
      <c r="B180" s="29" t="str">
        <f t="shared" si="2"/>
        <v>(L2T2)A</v>
      </c>
      <c r="C180" s="30" t="s">
        <v>13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TE222(L2T2)A
L-Col --- 0</v>
      </c>
      <c r="G180" s="33" t="str">
        <f ca="1">IFERROR(INDEX(Data!$A$10:$O$1069,MATCH(CONCATENATE($C180,G$1,$B180),Data!$K$10:$K$1069,0),15),"")</f>
        <v>TE222(L2T2)A
L-Col --- SM</v>
      </c>
      <c r="H180" s="33" t="str">
        <f ca="1">IFERROR(INDEX(Data!$A$10:$O$1069,MATCH(CONCATENATE($C180,H$1,$B180),Data!$K$10:$K$1069,0),15),"")</f>
        <v>TE225(L2T2)A
704 --- RI</v>
      </c>
      <c r="I180" s="33" t="str">
        <f ca="1">IFERROR(INDEX(Data!$A$10:$O$1069,MATCH(CONCATENATE($C180,I$1,$B180),Data!$K$10:$K$1069,0),15),"")</f>
        <v/>
      </c>
    </row>
    <row r="181" spans="1:9" ht="39.950000000000003" customHeight="1">
      <c r="A181" s="29">
        <f>COUNTIF($C$1:C181,C181)+1</f>
        <v>27</v>
      </c>
      <c r="B181" s="29" t="str">
        <f t="shared" si="2"/>
        <v>(L2T2)A</v>
      </c>
      <c r="C181" s="30" t="s">
        <v>14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>TE225(L2T2)A
802 --- RI</v>
      </c>
      <c r="I181" s="33" t="str">
        <f ca="1">IFERROR(INDEX(Data!$A$10:$O$1069,MATCH(CONCATENATE($C181,I$1,$B181),Data!$K$10:$K$1069,0),15),"")</f>
        <v/>
      </c>
    </row>
    <row r="182" spans="1:9" ht="39.950000000000003" customHeight="1">
      <c r="A182" s="29">
        <f>COUNTIF($C$1:C182,C182)+1</f>
        <v>27</v>
      </c>
      <c r="B182" s="29" t="str">
        <f t="shared" si="2"/>
        <v>(L2T2)A</v>
      </c>
      <c r="C182" s="30" t="s">
        <v>15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>TE223(L2T2)B
402 --- AAA</v>
      </c>
      <c r="E184" s="33" t="str">
        <f ca="1">IFERROR(INDEX(Data!$A$10:$O$1069,MATCH(CONCATENATE($C184,E$1,$B184),Data!$K$10:$K$1069,0),15),"")</f>
        <v>TE226(L2T2)B
704 --- SR</v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>TE225(L2T2)B
601 --- RI</v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>
      <c r="A185" s="29">
        <f>COUNTIF($C$1:C185,C185)+1</f>
        <v>28</v>
      </c>
      <c r="B185" s="29" t="str">
        <f t="shared" si="2"/>
        <v>(L2T2)B</v>
      </c>
      <c r="C185" s="30" t="s">
        <v>11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>TE225(L2T2)B
802 --- RI</v>
      </c>
      <c r="H185" s="33" t="str">
        <f ca="1">IFERROR(INDEX(Data!$A$10:$O$1069,MATCH(CONCATENATE($C185,H$1,$B185),Data!$K$10:$K$1069,0),15),"")</f>
        <v>TE224(L2T2)B
L-QC1
709 --- AAA</v>
      </c>
      <c r="I185" s="33" t="str">
        <f ca="1">IFERROR(INDEX(Data!$A$10:$O$1069,MATCH(CONCATENATE($C185,I$1,$B185),Data!$K$10:$K$1069,0),15),"")</f>
        <v>TE224(L2T2)B
L-QC1
709 --- AAA</v>
      </c>
    </row>
    <row r="186" spans="1:9" ht="39.950000000000003" customHeight="1">
      <c r="A186" s="29">
        <f>COUNTIF($C$1:C186,C186)+1</f>
        <v>28</v>
      </c>
      <c r="B186" s="29" t="str">
        <f t="shared" si="2"/>
        <v>(L2T2)B</v>
      </c>
      <c r="C186" s="30" t="s">
        <v>12</v>
      </c>
      <c r="D186" s="33" t="str">
        <f ca="1">IFERROR(INDEX(Data!$A$10:$O$1069,MATCH(CONCATENATE($C186,D$1,$B186),Data!$K$10:$K$1069,0),15),"")</f>
        <v>TE223(L2T2)B
402 --- AAA</v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TE226(L2T2)B
705 --- SR</v>
      </c>
      <c r="G186" s="33" t="str">
        <f ca="1">IFERROR(INDEX(Data!$A$10:$O$1069,MATCH(CONCATENATE($C186,G$1,$B186),Data!$K$10:$K$1069,0),15),"")</f>
        <v>TE221(L2T2)B
402 --- TAC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>
      <c r="A187" s="29">
        <f>COUNTIF($C$1:C187,C187)+1</f>
        <v>28</v>
      </c>
      <c r="B187" s="29" t="str">
        <f t="shared" si="2"/>
        <v>(L2T2)B</v>
      </c>
      <c r="C187" s="30" t="s">
        <v>13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>
      <c r="A188" s="29">
        <f>COUNTIF($C$1:C188,C188)+1</f>
        <v>28</v>
      </c>
      <c r="B188" s="29" t="str">
        <f t="shared" si="2"/>
        <v>(L2T2)B</v>
      </c>
      <c r="C188" s="30" t="s">
        <v>14</v>
      </c>
      <c r="D188" s="33" t="str">
        <f ca="1">IFERROR(INDEX(Data!$A$10:$O$1069,MATCH(CONCATENATE($C188,D$1,$B188),Data!$K$10:$K$1069,0),15),"")</f>
        <v>TE221(L2T2)B
705 --- TAC</v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>TE222(L2T2)B
L-Col --- TAC</v>
      </c>
      <c r="G188" s="33" t="str">
        <f ca="1">IFERROR(INDEX(Data!$A$10:$O$1069,MATCH(CONCATENATE($C188,G$1,$B188),Data!$K$10:$K$1069,0),15),"")</f>
        <v>TE222(L2T2)B
L-Col --- TAC</v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>
      <c r="A189" s="29">
        <f>COUNTIF($C$1:C189,C189)+1</f>
        <v>28</v>
      </c>
      <c r="B189" s="29" t="str">
        <f t="shared" si="2"/>
        <v>(L2T2)B</v>
      </c>
      <c r="C189" s="30" t="s">
        <v>15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>
      <c r="A192" s="29">
        <f>COUNTIF($C$1:C192,C192)+1</f>
        <v>29</v>
      </c>
      <c r="B192" s="29" t="str">
        <f t="shared" si="2"/>
        <v>(L2T2)C</v>
      </c>
      <c r="C192" s="30" t="s">
        <v>11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>
      <c r="A193" s="29">
        <f>COUNTIF($C$1:C193,C193)+1</f>
        <v>29</v>
      </c>
      <c r="B193" s="29" t="str">
        <f t="shared" si="2"/>
        <v>(L2T2)C</v>
      </c>
      <c r="C193" s="30" t="s">
        <v>12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>
      <c r="A194" s="29">
        <f>COUNTIF($C$1:C194,C194)+1</f>
        <v>29</v>
      </c>
      <c r="B194" s="29" t="str">
        <f t="shared" si="2"/>
        <v>(L2T2)C</v>
      </c>
      <c r="C194" s="30" t="s">
        <v>13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14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>
      <c r="A196" s="29">
        <f>COUNTIF($C$1:C196,C196)+1</f>
        <v>29</v>
      </c>
      <c r="B196" s="29" t="str">
        <f t="shared" si="3"/>
        <v>(L2T2)C</v>
      </c>
      <c r="C196" s="30" t="s">
        <v>15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>TE233(L2T3)A
803 --- NRD</v>
      </c>
      <c r="F198" s="24" t="str">
        <f ca="1">IFERROR(INDEX(Data!$A$10:$O$1069,MATCH(CONCATENATE($C198,F$1,$B198),Data!$K$10:$K$1069,0),15),"")</f>
        <v>TE-232(L2T3)A
L-App --- MRR</v>
      </c>
      <c r="G198" s="24" t="str">
        <f ca="1">IFERROR(INDEX(Data!$A$10:$O$1069,MATCH(CONCATENATE($C198,G$1,$B198),Data!$K$10:$K$1069,0),15),"")</f>
        <v>TE-232(L2T3)A
L-App --- MRR</v>
      </c>
      <c r="H198" s="24" t="str">
        <f ca="1">IFERROR(INDEX(Data!$A$10:$O$1069,MATCH(CONCATENATE($C198,H$1,$B198),Data!$K$10:$K$1069,0),15),"")</f>
        <v>TE231(L2T3)A
801 --- MRR</v>
      </c>
      <c r="I198" s="24" t="str">
        <f ca="1">IFERROR(INDEX(Data!$A$10:$O$1069,MATCH(CONCATENATE($C198,I$1,$B198),Data!$K$10:$K$1069,0),15),"")</f>
        <v/>
      </c>
    </row>
    <row r="199" spans="1:9" ht="39.950000000000003" customHeight="1">
      <c r="A199" s="29">
        <f>COUNTIF($C$1:C199,C199)+1</f>
        <v>30</v>
      </c>
      <c r="B199" s="29" t="str">
        <f t="shared" si="3"/>
        <v>(L2T3)A</v>
      </c>
      <c r="C199" s="30" t="s">
        <v>11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>TE235(L2T3)A
802 --- MSI</v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>TE234(L2T3)A
L-ENG --- 0</v>
      </c>
      <c r="I199" s="24" t="str">
        <f ca="1">IFERROR(INDEX(Data!$A$10:$O$1069,MATCH(CONCATENATE($C199,I$1,$B199),Data!$K$10:$K$1069,0),15),"")</f>
        <v>TE234(L2T3)A
L-ENG --- NL1</v>
      </c>
    </row>
    <row r="200" spans="1:9" ht="39.950000000000003" customHeight="1">
      <c r="A200" s="29">
        <f>COUNTIF($C$1:C200,C200)+1</f>
        <v>30</v>
      </c>
      <c r="B200" s="29" t="str">
        <f t="shared" si="3"/>
        <v>(L2T3)A</v>
      </c>
      <c r="C200" s="30" t="s">
        <v>12</v>
      </c>
      <c r="D200" s="24" t="str">
        <f ca="1">IFERROR(INDEX(Data!$A$10:$O$1069,MATCH(CONCATENATE($C200,D$1,$B200),Data!$K$10:$K$1069,0),15),"")</f>
        <v>MKT-231(L2T3)A
801 --- MAB</v>
      </c>
      <c r="E200" s="24" t="str">
        <f ca="1">IFERROR(INDEX(Data!$A$10:$O$1069,MATCH(CONCATENATE($C200,E$1,$B200),Data!$K$10:$K$1069,0),15),"")</f>
        <v>TE235(L2T3)A
705 --- MSI</v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>
      <c r="A201" s="29">
        <f>COUNTIF($C$1:C201,C201)+1</f>
        <v>30</v>
      </c>
      <c r="B201" s="29" t="str">
        <f t="shared" si="3"/>
        <v>(L2T3)A</v>
      </c>
      <c r="C201" s="30" t="s">
        <v>13</v>
      </c>
      <c r="D201" s="24" t="str">
        <f ca="1">IFERROR(INDEX(Data!$A$10:$O$1069,MATCH(CONCATENATE($C201,D$1,$B201),Data!$K$10:$K$1069,0),15),"")</f>
        <v>MKT-231(L2T3)A
801 --- MAB</v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>TE231(L2T3)A
705 --- MRR</v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>ACT-231(L2T3)A
802 --- 0</v>
      </c>
    </row>
    <row r="202" spans="1:9" ht="39.950000000000003" customHeight="1">
      <c r="A202" s="29">
        <f>COUNTIF($C$1:C202,C202)+1</f>
        <v>30</v>
      </c>
      <c r="B202" s="29" t="str">
        <f t="shared" si="3"/>
        <v>(L2T3)A</v>
      </c>
      <c r="C202" s="30" t="s">
        <v>14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>
      <c r="A203" s="29">
        <f>COUNTIF($C$1:C203,C203)+1</f>
        <v>30</v>
      </c>
      <c r="B203" s="29" t="str">
        <f t="shared" si="3"/>
        <v>(L2T3)A</v>
      </c>
      <c r="C203" s="30" t="s">
        <v>15</v>
      </c>
      <c r="D203" s="24" t="str">
        <f ca="1">IFERROR(INDEX(Data!$A$10:$O$1069,MATCH(CONCATENATE($C203,D$1,$B203),Data!$K$10:$K$1069,0),15),"")</f>
        <v>TE233(L2T3)A
803 --- NRD</v>
      </c>
      <c r="E203" s="24" t="str">
        <f ca="1">IFERROR(INDEX(Data!$A$10:$O$1069,MATCH(CONCATENATE($C203,E$1,$B203),Data!$K$10:$K$1069,0),15),"")</f>
        <v>ACT-231(L2T3)A
801 --- 0</v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>TE233(L2T3)B
803 --- NRD</v>
      </c>
      <c r="E205" s="24" t="str">
        <f ca="1">IFERROR(INDEX(Data!$A$10:$O$1069,MATCH(CONCATENATE($C205,E$1,$B205),Data!$K$10:$K$1069,0),15),"")</f>
        <v>TE231(L2T3)B
801 --- MRH</v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>TE235(L2T3)B
704 --- MSI</v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>
      <c r="A206" s="29">
        <f>COUNTIF($C$1:C206,C206)+1</f>
        <v>31</v>
      </c>
      <c r="B206" s="29" t="str">
        <f t="shared" si="3"/>
        <v>(L2T3)B</v>
      </c>
      <c r="C206" s="30" t="s">
        <v>11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>MKT-231(L2T3)B
402 --- MAB</v>
      </c>
      <c r="G206" s="24" t="str">
        <f ca="1">IFERROR(INDEX(Data!$A$10:$O$1069,MATCH(CONCATENATE($C206,G$1,$B206),Data!$K$10:$K$1069,0),15),"")</f>
        <v>TE235(L2T3)B
702 --- MSI</v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>
      <c r="A207" s="29">
        <f>COUNTIF($C$1:C207,C207)+1</f>
        <v>31</v>
      </c>
      <c r="B207" s="29" t="str">
        <f t="shared" si="3"/>
        <v>(L2T3)B</v>
      </c>
      <c r="C207" s="30" t="s">
        <v>12</v>
      </c>
      <c r="D207" s="24" t="str">
        <f ca="1">IFERROR(INDEX(Data!$A$10:$O$1069,MATCH(CONCATENATE($C207,D$1,$B207),Data!$K$10:$K$1069,0),15),"")</f>
        <v>TE234(L2T3)B
L-mec --- 0</v>
      </c>
      <c r="E207" s="24" t="str">
        <f ca="1">IFERROR(INDEX(Data!$A$10:$O$1069,MATCH(CONCATENATE($C207,E$1,$B207),Data!$K$10:$K$1069,0),15),"")</f>
        <v>TE234(L2T3)B
L-mec --- NL1</v>
      </c>
      <c r="F207" s="24" t="str">
        <f ca="1">IFERROR(INDEX(Data!$A$10:$O$1069,MATCH(CONCATENATE($C207,F$1,$B207),Data!$K$10:$K$1069,0),15),"")</f>
        <v>ACT-231(L2T3)B
711 --- 0</v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>
      <c r="A208" s="29">
        <f>COUNTIF($C$1:C208,C208)+1</f>
        <v>31</v>
      </c>
      <c r="B208" s="29" t="str">
        <f t="shared" si="3"/>
        <v>(L2T3)B</v>
      </c>
      <c r="C208" s="30" t="s">
        <v>13</v>
      </c>
      <c r="D208" s="24" t="str">
        <f ca="1">IFERROR(INDEX(Data!$A$10:$O$1069,MATCH(CONCATENATE($C208,D$1,$B208),Data!$K$10:$K$1069,0),15),"")</f>
        <v>TE232(L2T3)B
L-App --- MRH</v>
      </c>
      <c r="E208" s="24" t="str">
        <f ca="1">IFERROR(INDEX(Data!$A$10:$O$1069,MATCH(CONCATENATE($C208,E$1,$B208),Data!$K$10:$K$1069,0),15),"")</f>
        <v>TE232(L2T3)B
L-App --- MRH</v>
      </c>
      <c r="F208" s="24" t="str">
        <f ca="1">IFERROR(INDEX(Data!$A$10:$O$1069,MATCH(CONCATENATE($C208,F$1,$B208),Data!$K$10:$K$1069,0),15),"")</f>
        <v>MKT-231(L2T3)B
801 --- MAB</v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>
      <c r="A209" s="29">
        <f>COUNTIF($C$1:C209,C209)+1</f>
        <v>31</v>
      </c>
      <c r="B209" s="29" t="str">
        <f t="shared" si="3"/>
        <v>(L2T3)B</v>
      </c>
      <c r="C209" s="30" t="s">
        <v>14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>TE231(L2T3)B
705 --- MRH</v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>
      <c r="A210" s="29">
        <f>COUNTIF($C$1:C210,C210)+1</f>
        <v>31</v>
      </c>
      <c r="B210" s="29" t="str">
        <f t="shared" si="3"/>
        <v>(L2T3)B</v>
      </c>
      <c r="C210" s="30" t="s">
        <v>15</v>
      </c>
      <c r="D210" s="24" t="str">
        <f ca="1">IFERROR(INDEX(Data!$A$10:$O$1069,MATCH(CONCATENATE($C210,D$1,$B210),Data!$K$10:$K$1069,0),15),"")</f>
        <v>ACT-231(L2T3)B
801 --- 0</v>
      </c>
      <c r="E210" s="24" t="str">
        <f ca="1">IFERROR(INDEX(Data!$A$10:$O$1069,MATCH(CONCATENATE($C210,E$1,$B210),Data!$K$10:$K$1069,0),15),"")</f>
        <v>TE233(L2T3)B
803 --- NRD</v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>
      <c r="A213" s="29">
        <f>COUNTIF($C$1:C213,C213)+1</f>
        <v>32</v>
      </c>
      <c r="B213" s="29" t="str">
        <f t="shared" si="3"/>
        <v>(L3T1) A</v>
      </c>
      <c r="C213" s="30" t="s">
        <v>11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>
      <c r="A214" s="29">
        <f>COUNTIF($C$1:C214,C214)+1</f>
        <v>32</v>
      </c>
      <c r="B214" s="29" t="str">
        <f t="shared" si="3"/>
        <v>(L3T1) A</v>
      </c>
      <c r="C214" s="30" t="s">
        <v>12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>
      <c r="A215" s="29">
        <f>COUNTIF($C$1:C215,C215)+1</f>
        <v>32</v>
      </c>
      <c r="B215" s="29" t="str">
        <f t="shared" si="3"/>
        <v>(L3T1) A</v>
      </c>
      <c r="C215" s="30" t="s">
        <v>13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>
      <c r="A216" s="29">
        <f>COUNTIF($C$1:C216,C216)+1</f>
        <v>32</v>
      </c>
      <c r="B216" s="29" t="str">
        <f t="shared" si="3"/>
        <v>(L3T1) A</v>
      </c>
      <c r="C216" s="30" t="s">
        <v>14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>
      <c r="A217" s="29">
        <f>COUNTIF($C$1:C217,C217)+1</f>
        <v>32</v>
      </c>
      <c r="B217" s="29" t="str">
        <f t="shared" si="3"/>
        <v>(L3T1) A</v>
      </c>
      <c r="C217" s="30" t="s">
        <v>15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>
      <c r="A220" s="29">
        <f>COUNTIF($C$1:C220,C220)+1</f>
        <v>33</v>
      </c>
      <c r="B220" s="29" t="str">
        <f t="shared" si="3"/>
        <v>(L3T1) B</v>
      </c>
      <c r="C220" s="30" t="s">
        <v>11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>
      <c r="A221" s="29">
        <f>COUNTIF($C$1:C221,C221)+1</f>
        <v>33</v>
      </c>
      <c r="B221" s="29" t="str">
        <f t="shared" si="3"/>
        <v>(L3T1) B</v>
      </c>
      <c r="C221" s="30" t="s">
        <v>12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>
      <c r="A222" s="29">
        <f>COUNTIF($C$1:C222,C222)+1</f>
        <v>33</v>
      </c>
      <c r="B222" s="29" t="str">
        <f t="shared" si="3"/>
        <v>(L3T1) B</v>
      </c>
      <c r="C222" s="30" t="s">
        <v>13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>
      <c r="A223" s="29">
        <f>COUNTIF($C$1:C223,C223)+1</f>
        <v>33</v>
      </c>
      <c r="B223" s="29" t="str">
        <f t="shared" si="3"/>
        <v>(L3T1) B</v>
      </c>
      <c r="C223" s="30" t="s">
        <v>14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>
      <c r="A224" s="29">
        <f>COUNTIF($C$1:C224,C224)+1</f>
        <v>33</v>
      </c>
      <c r="B224" s="29" t="str">
        <f t="shared" si="3"/>
        <v>(L3T1) B</v>
      </c>
      <c r="C224" s="30" t="s">
        <v>15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>
      <c r="A227" s="29">
        <f>COUNTIF($C$1:C227,C227)+1</f>
        <v>34</v>
      </c>
      <c r="B227" s="29" t="str">
        <f t="shared" si="3"/>
        <v>(L3T1)(A)</v>
      </c>
      <c r="C227" s="30" t="s">
        <v>11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>
      <c r="A228" s="29">
        <f>COUNTIF($C$1:C228,C228)+1</f>
        <v>34</v>
      </c>
      <c r="B228" s="29" t="str">
        <f t="shared" si="3"/>
        <v>(L3T1)(A)</v>
      </c>
      <c r="C228" s="30" t="s">
        <v>12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>
      <c r="A229" s="29">
        <f>COUNTIF($C$1:C229,C229)+1</f>
        <v>34</v>
      </c>
      <c r="B229" s="29" t="str">
        <f t="shared" si="3"/>
        <v>(L3T1)(A)</v>
      </c>
      <c r="C229" s="30" t="s">
        <v>13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>
      <c r="A230" s="29">
        <f>COUNTIF($C$1:C230,C230)+1</f>
        <v>34</v>
      </c>
      <c r="B230" s="29" t="str">
        <f t="shared" si="3"/>
        <v>(L3T1)(A)</v>
      </c>
      <c r="C230" s="30" t="s">
        <v>14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>
      <c r="A231" s="29">
        <f>COUNTIF($C$1:C231,C231)+1</f>
        <v>34</v>
      </c>
      <c r="B231" s="29" t="str">
        <f t="shared" si="3"/>
        <v>(L3T1)(A)</v>
      </c>
      <c r="C231" s="30" t="s">
        <v>15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>TE311(L3T1)A
L-Yarn1 --- MR1</v>
      </c>
      <c r="E233" s="24" t="str">
        <f ca="1">IFERROR(INDEX(Data!$A$10:$O$1069,MATCH(CONCATENATE($C233,E$1,$B233),Data!$K$10:$K$1069,0),15),"")</f>
        <v>TE311(L3T1)A
L-Yarn1 --- MR1</v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TE312(L3T1)A
703 --- MR1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>
      <c r="A234" s="29">
        <f>COUNTIF($C$1:C234,C234)+1</f>
        <v>35</v>
      </c>
      <c r="B234" s="29" t="str">
        <f t="shared" si="3"/>
        <v>(L3T1)A</v>
      </c>
      <c r="C234" s="30" t="s">
        <v>11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>TE317(L3T1)A
801 --- SM</v>
      </c>
      <c r="F234" s="24" t="str">
        <f ca="1">IFERROR(INDEX(Data!$A$10:$O$1069,MATCH(CONCATENATE($C234,F$1,$B234),Data!$K$10:$K$1069,0),15),"")</f>
        <v>TE314(L3T1)A
L-Fab --- AG</v>
      </c>
      <c r="G234" s="24" t="str">
        <f ca="1">IFERROR(INDEX(Data!$A$10:$O$1069,MATCH(CONCATENATE($C234,G$1,$B234),Data!$K$10:$K$1069,0),15),"")</f>
        <v>TE314(L3T1)A
L-Fab --- AG</v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>
      <c r="A235" s="29">
        <f>COUNTIF($C$1:C235,C235)+1</f>
        <v>35</v>
      </c>
      <c r="B235" s="29" t="str">
        <f t="shared" si="3"/>
        <v>(L3T1)A</v>
      </c>
      <c r="C235" s="30" t="s">
        <v>12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>TE313(L3T1)A
704 --- AG</v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>TE317(L3T1)A
801 --- SM</v>
      </c>
      <c r="H235" s="24" t="str">
        <f ca="1">IFERROR(INDEX(Data!$A$10:$O$1069,MATCH(CONCATENATE($C235,H$1,$B235),Data!$K$10:$K$1069,0),15),"")</f>
        <v>TE312(L3T1)A
703 --- MR1</v>
      </c>
      <c r="I235" s="24" t="str">
        <f ca="1">IFERROR(INDEX(Data!$A$10:$O$1069,MATCH(CONCATENATE($C235,I$1,$B235),Data!$K$10:$K$1069,0),15),"")</f>
        <v/>
      </c>
    </row>
    <row r="236" spans="1:9" ht="39.950000000000003" customHeight="1">
      <c r="A236" s="29">
        <f>COUNTIF($C$1:C236,C236)+1</f>
        <v>35</v>
      </c>
      <c r="B236" s="29" t="str">
        <f t="shared" si="3"/>
        <v>(L3T1)A</v>
      </c>
      <c r="C236" s="30" t="s">
        <v>13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TE315(L3T1)A
803 --- NF</v>
      </c>
      <c r="G236" s="24" t="str">
        <f ca="1">IFERROR(INDEX(Data!$A$10:$O$1069,MATCH(CONCATENATE($C236,G$1,$B236),Data!$K$10:$K$1069,0),15),"")</f>
        <v>TE313(L3T1)A
803 --- AG</v>
      </c>
      <c r="H236" s="24" t="str">
        <f ca="1">IFERROR(INDEX(Data!$A$10:$O$1069,MATCH(CONCATENATE($C236,H$1,$B236),Data!$K$10:$K$1069,0),15),"")</f>
        <v/>
      </c>
      <c r="I236" s="24" t="str">
        <f ca="1">IFERROR(INDEX(Data!$A$10:$O$1069,MATCH(CONCATENATE($C236,I$1,$B236),Data!$K$10:$K$1069,0),15),"")</f>
        <v/>
      </c>
    </row>
    <row r="237" spans="1:9" ht="39.950000000000003" customHeight="1">
      <c r="A237" s="29">
        <f>COUNTIF($C$1:C237,C237)+1</f>
        <v>35</v>
      </c>
      <c r="B237" s="29" t="str">
        <f t="shared" si="3"/>
        <v>(L3T1)A</v>
      </c>
      <c r="C237" s="30" t="s">
        <v>14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>TE315(L3T1)A
802 --- NF</v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TE316(L3T1)A
L-QC2
708 --- NF</v>
      </c>
      <c r="I237" s="24" t="str">
        <f ca="1">IFERROR(INDEX(Data!$A$10:$O$1069,MATCH(CONCATENATE($C237,I$1,$B237),Data!$K$10:$K$1069,0),15),"")</f>
        <v>TE316(L3T1)A
L-QC2
708 --- NF</v>
      </c>
    </row>
    <row r="238" spans="1:9" ht="39.950000000000003" customHeight="1">
      <c r="A238" s="29">
        <f>COUNTIF($C$1:C238,C238)+1</f>
        <v>35</v>
      </c>
      <c r="B238" s="29" t="str">
        <f t="shared" si="3"/>
        <v>(L3T1)A</v>
      </c>
      <c r="C238" s="30" t="s">
        <v>15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>TE313(L3T1)B
802 --- AG</v>
      </c>
      <c r="H240" s="24" t="str">
        <f ca="1">IFERROR(INDEX(Data!$A$10:$O$1069,MATCH(CONCATENATE($C240,H$1,$B240),Data!$K$10:$K$1069,0),15),"")</f>
        <v>TE316(L3T1)B
L-QC2
708 --- NF</v>
      </c>
      <c r="I240" s="24" t="str">
        <f ca="1">IFERROR(INDEX(Data!$A$10:$O$1069,MATCH(CONCATENATE($C240,I$1,$B240),Data!$K$10:$K$1069,0),15),"")</f>
        <v>TE316(L3T1)B
L-QC2
708 --- NF</v>
      </c>
    </row>
    <row r="241" spans="1:9" ht="39.950000000000003" customHeight="1">
      <c r="A241" s="29">
        <f>COUNTIF($C$1:C241,C241)+1</f>
        <v>36</v>
      </c>
      <c r="B241" s="29" t="str">
        <f t="shared" si="3"/>
        <v>(L3T1)B</v>
      </c>
      <c r="C241" s="30" t="s">
        <v>11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>TE315(L3T1)B
801 --- NF</v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>TE312(L3T1)B
402 --- MR1</v>
      </c>
      <c r="I241" s="24" t="str">
        <f ca="1">IFERROR(INDEX(Data!$A$10:$O$1069,MATCH(CONCATENATE($C241,I$1,$B241),Data!$K$10:$K$1069,0),15),"")</f>
        <v>TE317(L3T1)B
801 --- SM</v>
      </c>
    </row>
    <row r="242" spans="1:9" ht="39.950000000000003" customHeight="1">
      <c r="A242" s="29">
        <f>COUNTIF($C$1:C242,C242)+1</f>
        <v>36</v>
      </c>
      <c r="B242" s="29" t="str">
        <f t="shared" si="3"/>
        <v>(L3T1)B</v>
      </c>
      <c r="C242" s="30" t="s">
        <v>12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>TE315(L3T1)B
702 --- NF</v>
      </c>
      <c r="H242" s="24" t="str">
        <f ca="1">IFERROR(INDEX(Data!$A$10:$O$1069,MATCH(CONCATENATE($C242,H$1,$B242),Data!$K$10:$K$1069,0),15),"")</f>
        <v>TE314(L3T1)B
L-Fab --- AG</v>
      </c>
      <c r="I242" s="24" t="str">
        <f ca="1">IFERROR(INDEX(Data!$A$10:$O$1069,MATCH(CONCATENATE($C242,I$1,$B242),Data!$K$10:$K$1069,0),15),"")</f>
        <v>TE314(L3T1)B
L-Fab --- AG</v>
      </c>
    </row>
    <row r="243" spans="1:9" ht="39.950000000000003" customHeight="1">
      <c r="A243" s="29">
        <f>COUNTIF($C$1:C243,C243)+1</f>
        <v>36</v>
      </c>
      <c r="B243" s="29" t="str">
        <f t="shared" si="3"/>
        <v>(L3T1)B</v>
      </c>
      <c r="C243" s="30" t="s">
        <v>13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>TE313(L3T1)B
801 --- AG</v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>
      <c r="A244" s="29">
        <f>COUNTIF($C$1:C244,C244)+1</f>
        <v>36</v>
      </c>
      <c r="B244" s="29" t="str">
        <f t="shared" si="3"/>
        <v>(L3T1)B</v>
      </c>
      <c r="C244" s="30" t="s">
        <v>14</v>
      </c>
      <c r="D244" s="24" t="str">
        <f ca="1">IFERROR(INDEX(Data!$A$10:$O$1069,MATCH(CONCATENATE($C244,D$1,$B244),Data!$K$10:$K$1069,0),15),"")</f>
        <v>TE311(L3T1)B
L-Yarn2 --- MR1</v>
      </c>
      <c r="E244" s="24" t="str">
        <f ca="1">IFERROR(INDEX(Data!$A$10:$O$1069,MATCH(CONCATENATE($C244,E$1,$B244),Data!$K$10:$K$1069,0),15),"")</f>
        <v>TE311(L3T1)B
L-Yarn2 --- MR1</v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>TE312(L3T1)B
802 --- MR1</v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>
      <c r="A245" s="29">
        <f>COUNTIF($C$1:C245,C245)+1</f>
        <v>36</v>
      </c>
      <c r="B245" s="29" t="str">
        <f t="shared" si="3"/>
        <v>(L3T1)B</v>
      </c>
      <c r="C245" s="30" t="s">
        <v>15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>
      <c r="A248" s="29">
        <f>COUNTIF($C$1:C248,C248)+1</f>
        <v>37</v>
      </c>
      <c r="B248" s="29" t="str">
        <f t="shared" si="3"/>
        <v>(L3T1)PC</v>
      </c>
      <c r="C248" s="30" t="s">
        <v>11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>
      <c r="A249" s="29">
        <f>COUNTIF($C$1:C249,C249)+1</f>
        <v>37</v>
      </c>
      <c r="B249" s="29" t="str">
        <f t="shared" si="3"/>
        <v>(L3T1)PC</v>
      </c>
      <c r="C249" s="30" t="s">
        <v>12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>
      <c r="A250" s="29">
        <f>COUNTIF($C$1:C250,C250)+1</f>
        <v>37</v>
      </c>
      <c r="B250" s="29" t="str">
        <f t="shared" si="3"/>
        <v>(L3T1)PC</v>
      </c>
      <c r="C250" s="30" t="s">
        <v>13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>
      <c r="A251" s="29">
        <f>COUNTIF($C$1:C251,C251)+1</f>
        <v>37</v>
      </c>
      <c r="B251" s="29" t="str">
        <f t="shared" si="3"/>
        <v>(L3T1)PC</v>
      </c>
      <c r="C251" s="30" t="s">
        <v>14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>
      <c r="A252" s="29">
        <f>COUNTIF($C$1:C252,C252)+1</f>
        <v>37</v>
      </c>
      <c r="B252" s="29" t="str">
        <f t="shared" si="3"/>
        <v>(L3T1)PC</v>
      </c>
      <c r="C252" s="30" t="s">
        <v>15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>
      <c r="A255" s="29">
        <f>COUNTIF($C$1:C255,C255)+1</f>
        <v>38</v>
      </c>
      <c r="B255" s="29" t="str">
        <f t="shared" si="3"/>
        <v>(L3T2(C)</v>
      </c>
      <c r="C255" s="30" t="s">
        <v>11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>
      <c r="A256" s="29">
        <f>COUNTIF($C$1:C256,C256)+1</f>
        <v>38</v>
      </c>
      <c r="B256" s="29" t="str">
        <f t="shared" si="3"/>
        <v>(L3T2(C)</v>
      </c>
      <c r="C256" s="30" t="s">
        <v>12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>
      <c r="A257" s="29">
        <f>COUNTIF($C$1:C257,C257)+1</f>
        <v>38</v>
      </c>
      <c r="B257" s="29" t="str">
        <f t="shared" si="3"/>
        <v>(L3T2(C)</v>
      </c>
      <c r="C257" s="30" t="s">
        <v>13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>
      <c r="A258" s="29">
        <f>COUNTIF($C$1:C258,C258)+1</f>
        <v>38</v>
      </c>
      <c r="B258" s="29" t="str">
        <f t="shared" si="3"/>
        <v>(L3T2(C)</v>
      </c>
      <c r="C258" s="30" t="s">
        <v>14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15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>
      <c r="A262" s="29">
        <f>COUNTIF($C$1:C262,C262)+1</f>
        <v>39</v>
      </c>
      <c r="B262" s="29" t="str">
        <f t="shared" si="4"/>
        <v>(L3T2) A</v>
      </c>
      <c r="C262" s="30" t="s">
        <v>11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>
      <c r="A263" s="29">
        <f>COUNTIF($C$1:C263,C263)+1</f>
        <v>39</v>
      </c>
      <c r="B263" s="29" t="str">
        <f t="shared" si="4"/>
        <v>(L3T2) A</v>
      </c>
      <c r="C263" s="30" t="s">
        <v>12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>
      <c r="A264" s="29">
        <f>COUNTIF($C$1:C264,C264)+1</f>
        <v>39</v>
      </c>
      <c r="B264" s="29" t="str">
        <f t="shared" si="4"/>
        <v>(L3T2) A</v>
      </c>
      <c r="C264" s="30" t="s">
        <v>13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>
      <c r="A265" s="29">
        <f>COUNTIF($C$1:C265,C265)+1</f>
        <v>39</v>
      </c>
      <c r="B265" s="29" t="str">
        <f t="shared" si="4"/>
        <v>(L3T2) A</v>
      </c>
      <c r="C265" s="30" t="s">
        <v>14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>
      <c r="A266" s="29">
        <f>COUNTIF($C$1:C266,C266)+1</f>
        <v>39</v>
      </c>
      <c r="B266" s="29" t="str">
        <f t="shared" si="4"/>
        <v>(L3T2) A</v>
      </c>
      <c r="C266" s="30" t="s">
        <v>15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>
      <c r="A269" s="29">
        <f>COUNTIF($C$1:C269,C269)+1</f>
        <v>40</v>
      </c>
      <c r="B269" s="29" t="str">
        <f t="shared" si="4"/>
        <v>(L3T2) B</v>
      </c>
      <c r="C269" s="30" t="s">
        <v>11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>
      <c r="A270" s="29">
        <f>COUNTIF($C$1:C270,C270)+1</f>
        <v>40</v>
      </c>
      <c r="B270" s="29" t="str">
        <f t="shared" si="4"/>
        <v>(L3T2) B</v>
      </c>
      <c r="C270" s="30" t="s">
        <v>12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>
      <c r="A271" s="29">
        <f>COUNTIF($C$1:C271,C271)+1</f>
        <v>40</v>
      </c>
      <c r="B271" s="29" t="str">
        <f t="shared" si="4"/>
        <v>(L3T2) B</v>
      </c>
      <c r="C271" s="30" t="s">
        <v>13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>
      <c r="A272" s="29">
        <f>COUNTIF($C$1:C272,C272)+1</f>
        <v>40</v>
      </c>
      <c r="B272" s="29" t="str">
        <f t="shared" si="4"/>
        <v>(L3T2) B</v>
      </c>
      <c r="C272" s="30" t="s">
        <v>14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>
      <c r="A273" s="29">
        <f>COUNTIF($C$1:C273,C273)+1</f>
        <v>40</v>
      </c>
      <c r="B273" s="29" t="str">
        <f t="shared" si="4"/>
        <v>(L3T2) B</v>
      </c>
      <c r="C273" s="30" t="s">
        <v>15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>TE324(L3T2)A
L-QC1
709 --- FS</v>
      </c>
      <c r="E275" s="24" t="str">
        <f ca="1">IFERROR(INDEX(Data!$A$10:$O$1069,MATCH(CONCATENATE($C275,E$1,$B275),Data!$K$10:$K$1069,0),15),"")</f>
        <v>TE324(L3T2)A
L-QC1
709 --- FS</v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>TE327(L3T2)A
402 --- 0</v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>
      <c r="A276" s="29">
        <f>COUNTIF($C$1:C276,C276)+1</f>
        <v>41</v>
      </c>
      <c r="B276" s="29" t="str">
        <f t="shared" si="4"/>
        <v>(L3T2)A</v>
      </c>
      <c r="C276" s="30" t="s">
        <v>11</v>
      </c>
      <c r="D276" s="24" t="str">
        <f ca="1">IFERROR(INDEX(Data!$A$10:$O$1069,MATCH(CONCATENATE($C276,D$1,$B276),Data!$K$10:$K$1069,0),15),"")</f>
        <v>TE322(L3T2)A
L-Col --- FHA</v>
      </c>
      <c r="E276" s="24" t="str">
        <f ca="1">IFERROR(INDEX(Data!$A$10:$O$1069,MATCH(CONCATENATE($C276,E$1,$B276),Data!$K$10:$K$1069,0),15),"")</f>
        <v>TE322(L3T2)A
L-Col --- FHA</v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>TE321(L3T2)A
711 --- FHA</v>
      </c>
      <c r="H276" s="24" t="str">
        <f ca="1">IFERROR(INDEX(Data!$A$10:$O$1069,MATCH(CONCATENATE($C276,H$1,$B276),Data!$K$10:$K$1069,0),15),"")</f>
        <v>TE323(L3T2)A
705 --- FS</v>
      </c>
      <c r="I276" s="24" t="str">
        <f ca="1">IFERROR(INDEX(Data!$A$10:$O$1069,MATCH(CONCATENATE($C276,I$1,$B276),Data!$K$10:$K$1069,0),15),"")</f>
        <v/>
      </c>
    </row>
    <row r="277" spans="1:9" ht="39.950000000000003" customHeight="1">
      <c r="A277" s="29">
        <f>COUNTIF($C$1:C277,C277)+1</f>
        <v>41</v>
      </c>
      <c r="B277" s="29" t="str">
        <f t="shared" si="4"/>
        <v>(L3T2)A</v>
      </c>
      <c r="C277" s="30" t="s">
        <v>12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>TE321(L3T2)A
703 --- FHA</v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>TE327(L3T2)A
803 --- 0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>
      <c r="A278" s="29">
        <f>COUNTIF($C$1:C278,C278)+1</f>
        <v>41</v>
      </c>
      <c r="B278" s="29" t="str">
        <f t="shared" si="4"/>
        <v>(L3T2)A</v>
      </c>
      <c r="C278" s="30" t="s">
        <v>13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>TE323(L3T2)A
705 --- FS</v>
      </c>
      <c r="F278" s="24" t="str">
        <f ca="1">IFERROR(INDEX(Data!$A$10:$O$1069,MATCH(CONCATENATE($C278,F$1,$B278),Data!$K$10:$K$1069,0),15),"")</f>
        <v>TE325(L3T2)A
402 --- 0</v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>
      <c r="A279" s="29">
        <f>COUNTIF($C$1:C279,C279)+1</f>
        <v>41</v>
      </c>
      <c r="B279" s="29" t="str">
        <f t="shared" si="4"/>
        <v>(L3T2)A</v>
      </c>
      <c r="C279" s="30" t="s">
        <v>14</v>
      </c>
      <c r="D279" s="24" t="str">
        <f ca="1">IFERROR(INDEX(Data!$A$10:$O$1069,MATCH(CONCATENATE($C279,D$1,$B279),Data!$K$10:$K$1069,0),15),"")</f>
        <v>TE326(L3T2)A
L-Elec 505 --- 0</v>
      </c>
      <c r="E279" s="24" t="str">
        <f ca="1">IFERROR(INDEX(Data!$A$10:$O$1069,MATCH(CONCATENATE($C279,E$1,$B279),Data!$K$10:$K$1069,0),15),"")</f>
        <v>TE326(L3T2)A
L-Elec 505 --- 0</v>
      </c>
      <c r="F279" s="24" t="str">
        <f ca="1">IFERROR(INDEX(Data!$A$10:$O$1069,MATCH(CONCATENATE($C279,F$1,$B279),Data!$K$10:$K$1069,0),15),"")</f>
        <v>TE325(L3T2)A
705 --- 0</v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>
      <c r="A280" s="29">
        <f>COUNTIF($C$1:C280,C280)+1</f>
        <v>41</v>
      </c>
      <c r="B280" s="29" t="str">
        <f t="shared" si="4"/>
        <v>(L3T2)A</v>
      </c>
      <c r="C280" s="30" t="s">
        <v>15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>TE322(L3T2)B
L-Col --- FHA</v>
      </c>
      <c r="E282" s="24" t="str">
        <f ca="1">IFERROR(INDEX(Data!$A$10:$O$1069,MATCH(CONCATENATE($C282,E$1,$B282),Data!$K$10:$K$1069,0),15),"")</f>
        <v>TE322(L3T2)B
L-Col --- FHA</v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>TE321(L3T2)B
711 --- FHA</v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>
      <c r="A283" s="29">
        <f>COUNTIF($C$1:C283,C283)+1</f>
        <v>42</v>
      </c>
      <c r="B283" s="29" t="str">
        <f t="shared" si="4"/>
        <v>(L3T2)B</v>
      </c>
      <c r="C283" s="30" t="s">
        <v>11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>
      <c r="A284" s="29">
        <f>COUNTIF($C$1:C284,C284)+1</f>
        <v>42</v>
      </c>
      <c r="B284" s="29" t="str">
        <f t="shared" si="4"/>
        <v>(L3T2)B</v>
      </c>
      <c r="C284" s="30" t="s">
        <v>12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>TE321(L3T2)B
703 --- FHA</v>
      </c>
      <c r="H284" s="24" t="str">
        <f ca="1">IFERROR(INDEX(Data!$A$10:$O$1069,MATCH(CONCATENATE($C284,H$1,$B284),Data!$K$10:$K$1069,0),15),"")</f>
        <v>TE324(L3T2)B
L-QC1
709 --- FS</v>
      </c>
      <c r="I284" s="24" t="str">
        <f ca="1">IFERROR(INDEX(Data!$A$10:$O$1069,MATCH(CONCATENATE($C284,I$1,$B284),Data!$K$10:$K$1069,0),15),"")</f>
        <v>TE324(L3T2)B
L-QC1
709 --- FS</v>
      </c>
    </row>
    <row r="285" spans="1:9" ht="39.950000000000003" customHeight="1">
      <c r="A285" s="29">
        <f>COUNTIF($C$1:C285,C285)+1</f>
        <v>42</v>
      </c>
      <c r="B285" s="29" t="str">
        <f t="shared" si="4"/>
        <v>(L3T2)B</v>
      </c>
      <c r="C285" s="30" t="s">
        <v>13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>TE323(L3T2)B
705 --- FS</v>
      </c>
      <c r="H285" s="24" t="str">
        <f ca="1">IFERROR(INDEX(Data!$A$10:$O$1069,MATCH(CONCATENATE($C285,H$1,$B285),Data!$K$10:$K$1069,0),15),"")</f>
        <v>TE327(L3T2)B
705 --- 0</v>
      </c>
      <c r="I285" s="24" t="str">
        <f ca="1">IFERROR(INDEX(Data!$A$10:$O$1069,MATCH(CONCATENATE($C285,I$1,$B285),Data!$K$10:$K$1069,0),15),"")</f>
        <v/>
      </c>
    </row>
    <row r="286" spans="1:9" ht="39.950000000000003" customHeight="1">
      <c r="A286" s="29">
        <f>COUNTIF($C$1:C286,C286)+1</f>
        <v>42</v>
      </c>
      <c r="B286" s="29" t="str">
        <f t="shared" si="4"/>
        <v>(L3T2)B</v>
      </c>
      <c r="C286" s="30" t="s">
        <v>14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>TE327(L3T2)B
704 --- 0</v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>TE325(L3T2)B
402 --- 0</v>
      </c>
      <c r="H286" s="24" t="str">
        <f ca="1">IFERROR(INDEX(Data!$A$10:$O$1069,MATCH(CONCATENATE($C286,H$1,$B286),Data!$K$10:$K$1069,0),15),"")</f>
        <v>TE323(L3T2)B
704 ---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>
      <c r="A287" s="29">
        <f>COUNTIF($C$1:C287,C287)+1</f>
        <v>42</v>
      </c>
      <c r="B287" s="29" t="str">
        <f t="shared" si="4"/>
        <v>(L3T2)B</v>
      </c>
      <c r="C287" s="30" t="s">
        <v>15</v>
      </c>
      <c r="D287" s="24" t="str">
        <f ca="1">IFERROR(INDEX(Data!$A$10:$O$1069,MATCH(CONCATENATE($C287,D$1,$B287),Data!$K$10:$K$1069,0),15),"")</f>
        <v>TE326(L3T2)B
L-Elec 505 --- 0</v>
      </c>
      <c r="E287" s="24" t="str">
        <f ca="1">IFERROR(INDEX(Data!$A$10:$O$1069,MATCH(CONCATENATE($C287,E$1,$B287),Data!$K$10:$K$1069,0),15),"")</f>
        <v>TE326(L3T2)B
L-Elec 505 --- 0</v>
      </c>
      <c r="F287" s="24" t="str">
        <f ca="1">IFERROR(INDEX(Data!$A$10:$O$1069,MATCH(CONCATENATE($C287,F$1,$B287),Data!$K$10:$K$1069,0),15),"")</f>
        <v>TE325(L3T2)B
402 --- 0</v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>
      <c r="A290" s="29">
        <f>COUNTIF($C$1:C290,C290)+1</f>
        <v>43</v>
      </c>
      <c r="B290" s="29" t="str">
        <f t="shared" si="4"/>
        <v>(L3T2)C</v>
      </c>
      <c r="C290" s="30" t="s">
        <v>11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>
      <c r="A291" s="29">
        <f>COUNTIF($C$1:C291,C291)+1</f>
        <v>43</v>
      </c>
      <c r="B291" s="29" t="str">
        <f t="shared" si="4"/>
        <v>(L3T2)C</v>
      </c>
      <c r="C291" s="30" t="s">
        <v>12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>
      <c r="A292" s="29">
        <f>COUNTIF($C$1:C292,C292)+1</f>
        <v>43</v>
      </c>
      <c r="B292" s="29" t="str">
        <f t="shared" si="4"/>
        <v>(L3T2)C</v>
      </c>
      <c r="C292" s="30" t="s">
        <v>13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>
      <c r="A293" s="29">
        <f>COUNTIF($C$1:C293,C293)+1</f>
        <v>43</v>
      </c>
      <c r="B293" s="29" t="str">
        <f t="shared" si="4"/>
        <v>(L3T2)C</v>
      </c>
      <c r="C293" s="30" t="s">
        <v>14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>
      <c r="A294" s="29">
        <f>COUNTIF($C$1:C294,C294)+1</f>
        <v>43</v>
      </c>
      <c r="B294" s="29" t="str">
        <f t="shared" si="4"/>
        <v>(L3T2)C</v>
      </c>
      <c r="C294" s="30" t="s">
        <v>15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>
      <c r="A297" s="29">
        <f>COUNTIF($C$1:C297,C297)+1</f>
        <v>44</v>
      </c>
      <c r="B297" s="29" t="str">
        <f t="shared" si="5"/>
        <v>(L3T2)D</v>
      </c>
      <c r="C297" s="30" t="s">
        <v>11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>
      <c r="A298" s="29">
        <f>COUNTIF($C$1:C298,C298)+1</f>
        <v>44</v>
      </c>
      <c r="B298" s="29" t="str">
        <f t="shared" si="5"/>
        <v>(L3T2)D</v>
      </c>
      <c r="C298" s="30" t="s">
        <v>12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>
      <c r="A299" s="29">
        <f>COUNTIF($C$1:C299,C299)+1</f>
        <v>44</v>
      </c>
      <c r="B299" s="29" t="str">
        <f t="shared" si="5"/>
        <v>(L3T2)D</v>
      </c>
      <c r="C299" s="30" t="s">
        <v>13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>
      <c r="A300" s="29">
        <f>COUNTIF($C$1:C300,C300)+1</f>
        <v>44</v>
      </c>
      <c r="B300" s="29" t="str">
        <f t="shared" si="5"/>
        <v>(L3T2)D</v>
      </c>
      <c r="C300" s="30" t="s">
        <v>14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>
      <c r="A301" s="29">
        <f>COUNTIF($C$1:C301,C301)+1</f>
        <v>44</v>
      </c>
      <c r="B301" s="29" t="str">
        <f t="shared" si="5"/>
        <v>(L3T2)D</v>
      </c>
      <c r="C301" s="30" t="s">
        <v>15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>TE326(L3T2)D
L-Drw --- RSK</v>
      </c>
      <c r="G301" s="24" t="str">
        <f ca="1">IFERROR(INDEX(Data!$A$10:$O$1069,MATCH(CONCATENATE($C301,G$1,$B301),Data!$K$10:$K$1069,0),15),"")</f>
        <v>TE326(L3T2)D
L-Drw --- RSK</v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803 --- FS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>
      <c r="A304" s="29">
        <f>COUNTIF($C$1:C304,C304)+1</f>
        <v>45</v>
      </c>
      <c r="B304" s="29" t="str">
        <f t="shared" si="5"/>
        <v>(L3T3)A</v>
      </c>
      <c r="C304" s="30" t="s">
        <v>11</v>
      </c>
      <c r="D304" s="24" t="str">
        <f ca="1">IFERROR(INDEX(Data!$A$10:$O$1069,MATCH(CONCATENATE($C304,D$1,$B304),Data!$K$10:$K$1069,0),15),"")</f>
        <v>TE331(L3T3)A
704 --- MAB</v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>TE333(L3T3)A
704 --- TAC</v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>
      <c r="A305" s="29">
        <f>COUNTIF($C$1:C305,C305)+1</f>
        <v>45</v>
      </c>
      <c r="B305" s="29" t="str">
        <f t="shared" si="5"/>
        <v>(L3T3)A</v>
      </c>
      <c r="C305" s="30" t="s">
        <v>12</v>
      </c>
      <c r="D305" s="24" t="str">
        <f ca="1">IFERROR(INDEX(Data!$A$10:$O$1069,MATCH(CONCATENATE($C305,D$1,$B305),Data!$K$10:$K$1069,0),15),"")</f>
        <v>TE335(L3T3)A
705 --- FS</v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>TE331(L3T3)A
702 --- MAB</v>
      </c>
      <c r="G305" s="24" t="str">
        <f ca="1">IFERROR(INDEX(Data!$A$10:$O$1069,MATCH(CONCATENATE($C305,G$1,$B305),Data!$K$10:$K$1069,0),15),"")</f>
        <v>TE334(L3T3)A
704 --- MSI</v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>
      <c r="A306" s="29">
        <f>COUNTIF($C$1:C306,C306)+1</f>
        <v>45</v>
      </c>
      <c r="B306" s="29" t="str">
        <f t="shared" si="5"/>
        <v>(L3T3)A</v>
      </c>
      <c r="C306" s="30" t="s">
        <v>13</v>
      </c>
      <c r="D306" s="24" t="str">
        <f ca="1">IFERROR(INDEX(Data!$A$10:$O$1069,MATCH(CONCATENATE($C306,D$1,$B306),Data!$K$10:$K$1069,0),15),"")</f>
        <v>TE333(L3T3)A
704 --- TAC</v>
      </c>
      <c r="E306" s="24" t="str">
        <f ca="1">IFERROR(INDEX(Data!$A$10:$O$1069,MATCH(CONCATENATE($C306,E$1,$B306),Data!$K$10:$K$1069,0),15),"")</f>
        <v>TE334(L3T3)A
704 ---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>
      <c r="A307" s="29">
        <f>COUNTIF($C$1:C307,C307)+1</f>
        <v>45</v>
      </c>
      <c r="B307" s="29" t="str">
        <f t="shared" si="5"/>
        <v>(L3T3)A</v>
      </c>
      <c r="C307" s="30" t="s">
        <v>14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>
      <c r="A308" s="29">
        <f>COUNTIF($C$1:C308,C308)+1</f>
        <v>45</v>
      </c>
      <c r="B308" s="29" t="str">
        <f t="shared" si="5"/>
        <v>(L3T3)A</v>
      </c>
      <c r="C308" s="30" t="s">
        <v>15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>TE334(L3T3)B
703 --- MSI</v>
      </c>
      <c r="F310" s="24" t="str">
        <f ca="1">IFERROR(INDEX(Data!$A$10:$O$1069,MATCH(CONCATENATE($C310,F$1,$B310),Data!$K$10:$K$1069,0),15),"")</f>
        <v>TE333(L3T3)B
703 --- TAC</v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>
      <c r="A311" s="29">
        <f>COUNTIF($C$1:C311,C311)+1</f>
        <v>46</v>
      </c>
      <c r="B311" s="29" t="str">
        <f t="shared" si="5"/>
        <v>(L3T3)B</v>
      </c>
      <c r="C311" s="30" t="s">
        <v>11</v>
      </c>
      <c r="D311" s="24" t="str">
        <f ca="1">IFERROR(INDEX(Data!$A$10:$O$1069,MATCH(CONCATENATE($C311,D$1,$B311),Data!$K$10:$K$1069,0),15),"")</f>
        <v>TE331(L3T3)B
705 --- TAC</v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>TE335(L3T3)B
705 --- FS</v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>
      <c r="A312" s="29">
        <f>COUNTIF($C$1:C312,C312)+1</f>
        <v>46</v>
      </c>
      <c r="B312" s="29" t="str">
        <f t="shared" si="5"/>
        <v>(L3T3)B</v>
      </c>
      <c r="C312" s="30" t="s">
        <v>12</v>
      </c>
      <c r="D312" s="24" t="str">
        <f ca="1">IFERROR(INDEX(Data!$A$10:$O$1069,MATCH(CONCATENATE($C312,D$1,$B312),Data!$K$10:$K$1069,0),15),"")</f>
        <v>TE331(L3T3)B
704 --- TAC</v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>
      <c r="A313" s="29">
        <f>COUNTIF($C$1:C313,C313)+1</f>
        <v>46</v>
      </c>
      <c r="B313" s="29" t="str">
        <f t="shared" si="5"/>
        <v>(L3T3)B</v>
      </c>
      <c r="C313" s="30" t="s">
        <v>13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TE333(L3T3)B
702 --- TAC</v>
      </c>
      <c r="G313" s="24" t="str">
        <f ca="1">IFERROR(INDEX(Data!$A$10:$O$1069,MATCH(CONCATENATE($C313,G$1,$B313),Data!$K$10:$K$1069,0),15),"")</f>
        <v>TE334(L3T3)B
702 --- MSI</v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>
      <c r="A314" s="29">
        <f>COUNTIF($C$1:C314,C314)+1</f>
        <v>46</v>
      </c>
      <c r="B314" s="29" t="str">
        <f t="shared" si="5"/>
        <v>(L3T3)B</v>
      </c>
      <c r="C314" s="30" t="s">
        <v>14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>TE335(L3T3)B
704 --- FS</v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>
      <c r="A315" s="29">
        <f>COUNTIF($C$1:C315,C315)+1</f>
        <v>46</v>
      </c>
      <c r="B315" s="29" t="str">
        <f t="shared" si="5"/>
        <v>(L3T3)B</v>
      </c>
      <c r="C315" s="30" t="s">
        <v>15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>
      <c r="A318" s="29">
        <f>COUNTIF($C$1:C318,C318)+1</f>
        <v>47</v>
      </c>
      <c r="B318" s="29" t="str">
        <f t="shared" si="5"/>
        <v>(L3T3)C</v>
      </c>
      <c r="C318" s="30" t="s">
        <v>11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>
      <c r="A319" s="29">
        <f>COUNTIF($C$1:C319,C319)+1</f>
        <v>47</v>
      </c>
      <c r="B319" s="29" t="str">
        <f t="shared" si="5"/>
        <v>(L3T3)C</v>
      </c>
      <c r="C319" s="30" t="s">
        <v>12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>
      <c r="A320" s="29">
        <f>COUNTIF($C$1:C320,C320)+1</f>
        <v>47</v>
      </c>
      <c r="B320" s="29" t="str">
        <f t="shared" si="5"/>
        <v>(L3T3)C</v>
      </c>
      <c r="C320" s="30" t="s">
        <v>13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>
      <c r="A321" s="29">
        <f>COUNTIF($C$1:C321,C321)+1</f>
        <v>47</v>
      </c>
      <c r="B321" s="29" t="str">
        <f t="shared" si="5"/>
        <v>(L3T3)C</v>
      </c>
      <c r="C321" s="30" t="s">
        <v>14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>
      <c r="A322" s="29">
        <f>COUNTIF($C$1:C322,C322)+1</f>
        <v>47</v>
      </c>
      <c r="B322" s="29" t="str">
        <f t="shared" si="5"/>
        <v>(L3T3)C</v>
      </c>
      <c r="C322" s="30" t="s">
        <v>15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>
      <c r="A325" s="29">
        <f>COUNTIF($C$1:C325,C325)+1</f>
        <v>48</v>
      </c>
      <c r="B325" s="29" t="str">
        <f t="shared" si="5"/>
        <v>(L3T3)D</v>
      </c>
      <c r="C325" s="30" t="s">
        <v>11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>
      <c r="A326" s="29">
        <f>COUNTIF($C$1:C326,C326)+1</f>
        <v>48</v>
      </c>
      <c r="B326" s="29" t="str">
        <f t="shared" si="5"/>
        <v>(L3T3)D</v>
      </c>
      <c r="C326" s="30" t="s">
        <v>12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>
      <c r="A327" s="29">
        <f>COUNTIF($C$1:C327,C327)+1</f>
        <v>48</v>
      </c>
      <c r="B327" s="29" t="str">
        <f t="shared" si="5"/>
        <v>(L3T3)D</v>
      </c>
      <c r="C327" s="30" t="s">
        <v>13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>
      <c r="A328" s="29">
        <f>COUNTIF($C$1:C328,C328)+1</f>
        <v>48</v>
      </c>
      <c r="B328" s="29" t="str">
        <f t="shared" si="5"/>
        <v>(L3T3)D</v>
      </c>
      <c r="C328" s="30" t="s">
        <v>14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>
      <c r="A329" s="29">
        <f>COUNTIF($C$1:C329,C329)+1</f>
        <v>48</v>
      </c>
      <c r="B329" s="29" t="str">
        <f t="shared" si="5"/>
        <v>(L3T3)D</v>
      </c>
      <c r="C329" s="30" t="s">
        <v>15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>
      <c r="A332" s="29">
        <f>COUNTIF($C$1:C332,C332)+1</f>
        <v>49</v>
      </c>
      <c r="B332" s="29" t="str">
        <f t="shared" si="5"/>
        <v>(L4T1)</v>
      </c>
      <c r="C332" s="30" t="s">
        <v>11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>TE413(L4T1)
802 --- SAS</v>
      </c>
      <c r="I332" s="24" t="str">
        <f ca="1">IFERROR(INDEX(Data!$A$10:$O$1069,MATCH(CONCATENATE($C332,I$1,$B332),Data!$K$10:$K$1069,0),15),"")</f>
        <v/>
      </c>
    </row>
    <row r="333" spans="1:9" ht="39.950000000000003" customHeight="1">
      <c r="A333" s="29">
        <f>COUNTIF($C$1:C333,C333)+1</f>
        <v>49</v>
      </c>
      <c r="B333" s="29" t="str">
        <f t="shared" si="5"/>
        <v>(L4T1)</v>
      </c>
      <c r="C333" s="30" t="s">
        <v>12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>
      <c r="A334" s="29">
        <f>COUNTIF($C$1:C334,C334)+1</f>
        <v>49</v>
      </c>
      <c r="B334" s="29" t="str">
        <f t="shared" si="5"/>
        <v>(L4T1)</v>
      </c>
      <c r="C334" s="30" t="s">
        <v>13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>TE413(L4T1)
802 --- SAS</v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>
      <c r="A335" s="29">
        <f>COUNTIF($C$1:C335,C335)+1</f>
        <v>49</v>
      </c>
      <c r="B335" s="29" t="str">
        <f t="shared" si="5"/>
        <v>(L4T1)</v>
      </c>
      <c r="C335" s="30" t="s">
        <v>14</v>
      </c>
      <c r="D335" s="24" t="str">
        <f ca="1">IFERROR(INDEX(Data!$A$10:$O$1069,MATCH(CONCATENATE($C335,D$1,$B335),Data!$K$10:$K$1069,0),15),"")</f>
        <v>TE414(L4T1)
L-Fab --- SAS</v>
      </c>
      <c r="E335" s="24" t="str">
        <f ca="1">IFERROR(INDEX(Data!$A$10:$O$1069,MATCH(CONCATENATE($C335,E$1,$B335),Data!$K$10:$K$1069,0),15),"")</f>
        <v>TE414(L4T1)
L-Fab --- SAS</v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>
      <c r="A336" s="29">
        <f>COUNTIF($C$1:C336,C336)+1</f>
        <v>49</v>
      </c>
      <c r="B336" s="29" t="str">
        <f t="shared" si="5"/>
        <v>(L4T1)</v>
      </c>
      <c r="C336" s="30" t="s">
        <v>15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Teacher's routine</vt:lpstr>
      <vt:lpstr>Sheet1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2016-01-02T04:33:56Z</cp:lastPrinted>
  <dcterms:created xsi:type="dcterms:W3CDTF">1996-10-14T23:33:28Z</dcterms:created>
  <dcterms:modified xsi:type="dcterms:W3CDTF">2016-01-02T11:01:21Z</dcterms:modified>
</cp:coreProperties>
</file>